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6.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7.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ctrlProps/ctrlProp96.xml" ContentType="application/vnd.ms-excel.controlproperties+xml"/>
  <Override PartName="/xl/ctrlProps/ctrlProp9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V:\事業部\天然ガス化普及促進グループ\◇強靭性◇\04．R3　ホームページ\TGC(依頼資料)\20210419公開依頼（R3災害、ST説明会資料）\災害対応設備\"/>
    </mc:Choice>
  </mc:AlternateContent>
  <bookViews>
    <workbookView xWindow="-15" yWindow="4050" windowWidth="20520" windowHeight="4035" tabRatio="926"/>
  </bookViews>
  <sheets>
    <sheet name="様式１ " sheetId="98" r:id="rId1"/>
    <sheet name="様式１ (２社用)" sheetId="99" r:id="rId2"/>
    <sheet name="様式１ (３社用)" sheetId="100" r:id="rId3"/>
    <sheet name="Sheet1" sheetId="109" state="hidden" r:id="rId4"/>
    <sheet name="様式２" sheetId="101" r:id="rId5"/>
    <sheet name="様式２ (2社用)" sheetId="103" r:id="rId6"/>
    <sheet name="様式２ (3社用)" sheetId="102" r:id="rId7"/>
    <sheet name="行政区リスト" sheetId="104" state="hidden" r:id="rId8"/>
    <sheet name="対象自治体リスト" sheetId="105" state="hidden" r:id="rId9"/>
    <sheet name="別紙①" sheetId="74" r:id="rId10"/>
    <sheet name="別紙② " sheetId="110" r:id="rId11"/>
    <sheet name="別紙③-1" sheetId="71" r:id="rId12"/>
    <sheet name="別紙③-2" sheetId="111" r:id="rId13"/>
    <sheet name="別紙④" sheetId="72" r:id="rId14"/>
    <sheet name="別紙⑤" sheetId="73" r:id="rId15"/>
    <sheet name="【参考資料】日本標準産業分類" sheetId="86" state="hidden" r:id="rId16"/>
    <sheet name="別紙⑥-1" sheetId="75" r:id="rId17"/>
    <sheet name="別紙⑥-2" sheetId="88" r:id="rId18"/>
    <sheet name="別紙⑥-3 (電力)" sheetId="106" r:id="rId19"/>
    <sheet name="別紙⑥-3(温水)" sheetId="107" r:id="rId20"/>
    <sheet name="別紙⑧-1" sheetId="112" r:id="rId21"/>
    <sheet name="別紙⑧-2" sheetId="77" r:id="rId22"/>
    <sheet name="別紙⑧-3" sheetId="108" r:id="rId23"/>
    <sheet name="別紙⑨" sheetId="79" r:id="rId24"/>
    <sheet name="別紙⑩" sheetId="116" r:id="rId25"/>
    <sheet name="別紙⑪-1" sheetId="83" r:id="rId26"/>
    <sheet name="別紙⑪-2" sheetId="113" r:id="rId27"/>
    <sheet name="別紙⑪-3" sheetId="114" r:id="rId28"/>
    <sheet name="別紙⑫" sheetId="90" r:id="rId29"/>
    <sheet name="別紙⑬" sheetId="115" r:id="rId30"/>
  </sheets>
  <externalReferences>
    <externalReference r:id="rId31"/>
  </externalReferences>
  <definedNames>
    <definedName name="_xlnm._FilterDatabase" localSheetId="7" hidden="1">行政区リスト!$A$3:$AJ$1752</definedName>
    <definedName name="_xlnm._FilterDatabase" localSheetId="8" hidden="1">対象自治体リスト!$A$1:$F$704</definedName>
    <definedName name="_xlnm._FilterDatabase" localSheetId="4" hidden="1">様式２!$D$92:$AM$122</definedName>
    <definedName name="_xlnm._FilterDatabase" localSheetId="5" hidden="1">'様式２ (2社用)'!$D$94:$AM$122</definedName>
    <definedName name="_xlnm._FilterDatabase" localSheetId="6" hidden="1">'様式２ (3社用)'!$D$92:$AM$119</definedName>
    <definedName name="_xlnm.Print_Area" localSheetId="15">【参考資料】日本標準産業分類!$A$1:$C$170</definedName>
    <definedName name="_xlnm.Print_Area" localSheetId="7">行政区リスト!$A$3:$AD$1717</definedName>
    <definedName name="_xlnm.Print_Area" localSheetId="9">別紙①!$A$1:$AQ$54</definedName>
    <definedName name="_xlnm.Print_Area" localSheetId="10">'別紙② '!$A$1:$BA$53</definedName>
    <definedName name="_xlnm.Print_Area" localSheetId="11">'別紙③-1'!$A$1:$AR$54</definedName>
    <definedName name="_xlnm.Print_Area" localSheetId="12">'別紙③-2'!$A$1:$AR$53</definedName>
    <definedName name="_xlnm.Print_Area" localSheetId="14">別紙⑤!$A$1:$AQ$60</definedName>
    <definedName name="_xlnm.Print_Area" localSheetId="20">'別紙⑧-1'!$A$1:$AR$36</definedName>
    <definedName name="_xlnm.Print_Area" localSheetId="21">'別紙⑧-2'!$A$1:$AE$37</definedName>
    <definedName name="_xlnm.Print_Area" localSheetId="23">別紙⑨!$A$1:$I$41</definedName>
    <definedName name="_xlnm.Print_Area" localSheetId="0">'様式１ '!$A$1:$AR$51</definedName>
    <definedName name="_xlnm.Print_Area" localSheetId="1">'様式１ (２社用)'!$A$1:$AR$53</definedName>
    <definedName name="_xlnm.Print_Area" localSheetId="2">'様式１ (３社用)'!$A$1:$AR$60</definedName>
    <definedName name="_xlnm.Print_Area" localSheetId="4">様式２!$A$1:$AR$267</definedName>
    <definedName name="_xlnm.Print_Area" localSheetId="5">'様式２ (2社用)'!$A$1:$AR$281</definedName>
    <definedName name="_xlnm.Print_Area" localSheetId="6">'様式２ (3社用)'!$A$1:$AR$316</definedName>
    <definedName name="ア＿災害時に避難所として活用される国や地方公共団体の防災計画指定の施設・災害時に防災上中核となる施設">行政区リスト!$J$1819:$J$1821</definedName>
    <definedName name="イ＿国や地方公共団体と協定を締結している地域住民に空間等を提供する施設">行政区リスト!$K$1819:$K$1820</definedName>
    <definedName name="愛知県">行政区リスト!$AA$1759:$AA$1807</definedName>
    <definedName name="愛媛県">行政区リスト!$AP$1759:$AP$1762</definedName>
    <definedName name="茨城県">行政区リスト!$L$1759:$L$1778</definedName>
    <definedName name="岡山県">行政区リスト!$AK$1759:$AK$1768</definedName>
    <definedName name="沖縄県">行政区リスト!$AY$1759:$AY$1765</definedName>
    <definedName name="岩手県">行政区リスト!$G$1759:$G$1765</definedName>
    <definedName name="岐阜県">行政区リスト!$Y$1759:$Y$1775</definedName>
    <definedName name="宮崎県">行政区リスト!$AW$1759:$AW$1762</definedName>
    <definedName name="宮城県">行政区リスト!$H$1759:$H$1770</definedName>
    <definedName name="京都府">行政区リスト!$AD$1759:$AD$1774</definedName>
    <definedName name="熊本県">行政区リスト!$AU$1759:$AU$1769</definedName>
    <definedName name="群馬県">行政区リスト!$N$1759:$N$1775</definedName>
    <definedName name="広島県">行政区リスト!$AL$1759:$AL$1768</definedName>
    <definedName name="香川県">行政区リスト!$AO$1759:$AO$1765</definedName>
    <definedName name="高知県">行政区リスト!$AQ$1759</definedName>
    <definedName name="佐賀県">行政区リスト!$AS$1759:$AS$1763</definedName>
    <definedName name="埼玉県">行政区リスト!$O$1759:$O$1814</definedName>
    <definedName name="三重県">行政区リスト!$AB$1759:$AB$1772</definedName>
    <definedName name="山形県">行政区リスト!$J$1759:$J$1766</definedName>
    <definedName name="山口県">行政区リスト!$AM$1759:$AM$1766</definedName>
    <definedName name="山梨県">行政区リスト!$W$1759:$W$1766</definedName>
    <definedName name="滋賀県">行政区リスト!$AC$1759:$AC$1775</definedName>
    <definedName name="鹿児島県">行政区リスト!$AX$1759:$AX$1765</definedName>
    <definedName name="秋田県">行政区リスト!$I$1759:$I$1764</definedName>
    <definedName name="新潟県">行政区リスト!$S$1759:$S$1780</definedName>
    <definedName name="神奈川県">行政区リスト!$R$1759:$R$1787</definedName>
    <definedName name="青森県">行政区リスト!$F$1759:$F$1763</definedName>
    <definedName name="静岡県">行政区リスト!$Z$1759:$Z$1779</definedName>
    <definedName name="石川県">行政区リスト!$U$1759:$U$1760</definedName>
    <definedName name="千葉県">行政区リスト!$P$1759:$P$1800</definedName>
    <definedName name="大阪府">行政区リスト!$AE$1759:$AE$1800</definedName>
    <definedName name="大分県">行政区リスト!$AV$1759:$AV$1762</definedName>
    <definedName name="長崎県">行政区リスト!$AT$1759:$AT$1766</definedName>
    <definedName name="長野県">行政区リスト!$X$1759:$X$1777</definedName>
    <definedName name="鳥取県">行政区リスト!$AI$1759:$AI$1760</definedName>
    <definedName name="島根県">行政区リスト!$AJ$1759:$AJ$1761</definedName>
    <definedName name="東京都">行政区リスト!$Q$1759:$Q$1809</definedName>
    <definedName name="徳島県">行政区リスト!$AN$1759</definedName>
    <definedName name="栃木県">行政区リスト!$M$1759:$M$1770</definedName>
    <definedName name="奈良県">行政区リスト!$AG$1759:$AG$1780</definedName>
    <definedName name="富山県">行政区リスト!$T$1759:$T$1761</definedName>
    <definedName name="福井県">行政区リスト!$V$1759:$V$1761</definedName>
    <definedName name="福岡県">行政区リスト!$AR$1759:$AR$1787</definedName>
    <definedName name="福島県">行政区リスト!$K$1759:$K$1767</definedName>
    <definedName name="兵庫県">行政区リスト!$AF$1759:$AF$1787</definedName>
    <definedName name="北海道">行政区リスト!$E$1759:$E$1778</definedName>
    <definedName name="和歌山県">行政区リスト!$AH$1759:$AH$1762</definedName>
  </definedNames>
  <calcPr calcId="162913" iterate="1"/>
</workbook>
</file>

<file path=xl/calcChain.xml><?xml version="1.0" encoding="utf-8"?>
<calcChain xmlns="http://schemas.openxmlformats.org/spreadsheetml/2006/main">
  <c r="AJ9" i="72" l="1"/>
  <c r="I21" i="72" l="1"/>
  <c r="R21" i="72"/>
  <c r="AA21" i="72"/>
  <c r="I9" i="72"/>
  <c r="AS9" i="110"/>
  <c r="AA9" i="72"/>
  <c r="R9" i="72"/>
  <c r="L9" i="111"/>
  <c r="AG42" i="75" l="1"/>
  <c r="AG28" i="75"/>
  <c r="AG16" i="75"/>
  <c r="AG15" i="75"/>
  <c r="AG14" i="75"/>
  <c r="AG9" i="75"/>
  <c r="AG18" i="75" s="1"/>
  <c r="AG20" i="75"/>
  <c r="AG19" i="75"/>
  <c r="AG34" i="75" l="1"/>
  <c r="AG35" i="75" s="1"/>
  <c r="AG21" i="75"/>
  <c r="AG22" i="75"/>
  <c r="AG23" i="75" s="1"/>
  <c r="AG13" i="75"/>
  <c r="AG39" i="75" s="1"/>
  <c r="AG36" i="75" l="1"/>
  <c r="AG40" i="75"/>
  <c r="AG41" i="75" s="1"/>
  <c r="AG37" i="75"/>
  <c r="AG38" i="75"/>
  <c r="AJ23" i="72" l="1"/>
  <c r="AJ11" i="72"/>
  <c r="AJ25" i="72"/>
  <c r="U51" i="111"/>
  <c r="L51" i="111"/>
  <c r="AD49" i="111"/>
  <c r="AJ49" i="111" s="1"/>
  <c r="AD47" i="111"/>
  <c r="AJ47" i="111" s="1"/>
  <c r="AD45" i="111"/>
  <c r="AJ45" i="111" s="1"/>
  <c r="AD43" i="111"/>
  <c r="AJ43" i="111" s="1"/>
  <c r="AJ41" i="111"/>
  <c r="AD41" i="111"/>
  <c r="U35" i="111"/>
  <c r="L35" i="111"/>
  <c r="AD33" i="111"/>
  <c r="AJ33" i="111" s="1"/>
  <c r="AD31" i="111"/>
  <c r="AJ31" i="111" s="1"/>
  <c r="AJ15" i="111" s="1"/>
  <c r="AD29" i="111"/>
  <c r="AJ29" i="111" s="1"/>
  <c r="AD27" i="111"/>
  <c r="AJ27" i="111" s="1"/>
  <c r="AJ11" i="111" s="1"/>
  <c r="AJ25" i="111"/>
  <c r="AD17" i="111"/>
  <c r="U17" i="111"/>
  <c r="L17" i="111"/>
  <c r="AD15" i="111"/>
  <c r="U15" i="111"/>
  <c r="L15" i="111"/>
  <c r="AD13" i="111"/>
  <c r="U13" i="111"/>
  <c r="L13" i="111"/>
  <c r="AD11" i="111"/>
  <c r="U11" i="111"/>
  <c r="L11" i="111"/>
  <c r="AD9" i="111"/>
  <c r="U9" i="111"/>
  <c r="U19" i="111" s="1"/>
  <c r="L19" i="111"/>
  <c r="U52" i="71"/>
  <c r="L52" i="71"/>
  <c r="AD50" i="71"/>
  <c r="AJ50" i="71" s="1"/>
  <c r="AD48" i="71"/>
  <c r="AJ48" i="71" s="1"/>
  <c r="AD46" i="71"/>
  <c r="AJ46" i="71" s="1"/>
  <c r="AD44" i="71"/>
  <c r="AJ44" i="71" s="1"/>
  <c r="AJ42" i="71"/>
  <c r="AD42" i="71"/>
  <c r="U36" i="71"/>
  <c r="L36" i="71"/>
  <c r="AD34" i="71"/>
  <c r="AJ34" i="71" s="1"/>
  <c r="AD32" i="71"/>
  <c r="AJ32" i="71" s="1"/>
  <c r="AD30" i="71"/>
  <c r="AJ30" i="71" s="1"/>
  <c r="AD28" i="71"/>
  <c r="AJ28" i="71" s="1"/>
  <c r="AJ26" i="71"/>
  <c r="AJ10" i="71" s="1"/>
  <c r="AD18" i="71"/>
  <c r="U18" i="71"/>
  <c r="L18" i="71"/>
  <c r="AD16" i="71"/>
  <c r="U16" i="71"/>
  <c r="L16" i="71"/>
  <c r="AD14" i="71"/>
  <c r="U14" i="71"/>
  <c r="L14" i="71"/>
  <c r="AD12" i="71"/>
  <c r="U12" i="71"/>
  <c r="L12" i="71"/>
  <c r="AD10" i="71"/>
  <c r="U10" i="71"/>
  <c r="U20" i="71" s="1"/>
  <c r="L10" i="71"/>
  <c r="L20" i="71" s="1"/>
  <c r="U13" i="110"/>
  <c r="AD13" i="110"/>
  <c r="AS51" i="110"/>
  <c r="AD51" i="110"/>
  <c r="U51" i="110"/>
  <c r="AM49" i="110"/>
  <c r="AM47" i="110"/>
  <c r="AM45" i="110"/>
  <c r="AM43" i="110"/>
  <c r="AM41" i="110"/>
  <c r="AS35" i="110"/>
  <c r="AD35" i="110"/>
  <c r="U35" i="110"/>
  <c r="AM33" i="110"/>
  <c r="AM31" i="110"/>
  <c r="AM29" i="110"/>
  <c r="AM27" i="110"/>
  <c r="AS17" i="110"/>
  <c r="AM17" i="110"/>
  <c r="AD17" i="110"/>
  <c r="U17" i="110"/>
  <c r="AS15" i="110"/>
  <c r="AM15" i="110"/>
  <c r="AD15" i="110"/>
  <c r="U15" i="110"/>
  <c r="AS13" i="110"/>
  <c r="AM13" i="110"/>
  <c r="AS11" i="110"/>
  <c r="AM11" i="110"/>
  <c r="AD11" i="110"/>
  <c r="U11" i="110"/>
  <c r="AM9" i="110"/>
  <c r="AD9" i="110"/>
  <c r="AD19" i="110" s="1"/>
  <c r="U9" i="110"/>
  <c r="U19" i="110" s="1"/>
  <c r="AM89" i="101"/>
  <c r="X89" i="101"/>
  <c r="AS19" i="110" l="1"/>
  <c r="AJ13" i="72"/>
  <c r="AJ21" i="72"/>
  <c r="AJ17" i="111"/>
  <c r="AJ13" i="111"/>
  <c r="AJ35" i="111"/>
  <c r="AJ51" i="111"/>
  <c r="AJ9" i="111"/>
  <c r="AJ19" i="111" s="1"/>
  <c r="AJ12" i="71"/>
  <c r="AJ18" i="71"/>
  <c r="AJ36" i="71"/>
  <c r="AJ14" i="71"/>
  <c r="AJ16" i="71"/>
  <c r="AJ20" i="71" s="1"/>
  <c r="AJ52" i="71"/>
  <c r="AM89" i="102"/>
  <c r="X89" i="102"/>
  <c r="AM91" i="103"/>
  <c r="X91" i="103"/>
  <c r="AH300" i="102" l="1"/>
  <c r="AC288" i="102"/>
  <c r="AC270" i="102"/>
  <c r="AC252" i="102"/>
  <c r="AC236" i="103"/>
  <c r="AC254" i="103"/>
  <c r="AH266" i="103"/>
  <c r="AH234" i="101"/>
  <c r="AC222" i="101"/>
  <c r="S115" i="103" l="1"/>
  <c r="C30" i="106" l="1"/>
  <c r="I30" i="107" l="1"/>
  <c r="H30" i="107"/>
  <c r="F30" i="107"/>
  <c r="E30" i="107"/>
  <c r="C30" i="107"/>
  <c r="B30" i="107"/>
  <c r="J29" i="107"/>
  <c r="G29" i="107"/>
  <c r="D29" i="107"/>
  <c r="J28" i="107"/>
  <c r="G28" i="107"/>
  <c r="D28" i="107"/>
  <c r="J27" i="107"/>
  <c r="G27" i="107"/>
  <c r="D27" i="107"/>
  <c r="J26" i="107"/>
  <c r="G26" i="107"/>
  <c r="D26" i="107"/>
  <c r="J25" i="107"/>
  <c r="G25" i="107"/>
  <c r="D25" i="107"/>
  <c r="J24" i="107"/>
  <c r="G24" i="107"/>
  <c r="D24" i="107"/>
  <c r="J23" i="107"/>
  <c r="G23" i="107"/>
  <c r="D23" i="107"/>
  <c r="J22" i="107"/>
  <c r="G22" i="107"/>
  <c r="D22" i="107"/>
  <c r="J21" i="107"/>
  <c r="G21" i="107"/>
  <c r="D21" i="107"/>
  <c r="J20" i="107"/>
  <c r="G20" i="107"/>
  <c r="D20" i="107"/>
  <c r="J19" i="107"/>
  <c r="G19" i="107"/>
  <c r="D19" i="107"/>
  <c r="J18" i="107"/>
  <c r="G18" i="107"/>
  <c r="D18" i="107"/>
  <c r="J17" i="107"/>
  <c r="G17" i="107"/>
  <c r="D17" i="107"/>
  <c r="J16" i="107"/>
  <c r="G16" i="107"/>
  <c r="D16" i="107"/>
  <c r="J15" i="107"/>
  <c r="G15" i="107"/>
  <c r="D15" i="107"/>
  <c r="J14" i="107"/>
  <c r="G14" i="107"/>
  <c r="D14" i="107"/>
  <c r="J13" i="107"/>
  <c r="G13" i="107"/>
  <c r="D13" i="107"/>
  <c r="J12" i="107"/>
  <c r="G12" i="107"/>
  <c r="D12" i="107"/>
  <c r="J11" i="107"/>
  <c r="G11" i="107"/>
  <c r="D11" i="107"/>
  <c r="J10" i="107"/>
  <c r="G10" i="107"/>
  <c r="D10" i="107"/>
  <c r="J9" i="107"/>
  <c r="G9" i="107"/>
  <c r="D9" i="107"/>
  <c r="J8" i="107"/>
  <c r="G8" i="107"/>
  <c r="D8" i="107"/>
  <c r="J7" i="107"/>
  <c r="G7" i="107"/>
  <c r="D7" i="107"/>
  <c r="J6" i="107"/>
  <c r="G6" i="107"/>
  <c r="D6" i="107"/>
  <c r="E30" i="106"/>
  <c r="F30" i="106"/>
  <c r="H30" i="106"/>
  <c r="I30" i="106"/>
  <c r="B30" i="106"/>
  <c r="J7" i="106"/>
  <c r="J8" i="106"/>
  <c r="J9" i="106"/>
  <c r="J10" i="106"/>
  <c r="J11" i="106"/>
  <c r="J12" i="106"/>
  <c r="J13" i="106"/>
  <c r="J14" i="106"/>
  <c r="J15" i="106"/>
  <c r="J16" i="106"/>
  <c r="J17" i="106"/>
  <c r="J18" i="106"/>
  <c r="J19" i="106"/>
  <c r="J20" i="106"/>
  <c r="J21" i="106"/>
  <c r="J22" i="106"/>
  <c r="J23" i="106"/>
  <c r="J24" i="106"/>
  <c r="J25" i="106"/>
  <c r="J26" i="106"/>
  <c r="J27" i="106"/>
  <c r="J28" i="106"/>
  <c r="J29" i="106"/>
  <c r="J30" i="106" s="1"/>
  <c r="J6" i="106"/>
  <c r="G29" i="106"/>
  <c r="G30" i="106" s="1"/>
  <c r="G7" i="106"/>
  <c r="G8" i="106"/>
  <c r="G9" i="106"/>
  <c r="G10" i="106"/>
  <c r="G11" i="106"/>
  <c r="G12" i="106"/>
  <c r="G13" i="106"/>
  <c r="G14" i="106"/>
  <c r="G15" i="106"/>
  <c r="G16" i="106"/>
  <c r="G17" i="106"/>
  <c r="G18" i="106"/>
  <c r="G19" i="106"/>
  <c r="G20" i="106"/>
  <c r="G21" i="106"/>
  <c r="G22" i="106"/>
  <c r="G23" i="106"/>
  <c r="G24" i="106"/>
  <c r="G25" i="106"/>
  <c r="G26" i="106"/>
  <c r="G27" i="106"/>
  <c r="G28" i="106"/>
  <c r="G6" i="106"/>
  <c r="D29" i="106"/>
  <c r="D8" i="106"/>
  <c r="D9" i="106"/>
  <c r="D10" i="106"/>
  <c r="D11" i="106"/>
  <c r="D12" i="106"/>
  <c r="D13" i="106"/>
  <c r="D14" i="106"/>
  <c r="D15" i="106"/>
  <c r="D16" i="106"/>
  <c r="D17" i="106"/>
  <c r="D18" i="106"/>
  <c r="D19" i="106"/>
  <c r="D20" i="106"/>
  <c r="D21" i="106"/>
  <c r="D22" i="106"/>
  <c r="D23" i="106"/>
  <c r="D24" i="106"/>
  <c r="D25" i="106"/>
  <c r="D26" i="106"/>
  <c r="D27" i="106"/>
  <c r="D28" i="106"/>
  <c r="D7" i="106"/>
  <c r="D6" i="106"/>
  <c r="G30" i="107" l="1"/>
  <c r="J30" i="107"/>
  <c r="D30" i="107"/>
  <c r="D30" i="106"/>
  <c r="W79" i="101"/>
  <c r="W78" i="101"/>
  <c r="AK82" i="102" l="1"/>
  <c r="AG82" i="102"/>
  <c r="O82" i="102"/>
  <c r="K82" i="102"/>
  <c r="AB81" i="102"/>
  <c r="W81" i="102"/>
  <c r="AB80" i="102"/>
  <c r="W80" i="102"/>
  <c r="AB79" i="102"/>
  <c r="AB78" i="102"/>
  <c r="AB82" i="102" s="1"/>
  <c r="W78" i="102"/>
  <c r="W82" i="102" s="1"/>
  <c r="AK84" i="103"/>
  <c r="AG84" i="103"/>
  <c r="O84" i="103"/>
  <c r="K84" i="103"/>
  <c r="AB83" i="103"/>
  <c r="W83" i="103"/>
  <c r="AB82" i="103"/>
  <c r="W82" i="103"/>
  <c r="AB81" i="103"/>
  <c r="AB80" i="103"/>
  <c r="AB84" i="103" s="1"/>
  <c r="W80" i="103"/>
  <c r="W84" i="103" s="1"/>
  <c r="AK69" i="102"/>
  <c r="W69" i="102"/>
  <c r="K69" i="102"/>
  <c r="AB68" i="102"/>
  <c r="S68" i="102"/>
  <c r="AB67" i="102"/>
  <c r="S67" i="102"/>
  <c r="AB66" i="102"/>
  <c r="S66" i="102"/>
  <c r="S69" i="102" s="1"/>
  <c r="S68" i="103"/>
  <c r="S71" i="103" s="1"/>
  <c r="AK71" i="103"/>
  <c r="W71" i="103"/>
  <c r="K71" i="103"/>
  <c r="AB70" i="103"/>
  <c r="S70" i="103"/>
  <c r="AB69" i="103"/>
  <c r="S69" i="103"/>
  <c r="AB68" i="103" l="1"/>
  <c r="N12" i="74"/>
  <c r="N195" i="101"/>
  <c r="V195" i="101"/>
  <c r="S114" i="101" s="1"/>
  <c r="AB79" i="101" l="1"/>
  <c r="AB80" i="101"/>
  <c r="AB81" i="101"/>
  <c r="W80" i="101"/>
  <c r="W81" i="101"/>
  <c r="AB67" i="101"/>
  <c r="AB68" i="101"/>
  <c r="S67" i="101"/>
  <c r="S68" i="101"/>
  <c r="AB78" i="101"/>
  <c r="AB82" i="101" s="1"/>
  <c r="W69" i="101"/>
  <c r="S66" i="101"/>
  <c r="S69" i="101" s="1"/>
  <c r="K69" i="101"/>
  <c r="AG82" i="101"/>
  <c r="K82" i="101"/>
  <c r="O82" i="101"/>
  <c r="AK82" i="101"/>
  <c r="AK69" i="101"/>
  <c r="AG217" i="102"/>
  <c r="AD221" i="102"/>
  <c r="AD223" i="102"/>
  <c r="AD225" i="102"/>
  <c r="AD219" i="102"/>
  <c r="V227" i="102"/>
  <c r="S112" i="102" s="1"/>
  <c r="N227" i="102"/>
  <c r="AG225" i="102"/>
  <c r="AG223" i="102"/>
  <c r="AG221" i="102"/>
  <c r="AG219" i="102"/>
  <c r="AG208" i="103"/>
  <c r="AG206" i="103"/>
  <c r="AG204" i="103"/>
  <c r="AG202" i="103"/>
  <c r="AG200" i="103"/>
  <c r="N210" i="103"/>
  <c r="V210" i="103"/>
  <c r="AD204" i="103"/>
  <c r="AD206" i="103"/>
  <c r="AD208" i="103"/>
  <c r="AD202" i="103"/>
  <c r="AD189" i="101"/>
  <c r="AG227" i="102" l="1"/>
  <c r="AB66" i="101"/>
  <c r="AG210" i="103"/>
  <c r="W82" i="101"/>
  <c r="AD191" i="101"/>
  <c r="AD193" i="101"/>
  <c r="AD187" i="101"/>
  <c r="AG187" i="101" s="1"/>
  <c r="AG193" i="101" l="1"/>
  <c r="AG191" i="101"/>
  <c r="AG189" i="101"/>
  <c r="AG185" i="101"/>
  <c r="AG195" i="101" l="1"/>
</calcChain>
</file>

<file path=xl/comments1.xml><?xml version="1.0" encoding="utf-8"?>
<comments xmlns="http://schemas.openxmlformats.org/spreadsheetml/2006/main">
  <authors>
    <author>太田　稔</author>
  </authors>
  <commentList>
    <comment ref="K416" authorId="0" shapeId="0">
      <text>
        <r>
          <rPr>
            <b/>
            <sz val="9"/>
            <color indexed="81"/>
            <rFont val="MS P ゴシック"/>
            <family val="3"/>
            <charset val="128"/>
          </rPr>
          <t>太田　稔:</t>
        </r>
        <r>
          <rPr>
            <sz val="9"/>
            <color indexed="81"/>
            <rFont val="MS P ゴシック"/>
            <family val="3"/>
            <charset val="128"/>
          </rPr>
          <t xml:space="preserve">
R2/4/1追加</t>
        </r>
      </text>
    </comment>
    <comment ref="AA737" authorId="0" shapeId="0">
      <text>
        <r>
          <rPr>
            <b/>
            <sz val="9"/>
            <color indexed="81"/>
            <rFont val="MS P ゴシック"/>
            <family val="3"/>
            <charset val="128"/>
          </rPr>
          <t>太田　稔:</t>
        </r>
        <r>
          <rPr>
            <sz val="9"/>
            <color indexed="81"/>
            <rFont val="MS P ゴシック"/>
            <family val="3"/>
            <charset val="128"/>
          </rPr>
          <t xml:space="preserve">
ほぼ小千谷市</t>
        </r>
      </text>
    </comment>
    <comment ref="K1127" authorId="0" shapeId="0">
      <text>
        <r>
          <rPr>
            <b/>
            <sz val="9"/>
            <color indexed="81"/>
            <rFont val="MS P ゴシック"/>
            <family val="3"/>
            <charset val="128"/>
          </rPr>
          <t>太田　稔:</t>
        </r>
        <r>
          <rPr>
            <sz val="9"/>
            <color indexed="81"/>
            <rFont val="MS P ゴシック"/>
            <family val="3"/>
            <charset val="128"/>
          </rPr>
          <t xml:space="preserve">
R2/4/1追加</t>
        </r>
      </text>
    </comment>
  </commentList>
</comments>
</file>

<file path=xl/sharedStrings.xml><?xml version="1.0" encoding="utf-8"?>
<sst xmlns="http://schemas.openxmlformats.org/spreadsheetml/2006/main" count="39298" uniqueCount="5432">
  <si>
    <t>補助対象経費</t>
    <rPh sb="0" eb="2">
      <t>ホジョ</t>
    </rPh>
    <rPh sb="2" eb="4">
      <t>タイショウ</t>
    </rPh>
    <rPh sb="4" eb="6">
      <t>ケイヒ</t>
    </rPh>
    <phoneticPr fontId="6"/>
  </si>
  <si>
    <t>調達金額</t>
    <rPh sb="0" eb="2">
      <t>チョウタツ</t>
    </rPh>
    <rPh sb="2" eb="4">
      <t>キンガク</t>
    </rPh>
    <phoneticPr fontId="6"/>
  </si>
  <si>
    <t>調 達 先</t>
    <rPh sb="0" eb="1">
      <t>チョウ</t>
    </rPh>
    <rPh sb="2" eb="3">
      <t>タチ</t>
    </rPh>
    <rPh sb="4" eb="5">
      <t>サキ</t>
    </rPh>
    <phoneticPr fontId="6"/>
  </si>
  <si>
    <t>自己資金</t>
    <rPh sb="0" eb="2">
      <t>ジコ</t>
    </rPh>
    <rPh sb="2" eb="4">
      <t>シキン</t>
    </rPh>
    <phoneticPr fontId="6"/>
  </si>
  <si>
    <t>円</t>
    <rPh sb="0" eb="1">
      <t>エン</t>
    </rPh>
    <phoneticPr fontId="6"/>
  </si>
  <si>
    <t>完了予定日</t>
    <rPh sb="0" eb="2">
      <t>カンリョウ</t>
    </rPh>
    <rPh sb="2" eb="5">
      <t>ヨテイビ</t>
    </rPh>
    <phoneticPr fontId="6"/>
  </si>
  <si>
    <t>代表者名</t>
    <rPh sb="0" eb="3">
      <t>ダイヒョウシャ</t>
    </rPh>
    <rPh sb="3" eb="4">
      <t>メイ</t>
    </rPh>
    <phoneticPr fontId="6"/>
  </si>
  <si>
    <t>電話番号</t>
    <rPh sb="0" eb="2">
      <t>デンワ</t>
    </rPh>
    <rPh sb="2" eb="4">
      <t>バンゴウ</t>
    </rPh>
    <phoneticPr fontId="6"/>
  </si>
  <si>
    <t>法人名</t>
    <rPh sb="0" eb="2">
      <t>ホウジン</t>
    </rPh>
    <rPh sb="2" eb="3">
      <t>メイ</t>
    </rPh>
    <phoneticPr fontId="6"/>
  </si>
  <si>
    <t>年</t>
    <rPh sb="0" eb="1">
      <t>ネン</t>
    </rPh>
    <phoneticPr fontId="6"/>
  </si>
  <si>
    <t>日</t>
    <rPh sb="0" eb="1">
      <t>ニチ</t>
    </rPh>
    <phoneticPr fontId="6"/>
  </si>
  <si>
    <t>開始予定日</t>
    <rPh sb="0" eb="2">
      <t>カイシ</t>
    </rPh>
    <rPh sb="2" eb="5">
      <t>ヨテイビ</t>
    </rPh>
    <phoneticPr fontId="6"/>
  </si>
  <si>
    <t>Ⅴ．敷地内ガス管敷設費</t>
    <rPh sb="2" eb="4">
      <t>シキチ</t>
    </rPh>
    <rPh sb="4" eb="5">
      <t>ナイ</t>
    </rPh>
    <rPh sb="7" eb="8">
      <t>カン</t>
    </rPh>
    <rPh sb="8" eb="10">
      <t>フセツ</t>
    </rPh>
    <rPh sb="10" eb="11">
      <t>ヒ</t>
    </rPh>
    <phoneticPr fontId="6"/>
  </si>
  <si>
    <t>Ⅰ．設　計　費</t>
    <rPh sb="2" eb="3">
      <t>セツ</t>
    </rPh>
    <rPh sb="4" eb="5">
      <t>ケイ</t>
    </rPh>
    <rPh sb="6" eb="7">
      <t>ヒ</t>
    </rPh>
    <phoneticPr fontId="6"/>
  </si>
  <si>
    <t>区　分</t>
    <rPh sb="0" eb="1">
      <t>ク</t>
    </rPh>
    <rPh sb="2" eb="3">
      <t>ブン</t>
    </rPh>
    <phoneticPr fontId="6"/>
  </si>
  <si>
    <t>設備名称</t>
    <rPh sb="0" eb="2">
      <t>セツビ</t>
    </rPh>
    <rPh sb="2" eb="4">
      <t>メイショウ</t>
    </rPh>
    <phoneticPr fontId="6"/>
  </si>
  <si>
    <t>台数</t>
    <rPh sb="0" eb="2">
      <t>ダイスウ</t>
    </rPh>
    <phoneticPr fontId="6"/>
  </si>
  <si>
    <t>Ⅲ．新規設備機器費</t>
    <rPh sb="2" eb="4">
      <t>シンキ</t>
    </rPh>
    <rPh sb="4" eb="6">
      <t>セツビ</t>
    </rPh>
    <rPh sb="6" eb="8">
      <t>キキ</t>
    </rPh>
    <rPh sb="8" eb="9">
      <t>ヒ</t>
    </rPh>
    <phoneticPr fontId="6"/>
  </si>
  <si>
    <t>Ⅳ．新規設備設置工事費</t>
    <rPh sb="2" eb="4">
      <t>シンキ</t>
    </rPh>
    <rPh sb="4" eb="6">
      <t>セツビ</t>
    </rPh>
    <rPh sb="6" eb="8">
      <t>セッチ</t>
    </rPh>
    <rPh sb="8" eb="11">
      <t>コウジヒ</t>
    </rPh>
    <phoneticPr fontId="6"/>
  </si>
  <si>
    <t>Ⅱ．既存設備撤去費</t>
    <rPh sb="2" eb="4">
      <t>キゾン</t>
    </rPh>
    <rPh sb="4" eb="6">
      <t>セツビ</t>
    </rPh>
    <rPh sb="6" eb="8">
      <t>テッキョ</t>
    </rPh>
    <rPh sb="8" eb="9">
      <t>ヒ</t>
    </rPh>
    <phoneticPr fontId="6"/>
  </si>
  <si>
    <t>記</t>
    <rPh sb="0" eb="1">
      <t>キ</t>
    </rPh>
    <phoneticPr fontId="6"/>
  </si>
  <si>
    <t>実施計画書</t>
    <rPh sb="0" eb="2">
      <t>ジッシ</t>
    </rPh>
    <rPh sb="2" eb="5">
      <t>ケイカクショ</t>
    </rPh>
    <phoneticPr fontId="6"/>
  </si>
  <si>
    <t>住 所</t>
    <rPh sb="0" eb="1">
      <t>ジュウ</t>
    </rPh>
    <rPh sb="2" eb="3">
      <t>ショ</t>
    </rPh>
    <phoneticPr fontId="6"/>
  </si>
  <si>
    <t>施設の名称</t>
    <rPh sb="0" eb="2">
      <t>シセツ</t>
    </rPh>
    <rPh sb="3" eb="5">
      <t>メイショウ</t>
    </rPh>
    <phoneticPr fontId="6"/>
  </si>
  <si>
    <t>施設の所有者</t>
    <rPh sb="0" eb="2">
      <t>シセツ</t>
    </rPh>
    <rPh sb="3" eb="5">
      <t>ショユウ</t>
    </rPh>
    <rPh sb="5" eb="6">
      <t>シャ</t>
    </rPh>
    <phoneticPr fontId="6"/>
  </si>
  <si>
    <t>（２）補助事業の概要</t>
    <rPh sb="3" eb="5">
      <t>ホジョ</t>
    </rPh>
    <rPh sb="5" eb="7">
      <t>ジギョウ</t>
    </rPh>
    <rPh sb="8" eb="10">
      <t>ガイヨウ</t>
    </rPh>
    <phoneticPr fontId="6"/>
  </si>
  <si>
    <t>合計</t>
    <rPh sb="0" eb="2">
      <t>ゴウケイ</t>
    </rPh>
    <phoneticPr fontId="6"/>
  </si>
  <si>
    <t>評価項目</t>
    <rPh sb="0" eb="2">
      <t>ヒョウカ</t>
    </rPh>
    <rPh sb="2" eb="4">
      <t>コウモク</t>
    </rPh>
    <phoneticPr fontId="6"/>
  </si>
  <si>
    <t>内容</t>
    <rPh sb="0" eb="2">
      <t>ナイヨウ</t>
    </rPh>
    <phoneticPr fontId="6"/>
  </si>
  <si>
    <t>月</t>
    <rPh sb="0" eb="1">
      <t>ツキ</t>
    </rPh>
    <phoneticPr fontId="6"/>
  </si>
  <si>
    <t>部署名</t>
    <rPh sb="0" eb="3">
      <t>ブショメイ</t>
    </rPh>
    <phoneticPr fontId="6"/>
  </si>
  <si>
    <t>役 職</t>
    <rPh sb="0" eb="1">
      <t>エキ</t>
    </rPh>
    <rPh sb="2" eb="3">
      <t>ショク</t>
    </rPh>
    <phoneticPr fontId="6"/>
  </si>
  <si>
    <t>FAX番号</t>
    <rPh sb="3" eb="5">
      <t>バンゴウ</t>
    </rPh>
    <phoneticPr fontId="6"/>
  </si>
  <si>
    <t>区分</t>
    <rPh sb="0" eb="2">
      <t>クブン</t>
    </rPh>
    <phoneticPr fontId="6"/>
  </si>
  <si>
    <t>補助率</t>
    <rPh sb="0" eb="2">
      <t>ホジョ</t>
    </rPh>
    <rPh sb="2" eb="3">
      <t>リツ</t>
    </rPh>
    <phoneticPr fontId="6"/>
  </si>
  <si>
    <t>業 種</t>
    <rPh sb="0" eb="1">
      <t>ギョウ</t>
    </rPh>
    <rPh sb="2" eb="3">
      <t>タネ</t>
    </rPh>
    <phoneticPr fontId="6"/>
  </si>
  <si>
    <t>人</t>
    <rPh sb="0" eb="1">
      <t>ヒト</t>
    </rPh>
    <phoneticPr fontId="6"/>
  </si>
  <si>
    <t>前年度</t>
    <rPh sb="0" eb="3">
      <t>ゼンネンド</t>
    </rPh>
    <phoneticPr fontId="6"/>
  </si>
  <si>
    <t>売上高</t>
    <rPh sb="0" eb="2">
      <t>ウリアゲ</t>
    </rPh>
    <rPh sb="2" eb="3">
      <t>ダカ</t>
    </rPh>
    <phoneticPr fontId="6"/>
  </si>
  <si>
    <t>経常利益</t>
    <rPh sb="0" eb="2">
      <t>ケイジョウ</t>
    </rPh>
    <rPh sb="2" eb="4">
      <t>リエキ</t>
    </rPh>
    <phoneticPr fontId="6"/>
  </si>
  <si>
    <t>補助対象設備に対する申請者の役割</t>
    <rPh sb="0" eb="2">
      <t>ホジョ</t>
    </rPh>
    <rPh sb="2" eb="4">
      <t>タイショウ</t>
    </rPh>
    <rPh sb="4" eb="6">
      <t>セツビ</t>
    </rPh>
    <rPh sb="7" eb="8">
      <t>タイ</t>
    </rPh>
    <rPh sb="10" eb="13">
      <t>シンセイシャ</t>
    </rPh>
    <rPh sb="14" eb="16">
      <t>ヤクワリ</t>
    </rPh>
    <phoneticPr fontId="6"/>
  </si>
  <si>
    <t>所有者</t>
    <rPh sb="0" eb="3">
      <t>ショユウシャ</t>
    </rPh>
    <phoneticPr fontId="6"/>
  </si>
  <si>
    <t>使用者</t>
    <rPh sb="0" eb="3">
      <t>シヨウシャ</t>
    </rPh>
    <phoneticPr fontId="6"/>
  </si>
  <si>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6"/>
  </si>
  <si>
    <t>補 助 金</t>
    <rPh sb="0" eb="1">
      <t>タスク</t>
    </rPh>
    <rPh sb="2" eb="3">
      <t>スケ</t>
    </rPh>
    <rPh sb="4" eb="5">
      <t>カネ</t>
    </rPh>
    <phoneticPr fontId="6"/>
  </si>
  <si>
    <t>借 入 金</t>
    <rPh sb="0" eb="1">
      <t>シャク</t>
    </rPh>
    <rPh sb="2" eb="3">
      <t>イリ</t>
    </rPh>
    <rPh sb="4" eb="5">
      <t>キン</t>
    </rPh>
    <phoneticPr fontId="6"/>
  </si>
  <si>
    <t>合   計</t>
    <rPh sb="0" eb="1">
      <t>ゴウ</t>
    </rPh>
    <rPh sb="4" eb="5">
      <t>ケイ</t>
    </rPh>
    <phoneticPr fontId="6"/>
  </si>
  <si>
    <t>該当する場合、補助金名称：</t>
    <rPh sb="0" eb="2">
      <t>ガイトウ</t>
    </rPh>
    <rPh sb="4" eb="6">
      <t>バアイ</t>
    </rPh>
    <rPh sb="7" eb="10">
      <t>ホジョキン</t>
    </rPh>
    <rPh sb="10" eb="12">
      <t>メイショウ</t>
    </rPh>
    <phoneticPr fontId="6"/>
  </si>
  <si>
    <t>その他（　　　　　　　　　　　　　　　　　　　　　　　　　　　　　　　）</t>
    <rPh sb="2" eb="3">
      <t>ホカ</t>
    </rPh>
    <phoneticPr fontId="6"/>
  </si>
  <si>
    <t>ＣＯ２排出削減量</t>
    <rPh sb="3" eb="5">
      <t>ハイシュツ</t>
    </rPh>
    <rPh sb="5" eb="7">
      <t>サクゲン</t>
    </rPh>
    <rPh sb="7" eb="8">
      <t>リョウ</t>
    </rPh>
    <phoneticPr fontId="6"/>
  </si>
  <si>
    <t>合　計</t>
    <rPh sb="0" eb="1">
      <t>ア</t>
    </rPh>
    <rPh sb="2" eb="3">
      <t>ケイ</t>
    </rPh>
    <phoneticPr fontId="6"/>
  </si>
  <si>
    <t>補助金交付申請額</t>
    <rPh sb="0" eb="2">
      <t>ホジョ</t>
    </rPh>
    <rPh sb="2" eb="3">
      <t>キン</t>
    </rPh>
    <rPh sb="3" eb="5">
      <t>コウフ</t>
    </rPh>
    <rPh sb="5" eb="7">
      <t>シンセイ</t>
    </rPh>
    <rPh sb="7" eb="8">
      <t>ガク</t>
    </rPh>
    <phoneticPr fontId="6"/>
  </si>
  <si>
    <t>既存設備撤去費</t>
    <rPh sb="0" eb="2">
      <t>キゾン</t>
    </rPh>
    <rPh sb="2" eb="4">
      <t>セツビ</t>
    </rPh>
    <rPh sb="4" eb="7">
      <t>テッキョヒ</t>
    </rPh>
    <phoneticPr fontId="6"/>
  </si>
  <si>
    <t>敷地内ガス管敷設費</t>
    <rPh sb="0" eb="2">
      <t>シキチ</t>
    </rPh>
    <rPh sb="2" eb="3">
      <t>ナイ</t>
    </rPh>
    <rPh sb="5" eb="6">
      <t>カン</t>
    </rPh>
    <rPh sb="6" eb="8">
      <t>フセツ</t>
    </rPh>
    <rPh sb="8" eb="9">
      <t>ヒ</t>
    </rPh>
    <phoneticPr fontId="6"/>
  </si>
  <si>
    <t>導入効果</t>
    <rPh sb="0" eb="2">
      <t>ドウニュウ</t>
    </rPh>
    <rPh sb="2" eb="4">
      <t>コウカ</t>
    </rPh>
    <phoneticPr fontId="6"/>
  </si>
  <si>
    <t>（１）実施場所</t>
    <rPh sb="3" eb="5">
      <t>ジッシ</t>
    </rPh>
    <rPh sb="5" eb="7">
      <t>バショ</t>
    </rPh>
    <phoneticPr fontId="6"/>
  </si>
  <si>
    <t>燃料消費量
（Nm3/h）</t>
    <rPh sb="0" eb="2">
      <t>ネンリョウ</t>
    </rPh>
    <rPh sb="2" eb="5">
      <t>ショウヒリョウ</t>
    </rPh>
    <phoneticPr fontId="6"/>
  </si>
  <si>
    <t>単位発熱量
（GJ/千Nm3）
（低位基準）</t>
    <rPh sb="0" eb="2">
      <t>タンイ</t>
    </rPh>
    <rPh sb="2" eb="4">
      <t>ハツネツ</t>
    </rPh>
    <rPh sb="4" eb="5">
      <t>リョウ</t>
    </rPh>
    <rPh sb="10" eb="11">
      <t>セン</t>
    </rPh>
    <rPh sb="17" eb="19">
      <t>テイイ</t>
    </rPh>
    <rPh sb="19" eb="21">
      <t>キジュン</t>
    </rPh>
    <phoneticPr fontId="6"/>
  </si>
  <si>
    <t>燃料消費量
（MJ/h）</t>
    <rPh sb="0" eb="2">
      <t>ネンリョウ</t>
    </rPh>
    <rPh sb="2" eb="5">
      <t>ショウヒリョウ</t>
    </rPh>
    <phoneticPr fontId="6"/>
  </si>
  <si>
    <t>定格発電出力
(kW）</t>
    <rPh sb="0" eb="2">
      <t>テイカク</t>
    </rPh>
    <rPh sb="2" eb="4">
      <t>ハツデン</t>
    </rPh>
    <rPh sb="4" eb="6">
      <t>シュツリョク</t>
    </rPh>
    <phoneticPr fontId="6"/>
  </si>
  <si>
    <t>発電効率
（LHV %）</t>
    <rPh sb="0" eb="2">
      <t>ハツデン</t>
    </rPh>
    <rPh sb="2" eb="4">
      <t>コウリツ</t>
    </rPh>
    <phoneticPr fontId="6"/>
  </si>
  <si>
    <t>総合効率
（LHV %）</t>
    <rPh sb="0" eb="2">
      <t>ソウゴウ</t>
    </rPh>
    <rPh sb="2" eb="4">
      <t>コウリツ</t>
    </rPh>
    <rPh sb="3" eb="4">
      <t>ハッコウ</t>
    </rPh>
    <phoneticPr fontId="6"/>
  </si>
  <si>
    <t>設　計　費</t>
    <rPh sb="0" eb="1">
      <t>セツ</t>
    </rPh>
    <rPh sb="2" eb="3">
      <t>ケイ</t>
    </rPh>
    <rPh sb="4" eb="5">
      <t>ヒ</t>
    </rPh>
    <phoneticPr fontId="6"/>
  </si>
  <si>
    <t>１．補助事業の実施計画</t>
    <rPh sb="2" eb="4">
      <t>ホジョ</t>
    </rPh>
    <rPh sb="4" eb="6">
      <t>ジギョウ</t>
    </rPh>
    <rPh sb="7" eb="9">
      <t>ジッシ</t>
    </rPh>
    <rPh sb="9" eb="11">
      <t>ケイカク</t>
    </rPh>
    <phoneticPr fontId="6"/>
  </si>
  <si>
    <t>２．補助事業の具体的な内容</t>
    <rPh sb="2" eb="4">
      <t>ホジョ</t>
    </rPh>
    <rPh sb="4" eb="6">
      <t>ジギョウ</t>
    </rPh>
    <rPh sb="7" eb="10">
      <t>グタイテキ</t>
    </rPh>
    <rPh sb="11" eb="13">
      <t>ナイヨウ</t>
    </rPh>
    <phoneticPr fontId="6"/>
  </si>
  <si>
    <t>４．補助対象経費の算出根拠</t>
    <rPh sb="2" eb="4">
      <t>ホジョ</t>
    </rPh>
    <rPh sb="4" eb="6">
      <t>タイショウ</t>
    </rPh>
    <rPh sb="6" eb="8">
      <t>ケイヒ</t>
    </rPh>
    <rPh sb="9" eb="11">
      <t>サンシュツ</t>
    </rPh>
    <rPh sb="11" eb="13">
      <t>コンキョ</t>
    </rPh>
    <phoneticPr fontId="6"/>
  </si>
  <si>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6"/>
  </si>
  <si>
    <t>７．確認事項</t>
    <rPh sb="2" eb="4">
      <t>カクニン</t>
    </rPh>
    <rPh sb="4" eb="6">
      <t>ジコウ</t>
    </rPh>
    <phoneticPr fontId="6"/>
  </si>
  <si>
    <t>３．補助事業担当窓口</t>
    <rPh sb="2" eb="4">
      <t>ホジョ</t>
    </rPh>
    <rPh sb="4" eb="6">
      <t>ジギョウ</t>
    </rPh>
    <rPh sb="6" eb="8">
      <t>タントウ</t>
    </rPh>
    <rPh sb="8" eb="10">
      <t>マドグチ</t>
    </rPh>
    <phoneticPr fontId="6"/>
  </si>
  <si>
    <t>担当者名</t>
    <rPh sb="0" eb="3">
      <t>タントウシャ</t>
    </rPh>
    <rPh sb="3" eb="4">
      <t>メイ</t>
    </rPh>
    <phoneticPr fontId="6"/>
  </si>
  <si>
    <t>撤　去</t>
    <rPh sb="0" eb="1">
      <t>テツ</t>
    </rPh>
    <rPh sb="2" eb="3">
      <t>キョ</t>
    </rPh>
    <phoneticPr fontId="6"/>
  </si>
  <si>
    <t>更　新</t>
    <rPh sb="0" eb="1">
      <t>サラ</t>
    </rPh>
    <rPh sb="2" eb="3">
      <t>シン</t>
    </rPh>
    <phoneticPr fontId="6"/>
  </si>
  <si>
    <t>新　設</t>
    <rPh sb="0" eb="1">
      <t>シン</t>
    </rPh>
    <rPh sb="2" eb="3">
      <t>セツ</t>
    </rPh>
    <phoneticPr fontId="6"/>
  </si>
  <si>
    <t>設備の用途</t>
    <rPh sb="0" eb="2">
      <t>セツビ</t>
    </rPh>
    <rPh sb="3" eb="5">
      <t>ヨウト</t>
    </rPh>
    <phoneticPr fontId="6"/>
  </si>
  <si>
    <t>設備使用者の計画</t>
    <rPh sb="0" eb="2">
      <t>セツビ</t>
    </rPh>
    <rPh sb="2" eb="5">
      <t>シヨウシャ</t>
    </rPh>
    <rPh sb="6" eb="8">
      <t>ケイカク</t>
    </rPh>
    <phoneticPr fontId="6"/>
  </si>
  <si>
    <t>その他特記事項</t>
    <rPh sb="2" eb="3">
      <t>タ</t>
    </rPh>
    <rPh sb="3" eb="5">
      <t>トッキ</t>
    </rPh>
    <rPh sb="5" eb="7">
      <t>ジコウ</t>
    </rPh>
    <phoneticPr fontId="6"/>
  </si>
  <si>
    <t>実施責任者名</t>
    <rPh sb="0" eb="2">
      <t>ジッシ</t>
    </rPh>
    <rPh sb="2" eb="5">
      <t>セキニンシャ</t>
    </rPh>
    <rPh sb="5" eb="6">
      <t>メイ</t>
    </rPh>
    <phoneticPr fontId="6"/>
  </si>
  <si>
    <t>自社製品の調達等</t>
  </si>
  <si>
    <t>（１）申請者</t>
    <rPh sb="3" eb="6">
      <t>シンセイシャ</t>
    </rPh>
    <phoneticPr fontId="6"/>
  </si>
  <si>
    <t>共同申請情報</t>
    <rPh sb="0" eb="2">
      <t>キョウドウ</t>
    </rPh>
    <rPh sb="2" eb="4">
      <t>シンセイ</t>
    </rPh>
    <rPh sb="4" eb="6">
      <t>ジョウホウ</t>
    </rPh>
    <phoneticPr fontId="6"/>
  </si>
  <si>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6"/>
  </si>
  <si>
    <t>新規設備設置工事費</t>
    <rPh sb="0" eb="2">
      <t>シンキ</t>
    </rPh>
    <rPh sb="2" eb="4">
      <t>セツビ</t>
    </rPh>
    <rPh sb="4" eb="6">
      <t>セッチ</t>
    </rPh>
    <rPh sb="6" eb="9">
      <t>コウジヒ</t>
    </rPh>
    <phoneticPr fontId="6"/>
  </si>
  <si>
    <t>新規設備機器費</t>
    <rPh sb="0" eb="2">
      <t>シンキ</t>
    </rPh>
    <rPh sb="2" eb="4">
      <t>セツビ</t>
    </rPh>
    <rPh sb="4" eb="6">
      <t>キキ</t>
    </rPh>
    <rPh sb="6" eb="7">
      <t>ヒ</t>
    </rPh>
    <phoneticPr fontId="6"/>
  </si>
  <si>
    <t>（１）設備詳細</t>
    <rPh sb="3" eb="5">
      <t>セツビ</t>
    </rPh>
    <rPh sb="5" eb="7">
      <t>ショウサイ</t>
    </rPh>
    <phoneticPr fontId="6"/>
  </si>
  <si>
    <t>費用対効果</t>
    <rPh sb="0" eb="5">
      <t>ヒヨウタイコウカ</t>
    </rPh>
    <phoneticPr fontId="6"/>
  </si>
  <si>
    <t>ＣＯ２削減率</t>
    <rPh sb="3" eb="5">
      <t>サクゲン</t>
    </rPh>
    <rPh sb="5" eb="6">
      <t>リツ</t>
    </rPh>
    <phoneticPr fontId="6"/>
  </si>
  <si>
    <t>交付申請書</t>
  </si>
  <si>
    <t>１．申請者</t>
    <rPh sb="2" eb="5">
      <t>シンセイシャ</t>
    </rPh>
    <phoneticPr fontId="6"/>
  </si>
  <si>
    <t>①</t>
    <phoneticPr fontId="6"/>
  </si>
  <si>
    <t>②</t>
    <phoneticPr fontId="6"/>
  </si>
  <si>
    <t>事業全体</t>
    <rPh sb="0" eb="2">
      <t>ジギョウ</t>
    </rPh>
    <rPh sb="2" eb="4">
      <t>ゼンタイ</t>
    </rPh>
    <phoneticPr fontId="6"/>
  </si>
  <si>
    <t>資本金※</t>
    <rPh sb="0" eb="3">
      <t>シホンキン</t>
    </rPh>
    <phoneticPr fontId="6"/>
  </si>
  <si>
    <t>従業員数※</t>
    <rPh sb="0" eb="2">
      <t>ジュウギョウ</t>
    </rPh>
    <rPh sb="2" eb="4">
      <t>インスウ</t>
    </rPh>
    <phoneticPr fontId="6"/>
  </si>
  <si>
    <t>決算情報※</t>
    <rPh sb="0" eb="2">
      <t>ケッサン</t>
    </rPh>
    <rPh sb="2" eb="4">
      <t>ジョウホウ</t>
    </rPh>
    <phoneticPr fontId="6"/>
  </si>
  <si>
    <t>補助対象設備を設置する
建物が「新築」</t>
    <rPh sb="12" eb="14">
      <t>タテモノ</t>
    </rPh>
    <rPh sb="16" eb="18">
      <t>シンチク</t>
    </rPh>
    <phoneticPr fontId="6"/>
  </si>
  <si>
    <t>（様式第１)</t>
    <rPh sb="1" eb="3">
      <t>ヨウシキ</t>
    </rPh>
    <rPh sb="3" eb="4">
      <t>ダイ</t>
    </rPh>
    <phoneticPr fontId="6"/>
  </si>
  <si>
    <t>（様式第２）</t>
    <rPh sb="1" eb="3">
      <t>ヨウシキ</t>
    </rPh>
    <rPh sb="3" eb="4">
      <t>ダイ</t>
    </rPh>
    <phoneticPr fontId="6"/>
  </si>
  <si>
    <t>（２）審査に係る事項</t>
    <rPh sb="3" eb="5">
      <t>シンサ</t>
    </rPh>
    <rPh sb="6" eb="7">
      <t>カカ</t>
    </rPh>
    <rPh sb="8" eb="10">
      <t>ジコウ</t>
    </rPh>
    <phoneticPr fontId="6"/>
  </si>
  <si>
    <t>（３）事業実施工程表</t>
    <rPh sb="3" eb="5">
      <t>ジギョウ</t>
    </rPh>
    <rPh sb="5" eb="7">
      <t>ジッシ</t>
    </rPh>
    <rPh sb="7" eb="10">
      <t>コウテイヒョウ</t>
    </rPh>
    <phoneticPr fontId="6"/>
  </si>
  <si>
    <t>ａ．設置場所</t>
    <rPh sb="2" eb="4">
      <t>セッチ</t>
    </rPh>
    <rPh sb="4" eb="6">
      <t>バショ</t>
    </rPh>
    <phoneticPr fontId="6"/>
  </si>
  <si>
    <t>都道府県</t>
    <rPh sb="0" eb="4">
      <t>トドウフケン</t>
    </rPh>
    <phoneticPr fontId="6"/>
  </si>
  <si>
    <t>市区町村</t>
    <rPh sb="0" eb="2">
      <t>シク</t>
    </rPh>
    <rPh sb="2" eb="4">
      <t>チョウソン</t>
    </rPh>
    <phoneticPr fontId="6"/>
  </si>
  <si>
    <t>他の補助金との重複または併願（予定含む）</t>
    <rPh sb="0" eb="1">
      <t>タ</t>
    </rPh>
    <rPh sb="2" eb="5">
      <t>ホジョキン</t>
    </rPh>
    <rPh sb="7" eb="9">
      <t>チョウフク</t>
    </rPh>
    <rPh sb="12" eb="14">
      <t>ヘイガン</t>
    </rPh>
    <rPh sb="15" eb="17">
      <t>ヨテイ</t>
    </rPh>
    <rPh sb="17" eb="18">
      <t>フク</t>
    </rPh>
    <phoneticPr fontId="6"/>
  </si>
  <si>
    <t>令 和</t>
    <phoneticPr fontId="6"/>
  </si>
  <si>
    <t>燃料消費量
発電時
（MJ/h）</t>
    <rPh sb="0" eb="2">
      <t>ネンリョウ</t>
    </rPh>
    <rPh sb="2" eb="5">
      <t>ショウヒリョウ</t>
    </rPh>
    <rPh sb="6" eb="8">
      <t>ハツデン</t>
    </rPh>
    <rPh sb="8" eb="9">
      <t>ジ</t>
    </rPh>
    <phoneticPr fontId="6"/>
  </si>
  <si>
    <t>燃料消費量
非発電時
（MJ/h）</t>
    <rPh sb="6" eb="7">
      <t>ヒ</t>
    </rPh>
    <rPh sb="7" eb="8">
      <t>ハツ</t>
    </rPh>
    <rPh sb="9" eb="10">
      <t>ジ</t>
    </rPh>
    <phoneticPr fontId="6"/>
  </si>
  <si>
    <t>③</t>
    <phoneticPr fontId="6"/>
  </si>
  <si>
    <t>停電対応</t>
    <rPh sb="0" eb="2">
      <t>テイデン</t>
    </rPh>
    <rPh sb="2" eb="4">
      <t>タイオウ</t>
    </rPh>
    <phoneticPr fontId="6"/>
  </si>
  <si>
    <t>燃料消費量
発電時
（kW）</t>
    <rPh sb="0" eb="2">
      <t>ネンリョウ</t>
    </rPh>
    <rPh sb="2" eb="5">
      <t>ショウヒリョウ</t>
    </rPh>
    <rPh sb="6" eb="8">
      <t>ハツデン</t>
    </rPh>
    <rPh sb="8" eb="9">
      <t>ジ</t>
    </rPh>
    <phoneticPr fontId="6"/>
  </si>
  <si>
    <t>燃料消費量
非発電時
（kW）</t>
    <rPh sb="0" eb="2">
      <t>ネンリョウ</t>
    </rPh>
    <rPh sb="2" eb="5">
      <t>ショウヒリョウ</t>
    </rPh>
    <rPh sb="6" eb="7">
      <t>ヒ</t>
    </rPh>
    <rPh sb="7" eb="9">
      <t>ハツデン</t>
    </rPh>
    <rPh sb="9" eb="10">
      <t>ジ</t>
    </rPh>
    <phoneticPr fontId="6"/>
  </si>
  <si>
    <t>見積件名</t>
    <rPh sb="0" eb="2">
      <t>ミツモリ</t>
    </rPh>
    <rPh sb="2" eb="4">
      <t>ケンメイ</t>
    </rPh>
    <phoneticPr fontId="6"/>
  </si>
  <si>
    <t>（別紙⑤）</t>
    <rPh sb="1" eb="3">
      <t>ベッシ</t>
    </rPh>
    <phoneticPr fontId="6"/>
  </si>
  <si>
    <t>件名：</t>
    <rPh sb="0" eb="2">
      <t>ケンメイ</t>
    </rPh>
    <phoneticPr fontId="6"/>
  </si>
  <si>
    <t>年　月　日</t>
    <rPh sb="0" eb="1">
      <t>トシ</t>
    </rPh>
    <rPh sb="2" eb="3">
      <t>ツキ</t>
    </rPh>
    <rPh sb="4" eb="5">
      <t>ヒ</t>
    </rPh>
    <phoneticPr fontId="6"/>
  </si>
  <si>
    <t>発　注　計　画</t>
    <rPh sb="0" eb="1">
      <t>ハッ</t>
    </rPh>
    <rPh sb="2" eb="3">
      <t>チュウ</t>
    </rPh>
    <rPh sb="4" eb="5">
      <t>ケイ</t>
    </rPh>
    <rPh sb="6" eb="7">
      <t>ガ</t>
    </rPh>
    <phoneticPr fontId="6"/>
  </si>
  <si>
    <t>農業</t>
    <rPh sb="0" eb="2">
      <t>ノウギョウ</t>
    </rPh>
    <phoneticPr fontId="6"/>
  </si>
  <si>
    <t>製造業その他</t>
    <rPh sb="0" eb="3">
      <t>セイゾウギョウ</t>
    </rPh>
    <rPh sb="5" eb="6">
      <t>タ</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</si>
  <si>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</si>
  <si>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</si>
  <si>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5">
      <t>ヨウショクギョウ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</si>
  <si>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</si>
  <si>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総合工事業</t>
    <rPh sb="0" eb="2">
      <t>ソウゴウ</t>
    </rPh>
    <rPh sb="2" eb="3">
      <t>コウ</t>
    </rPh>
    <rPh sb="3" eb="5">
      <t>ジギョウ</t>
    </rPh>
    <phoneticPr fontId="6"/>
  </si>
  <si>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</si>
  <si>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設備工事業</t>
    <rPh sb="0" eb="2">
      <t>セツビ</t>
    </rPh>
    <rPh sb="2" eb="3">
      <t>コウ</t>
    </rPh>
    <rPh sb="3" eb="5">
      <t>ジギョウ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</si>
  <si>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</si>
  <si>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</si>
  <si>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</si>
  <si>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4">
      <t>キ</t>
    </rPh>
    <rPh sb="4" eb="6">
      <t>セイヒン</t>
    </rPh>
    <rPh sb="6" eb="9">
      <t>セイゾウギョウ</t>
    </rPh>
    <rPh sb="10" eb="12">
      <t>カグ</t>
    </rPh>
    <rPh sb="13" eb="14">
      <t>ノゾ</t>
    </rPh>
    <phoneticPr fontId="6"/>
  </si>
  <si>
    <t>家具・装備品製造業</t>
    <rPh sb="0" eb="2">
      <t>カグ</t>
    </rPh>
    <rPh sb="3" eb="6">
      <t>ソウビヒン</t>
    </rPh>
    <rPh sb="6" eb="9">
      <t>セイゾウギョウ</t>
    </rPh>
    <phoneticPr fontId="6"/>
  </si>
  <si>
    <t>パルプ・紙・紙加工品製造業</t>
    <rPh sb="4" eb="5">
      <t>カミ</t>
    </rPh>
    <rPh sb="6" eb="7">
      <t>カミ</t>
    </rPh>
    <rPh sb="7" eb="10">
      <t>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</si>
  <si>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</si>
  <si>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</si>
  <si>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</si>
  <si>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t>
    <rPh sb="6" eb="8">
      <t>セイヒン</t>
    </rPh>
    <rPh sb="8" eb="11">
      <t>セイゾウギョウ</t>
    </rPh>
    <phoneticPr fontId="6"/>
  </si>
  <si>
    <t>ゴム製品製造業</t>
    <rPh sb="2" eb="4">
      <t>セイヒン</t>
    </rPh>
    <rPh sb="4" eb="7">
      <t>セイゾウギョウ</t>
    </rPh>
    <phoneticPr fontId="6"/>
  </si>
  <si>
    <t>なめし革・同製品・毛皮製造業</t>
    <rPh sb="3" eb="4">
      <t>カワ</t>
    </rPh>
    <rPh sb="5" eb="6">
      <t>ドウ</t>
    </rPh>
    <rPh sb="6" eb="8">
      <t>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</si>
  <si>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</si>
  <si>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3">
      <t>テッコウギョウ</t>
    </rPh>
    <phoneticPr fontId="6"/>
  </si>
  <si>
    <t>非鉄金属製造業</t>
    <rPh sb="0" eb="2">
      <t>ヒテツ</t>
    </rPh>
    <rPh sb="2" eb="4">
      <t>キンゾク</t>
    </rPh>
    <rPh sb="4" eb="7">
      <t>セイゾウギョウ</t>
    </rPh>
    <phoneticPr fontId="6"/>
  </si>
  <si>
    <t>金属製品製造業</t>
    <rPh sb="0" eb="2">
      <t>キンゾク</t>
    </rPh>
    <rPh sb="2" eb="4">
      <t>セイヒン</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</si>
  <si>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</si>
  <si>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</si>
  <si>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</si>
  <si>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</si>
  <si>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2">
      <t>デンキ</t>
    </rPh>
    <rPh sb="2" eb="4">
      <t>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</si>
  <si>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</si>
  <si>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</si>
  <si>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</si>
  <si>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電気業</t>
    <rPh sb="0" eb="3">
      <t>デンキギョウ</t>
    </rPh>
    <phoneticPr fontId="6"/>
  </si>
  <si>
    <t>ガス業</t>
    <rPh sb="2" eb="3">
      <t>ギョウ</t>
    </rPh>
    <phoneticPr fontId="6"/>
  </si>
  <si>
    <t>熱供給業</t>
    <rPh sb="0" eb="3">
      <t>ネツキョウキュウ</t>
    </rPh>
    <rPh sb="3" eb="4">
      <t>ギョウ</t>
    </rPh>
    <phoneticPr fontId="6"/>
  </si>
  <si>
    <t>水道業</t>
    <rPh sb="0" eb="3">
      <t>スイドウギョウ</t>
    </rPh>
    <phoneticPr fontId="6"/>
  </si>
  <si>
    <t>通信業</t>
    <rPh sb="0" eb="3">
      <t>ツウシンギョウ</t>
    </rPh>
    <phoneticPr fontId="6"/>
  </si>
  <si>
    <t>放送業</t>
    <rPh sb="0" eb="3">
      <t>ホウソウギョウ</t>
    </rPh>
    <phoneticPr fontId="6"/>
  </si>
  <si>
    <t>サービス業</t>
    <rPh sb="4" eb="5">
      <t>ギョウ</t>
    </rPh>
    <phoneticPr fontId="6"/>
  </si>
  <si>
    <t>情報サービス業</t>
    <rPh sb="0" eb="2">
      <t>ジョウホウ</t>
    </rPh>
    <rPh sb="6" eb="7">
      <t>ギョウ</t>
    </rPh>
    <phoneticPr fontId="6"/>
  </si>
  <si>
    <t>インターネット付随サービス業</t>
    <rPh sb="7" eb="9">
      <t>フズイ</t>
    </rPh>
    <rPh sb="13" eb="14">
      <t>ギョウ</t>
    </rPh>
    <phoneticPr fontId="6"/>
  </si>
  <si>
    <t>管理、補助的経済活動を行う事業所</t>
    <rPh sb="0" eb="2">
      <t>カンリ</t>
    </rPh>
    <rPh sb="3" eb="6">
      <t>ホジョテキ</t>
    </rPh>
    <rPh sb="6" eb="8">
      <t>ケイザイ</t>
    </rPh>
    <rPh sb="8" eb="10">
      <t>カツドウ</t>
    </rPh>
    <rPh sb="11" eb="12">
      <t>オコナ</t>
    </rPh>
    <rPh sb="13" eb="16">
      <t>ジギョウショ</t>
    </rPh>
    <phoneticPr fontId="6"/>
  </si>
  <si>
    <t>映像情報制作・配給業</t>
    <rPh sb="0" eb="2">
      <t>エイゾウ</t>
    </rPh>
    <rPh sb="2" eb="4">
      <t>ジョウホウ</t>
    </rPh>
    <rPh sb="4" eb="6">
      <t>セイサク</t>
    </rPh>
    <rPh sb="7" eb="9">
      <t>ハイキュウ</t>
    </rPh>
    <rPh sb="9" eb="10">
      <t>ギョウ</t>
    </rPh>
    <phoneticPr fontId="6"/>
  </si>
  <si>
    <t>音声情報制作業</t>
    <rPh sb="0" eb="2">
      <t>オンセイ</t>
    </rPh>
    <rPh sb="2" eb="4">
      <t>ジョウホウ</t>
    </rPh>
    <rPh sb="4" eb="7">
      <t>セイサクギョウ</t>
    </rPh>
    <phoneticPr fontId="6"/>
  </si>
  <si>
    <t>新聞業</t>
    <rPh sb="0" eb="2">
      <t>シンブン</t>
    </rPh>
    <rPh sb="2" eb="3">
      <t>ギョウ</t>
    </rPh>
    <phoneticPr fontId="6"/>
  </si>
  <si>
    <t>出版業</t>
    <rPh sb="0" eb="3">
      <t>シュッパンギョウ</t>
    </rPh>
    <phoneticPr fontId="6"/>
  </si>
  <si>
    <t>広告制作業</t>
    <rPh sb="0" eb="2">
      <t>コウコク</t>
    </rPh>
    <rPh sb="2" eb="5">
      <t>セイサクギョウ</t>
    </rPh>
    <phoneticPr fontId="6"/>
  </si>
  <si>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</si>
  <si>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鉄道業</t>
    <rPh sb="0" eb="2">
      <t>テツドウ</t>
    </rPh>
    <rPh sb="2" eb="3">
      <t>ギョウ</t>
    </rPh>
    <phoneticPr fontId="6"/>
  </si>
  <si>
    <t>道路旅客運送業</t>
    <rPh sb="0" eb="2">
      <t>ドウロ</t>
    </rPh>
    <rPh sb="2" eb="4">
      <t>リョカク</t>
    </rPh>
    <rPh sb="4" eb="7">
      <t>ウンソウギョウ</t>
    </rPh>
    <phoneticPr fontId="6"/>
  </si>
  <si>
    <t>道路貨物運送業</t>
    <rPh sb="0" eb="2">
      <t>ドウロ</t>
    </rPh>
    <rPh sb="2" eb="4">
      <t>カモツ</t>
    </rPh>
    <rPh sb="4" eb="7">
      <t>ウンソウギョウ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</si>
  <si>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</si>
  <si>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</si>
  <si>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</si>
  <si>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運輸に付随するサービス業</t>
    <rPh sb="0" eb="2">
      <t>ウンユ</t>
    </rPh>
    <rPh sb="3" eb="5">
      <t>フズイ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</si>
  <si>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</si>
  <si>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各種商品卸売業</t>
    <rPh sb="0" eb="2">
      <t>カクシュ</t>
    </rPh>
    <rPh sb="2" eb="4">
      <t>ショウヒン</t>
    </rPh>
    <rPh sb="4" eb="7">
      <t>オロシウリギョウ</t>
    </rPh>
    <phoneticPr fontId="6"/>
  </si>
  <si>
    <t>卸売業</t>
    <rPh sb="0" eb="3">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</si>
  <si>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</si>
  <si>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</si>
  <si>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</si>
  <si>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機械器具卸売業</t>
    <rPh sb="0" eb="2">
      <t>キカイ</t>
    </rPh>
    <rPh sb="2" eb="4">
      <t>キグ</t>
    </rPh>
    <rPh sb="4" eb="7">
      <t>オロシウリギョウ</t>
    </rPh>
    <phoneticPr fontId="6"/>
  </si>
  <si>
    <t>その他の卸売業</t>
    <rPh sb="2" eb="3">
      <t>タ</t>
    </rPh>
    <rPh sb="4" eb="7">
      <t>オロシウリギョウ</t>
    </rPh>
    <phoneticPr fontId="6"/>
  </si>
  <si>
    <t>各種商品小売業</t>
    <rPh sb="0" eb="2">
      <t>カクシュ</t>
    </rPh>
    <rPh sb="2" eb="4">
      <t>ショウヒン</t>
    </rPh>
    <rPh sb="4" eb="7">
      <t>コウリギョウ</t>
    </rPh>
    <phoneticPr fontId="6"/>
  </si>
  <si>
    <t>小売業</t>
    <rPh sb="0" eb="3">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</si>
  <si>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</si>
  <si>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4">
      <t>インショクリョウヒン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</si>
  <si>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</si>
  <si>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</si>
  <si>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</si>
  <si>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銀行業</t>
    <rPh sb="0" eb="3">
      <t>ギンコウギョウ</t>
    </rPh>
    <phoneticPr fontId="6"/>
  </si>
  <si>
    <t>協同組織金融業</t>
    <rPh sb="0" eb="2">
      <t>キョウドウ</t>
    </rPh>
    <rPh sb="2" eb="4">
      <t>ソシキ</t>
    </rPh>
    <rPh sb="4" eb="7">
      <t>キンユウギョウ</t>
    </rPh>
    <phoneticPr fontId="6"/>
  </si>
  <si>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</si>
  <si>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</si>
  <si>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補助的金融業等</t>
    <rPh sb="0" eb="2">
      <t>ホジョ</t>
    </rPh>
    <rPh sb="2" eb="3">
      <t>テキ</t>
    </rPh>
    <rPh sb="3" eb="6">
      <t>キンユウギョウ</t>
    </rPh>
    <rPh sb="6" eb="7">
      <t>トウ</t>
    </rPh>
    <phoneticPr fontId="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</si>
  <si>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</si>
  <si>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不動産取引業</t>
    <rPh sb="0" eb="3">
      <t>フドウサン</t>
    </rPh>
    <rPh sb="3" eb="6">
      <t>トリヒキギョウ</t>
    </rPh>
    <phoneticPr fontId="6"/>
  </si>
  <si>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</si>
  <si>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駐車場業</t>
    <rPh sb="0" eb="3">
      <t>チュウシャジョウ</t>
    </rPh>
    <rPh sb="3" eb="4">
      <t>ギョウ</t>
    </rPh>
    <phoneticPr fontId="6"/>
  </si>
  <si>
    <t>不動産管理業</t>
    <rPh sb="0" eb="3">
      <t>フドウサン</t>
    </rPh>
    <rPh sb="3" eb="6">
      <t>カンリギョウ</t>
    </rPh>
    <phoneticPr fontId="6"/>
  </si>
  <si>
    <t>物品賃貸業</t>
    <rPh sb="0" eb="2">
      <t>ブッピン</t>
    </rPh>
    <rPh sb="2" eb="5">
      <t>チンタイギョウ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</si>
  <si>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</si>
  <si>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</si>
  <si>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3">
      <t>コウコクギョウ</t>
    </rPh>
    <phoneticPr fontId="6"/>
  </si>
  <si>
    <t>技術サービス業（他に分類されないもの）</t>
    <rPh sb="0" eb="2">
      <t>ギジュツ</t>
    </rPh>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</si>
  <si>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</si>
  <si>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</si>
  <si>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</si>
  <si>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</si>
  <si>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旅行業</t>
    <rPh sb="0" eb="3">
      <t>リョコウギョウ</t>
    </rPh>
    <phoneticPr fontId="6"/>
  </si>
  <si>
    <t>家事サービス業</t>
    <rPh sb="0" eb="2">
      <t>カジ</t>
    </rPh>
    <rPh sb="6" eb="7">
      <t>ギョウ</t>
    </rPh>
    <phoneticPr fontId="6"/>
  </si>
  <si>
    <t>衣服裁縫修理業</t>
    <rPh sb="0" eb="2">
      <t>イフク</t>
    </rPh>
    <rPh sb="2" eb="4">
      <t>サイホウ</t>
    </rPh>
    <rPh sb="4" eb="7">
      <t>シュウリギョウ</t>
    </rPh>
    <phoneticPr fontId="6"/>
  </si>
  <si>
    <t>物品預り業</t>
    <rPh sb="0" eb="2">
      <t>ブッピン</t>
    </rPh>
    <rPh sb="2" eb="3">
      <t>アズ</t>
    </rPh>
    <rPh sb="4" eb="5">
      <t>ギョウ</t>
    </rPh>
    <phoneticPr fontId="6"/>
  </si>
  <si>
    <t>火葬・墓地管理業</t>
    <rPh sb="0" eb="1">
      <t>カ</t>
    </rPh>
    <rPh sb="1" eb="2">
      <t>ソウ</t>
    </rPh>
    <rPh sb="3" eb="5">
      <t>ボチ</t>
    </rPh>
    <rPh sb="5" eb="8">
      <t>カンリギョウ</t>
    </rPh>
    <phoneticPr fontId="6"/>
  </si>
  <si>
    <t>冠婚葬祭業</t>
    <rPh sb="0" eb="4">
      <t>カンコンソウサイ</t>
    </rPh>
    <rPh sb="4" eb="5">
      <t>ギョウ</t>
    </rPh>
    <phoneticPr fontId="6"/>
  </si>
  <si>
    <t>他に分類されない生活関連サービス業</t>
    <rPh sb="0" eb="1">
      <t>タ</t>
    </rPh>
    <rPh sb="2" eb="4">
      <t>ブンルイ</t>
    </rPh>
    <rPh sb="8" eb="10">
      <t>セイカツ</t>
    </rPh>
    <rPh sb="10" eb="12">
      <t>カンレン</t>
    </rPh>
    <rPh sb="16" eb="17">
      <t>ギョウ</t>
    </rPh>
    <phoneticPr fontId="6"/>
  </si>
  <si>
    <t>娯楽業</t>
    <rPh sb="0" eb="3">
      <t>ゴラクギョウ</t>
    </rPh>
    <phoneticPr fontId="6"/>
  </si>
  <si>
    <t>学校教育</t>
    <rPh sb="0" eb="2">
      <t>ガッコウ</t>
    </rPh>
    <rPh sb="2" eb="4">
      <t>キョウイク</t>
    </rPh>
    <phoneticPr fontId="6"/>
  </si>
  <si>
    <t>その他の教育、学習支援業</t>
    <rPh sb="2" eb="3">
      <t>タ</t>
    </rPh>
    <rPh sb="4" eb="6">
      <t>キョウイク</t>
    </rPh>
    <rPh sb="7" eb="11">
      <t>ガクシュウシエン</t>
    </rPh>
    <rPh sb="11" eb="12">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</si>
  <si>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</si>
  <si>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</si>
  <si>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</si>
  <si>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</si>
  <si>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</si>
  <si>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</si>
  <si>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t>
    <rPh sb="0" eb="2">
      <t>キカイ</t>
    </rPh>
    <rPh sb="2" eb="3">
      <t>トウ</t>
    </rPh>
    <rPh sb="3" eb="6">
      <t>シュウリギョウ</t>
    </rPh>
    <phoneticPr fontId="6"/>
  </si>
  <si>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</si>
  <si>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</si>
  <si>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</si>
  <si>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</si>
  <si>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</si>
  <si>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</si>
  <si>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</si>
  <si>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</si>
  <si>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</si>
  <si>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（別紙④）</t>
    <rPh sb="1" eb="3">
      <t>ベッシ</t>
    </rPh>
    <phoneticPr fontId="6"/>
  </si>
  <si>
    <t>補 助 金</t>
    <rPh sb="0" eb="1">
      <t>ホ</t>
    </rPh>
    <rPh sb="2" eb="3">
      <t>スケ</t>
    </rPh>
    <rPh sb="4" eb="5">
      <t>キン</t>
    </rPh>
    <phoneticPr fontId="6"/>
  </si>
  <si>
    <t>借 入 金</t>
    <rPh sb="0" eb="1">
      <t>シャク</t>
    </rPh>
    <rPh sb="2" eb="3">
      <t>イ</t>
    </rPh>
    <rPh sb="4" eb="5">
      <t>キン</t>
    </rPh>
    <phoneticPr fontId="6"/>
  </si>
  <si>
    <t>合　　計</t>
    <rPh sb="0" eb="1">
      <t>ゴウ</t>
    </rPh>
    <rPh sb="3" eb="4">
      <t>ケイ</t>
    </rPh>
    <phoneticPr fontId="6"/>
  </si>
  <si>
    <t>補助事業に要する経費</t>
    <phoneticPr fontId="6"/>
  </si>
  <si>
    <t>補助率</t>
    <phoneticPr fontId="6"/>
  </si>
  <si>
    <t>補助金交付申請額</t>
    <rPh sb="0" eb="3">
      <t>ホジョキン</t>
    </rPh>
    <rPh sb="3" eb="5">
      <t>コウフ</t>
    </rPh>
    <rPh sb="5" eb="8">
      <t>シンセイガク</t>
    </rPh>
    <phoneticPr fontId="6"/>
  </si>
  <si>
    <t>審査事項整理表</t>
    <rPh sb="0" eb="2">
      <t>シンサ</t>
    </rPh>
    <rPh sb="2" eb="4">
      <t>ジコウ</t>
    </rPh>
    <rPh sb="4" eb="6">
      <t>セイリ</t>
    </rPh>
    <rPh sb="6" eb="7">
      <t>ヒョウ</t>
    </rPh>
    <phoneticPr fontId="6"/>
  </si>
  <si>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6"/>
  </si>
  <si>
    <t>申請者別の資金調達計画について</t>
    <rPh sb="0" eb="3">
      <t>シンセイシャ</t>
    </rPh>
    <rPh sb="3" eb="4">
      <t>ベツ</t>
    </rPh>
    <rPh sb="5" eb="7">
      <t>シキン</t>
    </rPh>
    <rPh sb="7" eb="9">
      <t>チョウタツ</t>
    </rPh>
    <rPh sb="9" eb="11">
      <t>ケイカク</t>
    </rPh>
    <phoneticPr fontId="6"/>
  </si>
  <si>
    <t>発注計画書</t>
    <rPh sb="0" eb="2">
      <t>ハッチュウ</t>
    </rPh>
    <rPh sb="2" eb="5">
      <t>ケイカクショ</t>
    </rPh>
    <phoneticPr fontId="6"/>
  </si>
  <si>
    <t>単位発熱量
（GJ/千Nm3）
（高位基準）</t>
    <rPh sb="0" eb="2">
      <t>タンイ</t>
    </rPh>
    <rPh sb="2" eb="4">
      <t>ハツネツ</t>
    </rPh>
    <rPh sb="4" eb="5">
      <t>リョウ</t>
    </rPh>
    <rPh sb="10" eb="11">
      <t>セン</t>
    </rPh>
    <rPh sb="17" eb="19">
      <t>コウイ</t>
    </rPh>
    <rPh sb="19" eb="21">
      <t>キジュン</t>
    </rPh>
    <phoneticPr fontId="6"/>
  </si>
  <si>
    <t>医療業</t>
    <rPh sb="0" eb="2">
      <t>イリョウ</t>
    </rPh>
    <rPh sb="2" eb="3">
      <t>ギョウ</t>
    </rPh>
    <phoneticPr fontId="6"/>
  </si>
  <si>
    <t>【計算シート】</t>
    <rPh sb="1" eb="3">
      <t>ケイサン</t>
    </rPh>
    <phoneticPr fontId="6"/>
  </si>
  <si>
    <t>機器仕様</t>
    <rPh sb="0" eb="2">
      <t>キキ</t>
    </rPh>
    <rPh sb="2" eb="4">
      <t>シヨウ</t>
    </rPh>
    <phoneticPr fontId="6"/>
  </si>
  <si>
    <t>発電出力</t>
    <rPh sb="0" eb="2">
      <t>ハツデン</t>
    </rPh>
    <rPh sb="2" eb="4">
      <t>シュツリョク</t>
    </rPh>
    <rPh sb="3" eb="4">
      <t>ハッシュツ</t>
    </rPh>
    <phoneticPr fontId="6"/>
  </si>
  <si>
    <t>kW</t>
    <phoneticPr fontId="6"/>
  </si>
  <si>
    <t>①</t>
  </si>
  <si>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6"/>
  </si>
  <si>
    <t>②</t>
  </si>
  <si>
    <t>蒸気出力</t>
    <rPh sb="0" eb="2">
      <t>ジョウキ</t>
    </rPh>
    <rPh sb="2" eb="4">
      <t>シュツリョク</t>
    </rPh>
    <phoneticPr fontId="6"/>
  </si>
  <si>
    <t>③</t>
  </si>
  <si>
    <t>温水出力</t>
    <rPh sb="0" eb="2">
      <t>オンスイ</t>
    </rPh>
    <rPh sb="2" eb="4">
      <t>シュツリョク</t>
    </rPh>
    <phoneticPr fontId="6"/>
  </si>
  <si>
    <t>④</t>
  </si>
  <si>
    <t>燃料消費量（HHV）</t>
    <rPh sb="0" eb="2">
      <t>ネンリョウ</t>
    </rPh>
    <rPh sb="2" eb="5">
      <t>ショウヒリョウ</t>
    </rPh>
    <phoneticPr fontId="6"/>
  </si>
  <si>
    <t>⑤</t>
  </si>
  <si>
    <t>年間値</t>
    <rPh sb="0" eb="2">
      <t>ネンカン</t>
    </rPh>
    <rPh sb="2" eb="3">
      <t>チ</t>
    </rPh>
    <phoneticPr fontId="6"/>
  </si>
  <si>
    <t>運転時間</t>
    <rPh sb="0" eb="2">
      <t>ウンテン</t>
    </rPh>
    <rPh sb="2" eb="4">
      <t>ジカン</t>
    </rPh>
    <phoneticPr fontId="6"/>
  </si>
  <si>
    <t>h/年</t>
    <rPh sb="2" eb="3">
      <t>ネン</t>
    </rPh>
    <phoneticPr fontId="6"/>
  </si>
  <si>
    <t>⑥</t>
  </si>
  <si>
    <t>昼間（電気需要平準化時間帯以外）</t>
    <rPh sb="0" eb="2">
      <t>ヒルマ</t>
    </rPh>
    <rPh sb="3" eb="5">
      <t>デンキ</t>
    </rPh>
    <rPh sb="5" eb="7">
      <t>ジュヨウ</t>
    </rPh>
    <rPh sb="7" eb="9">
      <t>ヘイジュン</t>
    </rPh>
    <rPh sb="9" eb="10">
      <t>カ</t>
    </rPh>
    <rPh sb="10" eb="13">
      <t>ジカンタイ</t>
    </rPh>
    <rPh sb="13" eb="15">
      <t>イガイ</t>
    </rPh>
    <phoneticPr fontId="6"/>
  </si>
  <si>
    <t>⑦</t>
  </si>
  <si>
    <t>電気需要平準化時間帯</t>
    <rPh sb="0" eb="10">
      <t>デンキジュヨウヘイジュンカジカンタイ</t>
    </rPh>
    <phoneticPr fontId="6"/>
  </si>
  <si>
    <t>⑧</t>
  </si>
  <si>
    <t>夜間（22:00～翌日8:00）</t>
    <rPh sb="0" eb="2">
      <t>ヤカン</t>
    </rPh>
    <phoneticPr fontId="6"/>
  </si>
  <si>
    <t>⑨</t>
  </si>
  <si>
    <t>電力</t>
    <rPh sb="0" eb="2">
      <t>デンリョク</t>
    </rPh>
    <phoneticPr fontId="6"/>
  </si>
  <si>
    <t>MWh/年</t>
    <rPh sb="4" eb="5">
      <t>ネン</t>
    </rPh>
    <phoneticPr fontId="6"/>
  </si>
  <si>
    <t>⑩</t>
  </si>
  <si>
    <t>構内使用電力</t>
    <rPh sb="0" eb="2">
      <t>コウナイ</t>
    </rPh>
    <rPh sb="2" eb="4">
      <t>シヨウ</t>
    </rPh>
    <rPh sb="4" eb="6">
      <t>デンリョク</t>
    </rPh>
    <phoneticPr fontId="6"/>
  </si>
  <si>
    <t>⑪</t>
  </si>
  <si>
    <t>⑫</t>
  </si>
  <si>
    <t>⑬</t>
  </si>
  <si>
    <t>逆潮流電力</t>
    <rPh sb="0" eb="1">
      <t>ギャク</t>
    </rPh>
    <rPh sb="1" eb="3">
      <t>チョウリュウ</t>
    </rPh>
    <rPh sb="3" eb="5">
      <t>デンリョク</t>
    </rPh>
    <phoneticPr fontId="6"/>
  </si>
  <si>
    <t>⑭</t>
  </si>
  <si>
    <t>蒸気出力量（③×⑥×0.0036GJ/kWh）</t>
    <rPh sb="0" eb="2">
      <t>ジョウキ</t>
    </rPh>
    <rPh sb="2" eb="4">
      <t>シュツリョク</t>
    </rPh>
    <rPh sb="4" eb="5">
      <t>リョウ</t>
    </rPh>
    <phoneticPr fontId="6"/>
  </si>
  <si>
    <t>GJ/年</t>
    <rPh sb="3" eb="4">
      <t>ネン</t>
    </rPh>
    <phoneticPr fontId="6"/>
  </si>
  <si>
    <t>⑮</t>
  </si>
  <si>
    <t>温水出力量（④×⑥×0.0036GJ/kWh）</t>
    <rPh sb="0" eb="2">
      <t>オンスイ</t>
    </rPh>
    <rPh sb="2" eb="4">
      <t>シュツリョク</t>
    </rPh>
    <rPh sb="4" eb="5">
      <t>リョウ</t>
    </rPh>
    <phoneticPr fontId="6"/>
  </si>
  <si>
    <t>⑯</t>
    <phoneticPr fontId="6"/>
  </si>
  <si>
    <t>高位発熱量</t>
    <phoneticPr fontId="6"/>
  </si>
  <si>
    <t>⑤×⑥×0.0036GJ/kWh</t>
    <phoneticPr fontId="6"/>
  </si>
  <si>
    <t>⑰</t>
  </si>
  <si>
    <t>⑰×0.0258kL/GJ</t>
    <phoneticPr fontId="6"/>
  </si>
  <si>
    <t>kL/年</t>
    <rPh sb="3" eb="4">
      <t>ネン</t>
    </rPh>
    <phoneticPr fontId="6"/>
  </si>
  <si>
    <t>⑱</t>
  </si>
  <si>
    <t>GJ/千Nm3</t>
    <phoneticPr fontId="6"/>
  </si>
  <si>
    <t>千Nm3/年</t>
    <rPh sb="0" eb="1">
      <t>セン</t>
    </rPh>
    <rPh sb="5" eb="6">
      <t>ネン</t>
    </rPh>
    <phoneticPr fontId="6"/>
  </si>
  <si>
    <t>⑲</t>
  </si>
  <si>
    <t>ＣＯ2排出量</t>
    <rPh sb="3" eb="5">
      <t>ハイシュツ</t>
    </rPh>
    <rPh sb="5" eb="6">
      <t>リョウ</t>
    </rPh>
    <phoneticPr fontId="6"/>
  </si>
  <si>
    <t>tＣＯ2/年</t>
    <rPh sb="5" eb="6">
      <t>ネン</t>
    </rPh>
    <phoneticPr fontId="6"/>
  </si>
  <si>
    <t>⑳</t>
  </si>
  <si>
    <t>負荷</t>
    <rPh sb="0" eb="2">
      <t>フカ</t>
    </rPh>
    <phoneticPr fontId="6"/>
  </si>
  <si>
    <t>蒸気利用量（出力×利用率）</t>
    <rPh sb="0" eb="2">
      <t>ジョウキ</t>
    </rPh>
    <rPh sb="2" eb="4">
      <t>リヨウ</t>
    </rPh>
    <rPh sb="4" eb="5">
      <t>リョウ</t>
    </rPh>
    <rPh sb="6" eb="8">
      <t>シュツリョク</t>
    </rPh>
    <rPh sb="9" eb="12">
      <t>リヨウリツ</t>
    </rPh>
    <phoneticPr fontId="6"/>
  </si>
  <si>
    <t>㉑</t>
  </si>
  <si>
    <t>≦⑮</t>
    <phoneticPr fontId="6"/>
  </si>
  <si>
    <t>温水利用量（出力×利用率）</t>
    <rPh sb="0" eb="2">
      <t>オンスイ</t>
    </rPh>
    <rPh sb="2" eb="4">
      <t>リヨウ</t>
    </rPh>
    <rPh sb="4" eb="5">
      <t>リョウ</t>
    </rPh>
    <rPh sb="6" eb="8">
      <t>シュツリョク</t>
    </rPh>
    <rPh sb="9" eb="12">
      <t>リヨウリツ</t>
    </rPh>
    <phoneticPr fontId="6"/>
  </si>
  <si>
    <t>㉒</t>
  </si>
  <si>
    <t>≦⑯</t>
    <phoneticPr fontId="6"/>
  </si>
  <si>
    <t>冷水利用量（出力×利用率）</t>
    <rPh sb="0" eb="2">
      <t>レイスイ</t>
    </rPh>
    <rPh sb="2" eb="4">
      <t>リヨウ</t>
    </rPh>
    <rPh sb="4" eb="5">
      <t>リョウ</t>
    </rPh>
    <rPh sb="6" eb="8">
      <t>シュツリョク</t>
    </rPh>
    <rPh sb="9" eb="12">
      <t>リヨウリツ</t>
    </rPh>
    <phoneticPr fontId="6"/>
  </si>
  <si>
    <t>㉓</t>
  </si>
  <si>
    <t>換算係数</t>
    <rPh sb="0" eb="2">
      <t>カンサン</t>
    </rPh>
    <rPh sb="2" eb="4">
      <t>ケイスウ</t>
    </rPh>
    <phoneticPr fontId="6"/>
  </si>
  <si>
    <t>構内使用電力</t>
  </si>
  <si>
    <t>GJ/MWh</t>
    <phoneticPr fontId="6"/>
  </si>
  <si>
    <t>㉔</t>
  </si>
  <si>
    <t>電気需要平準化時間帯</t>
    <rPh sb="0" eb="2">
      <t>デンキ</t>
    </rPh>
    <rPh sb="2" eb="4">
      <t>ジュヨウ</t>
    </rPh>
    <rPh sb="4" eb="6">
      <t>ヘイジュン</t>
    </rPh>
    <rPh sb="6" eb="7">
      <t>カ</t>
    </rPh>
    <rPh sb="7" eb="10">
      <t>ジカンタイ</t>
    </rPh>
    <phoneticPr fontId="6"/>
  </si>
  <si>
    <t>㉕</t>
  </si>
  <si>
    <t>夜間</t>
    <rPh sb="0" eb="2">
      <t>ヤカン</t>
    </rPh>
    <phoneticPr fontId="6"/>
  </si>
  <si>
    <t>㉖</t>
  </si>
  <si>
    <t>逆潮流電力</t>
  </si>
  <si>
    <t>㉗</t>
  </si>
  <si>
    <t>蒸気</t>
    <rPh sb="0" eb="2">
      <t>ジョウキ</t>
    </rPh>
    <phoneticPr fontId="6"/>
  </si>
  <si>
    <t>GJ/GJ</t>
    <phoneticPr fontId="6"/>
  </si>
  <si>
    <t>㉘</t>
  </si>
  <si>
    <t>温水</t>
    <rPh sb="0" eb="2">
      <t>オンスイ</t>
    </rPh>
    <phoneticPr fontId="6"/>
  </si>
  <si>
    <t>㉙</t>
  </si>
  <si>
    <t>冷水</t>
    <rPh sb="0" eb="2">
      <t>レイスイ</t>
    </rPh>
    <phoneticPr fontId="6"/>
  </si>
  <si>
    <t>㉚</t>
  </si>
  <si>
    <t>従来方式一次エネルギー消費量</t>
    <rPh sb="0" eb="2">
      <t>ジュウライ</t>
    </rPh>
    <rPh sb="2" eb="4">
      <t>ホウシキ</t>
    </rPh>
    <rPh sb="4" eb="6">
      <t>イチジ</t>
    </rPh>
    <rPh sb="11" eb="14">
      <t>ショウヒリョウ</t>
    </rPh>
    <phoneticPr fontId="6"/>
  </si>
  <si>
    <t>㉛</t>
  </si>
  <si>
    <t>㉜</t>
  </si>
  <si>
    <t>省エネルギー量</t>
    <rPh sb="0" eb="1">
      <t>ショウ</t>
    </rPh>
    <rPh sb="6" eb="7">
      <t>リョウ</t>
    </rPh>
    <phoneticPr fontId="6"/>
  </si>
  <si>
    <t>㉝</t>
  </si>
  <si>
    <t>㉞</t>
  </si>
  <si>
    <t>省エネルギー率</t>
    <rPh sb="0" eb="1">
      <t>ショウ</t>
    </rPh>
    <rPh sb="6" eb="7">
      <t>リツ</t>
    </rPh>
    <phoneticPr fontId="6"/>
  </si>
  <si>
    <t>％</t>
    <phoneticPr fontId="6"/>
  </si>
  <si>
    <t>㉟</t>
  </si>
  <si>
    <t>従来方式ＣＯ2排出量</t>
    <rPh sb="0" eb="2">
      <t>ジュウライ</t>
    </rPh>
    <rPh sb="2" eb="4">
      <t>ホウシキ</t>
    </rPh>
    <rPh sb="7" eb="9">
      <t>ハイシュツ</t>
    </rPh>
    <rPh sb="9" eb="10">
      <t>リョウ</t>
    </rPh>
    <phoneticPr fontId="6"/>
  </si>
  <si>
    <t>㊱</t>
  </si>
  <si>
    <t>▲tＣＯ2/年</t>
    <rPh sb="6" eb="7">
      <t>ネン</t>
    </rPh>
    <phoneticPr fontId="6"/>
  </si>
  <si>
    <t>㊲</t>
  </si>
  <si>
    <t>㊳</t>
  </si>
  <si>
    <t xml:space="preserve">千円/kW </t>
    <rPh sb="0" eb="2">
      <t>センエン</t>
    </rPh>
    <phoneticPr fontId="6"/>
  </si>
  <si>
    <t>㊴</t>
    <phoneticPr fontId="6"/>
  </si>
  <si>
    <t>㊵</t>
    <phoneticPr fontId="6"/>
  </si>
  <si>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6"/>
  </si>
  <si>
    <t>見 積 依 頼 書</t>
    <rPh sb="0" eb="1">
      <t>ケン</t>
    </rPh>
    <rPh sb="2" eb="3">
      <t>セキ</t>
    </rPh>
    <rPh sb="4" eb="5">
      <t>ヤスシ</t>
    </rPh>
    <rPh sb="6" eb="7">
      <t>ヨリ</t>
    </rPh>
    <rPh sb="8" eb="9">
      <t>ショ</t>
    </rPh>
    <phoneticPr fontId="6"/>
  </si>
  <si>
    <t>見積件名</t>
    <rPh sb="0" eb="2">
      <t>ミツモリ</t>
    </rPh>
    <rPh sb="2" eb="3">
      <t>ケン</t>
    </rPh>
    <rPh sb="3" eb="4">
      <t>メイ</t>
    </rPh>
    <phoneticPr fontId="6"/>
  </si>
  <si>
    <t>納入場所</t>
    <rPh sb="0" eb="2">
      <t>ノウニュウ</t>
    </rPh>
    <rPh sb="2" eb="4">
      <t>バショ</t>
    </rPh>
    <phoneticPr fontId="6"/>
  </si>
  <si>
    <t>工期</t>
    <rPh sb="0" eb="2">
      <t>コウキ</t>
    </rPh>
    <phoneticPr fontId="6"/>
  </si>
  <si>
    <t>見積書提出期限</t>
    <rPh sb="0" eb="3">
      <t>ミツモリショ</t>
    </rPh>
    <rPh sb="3" eb="5">
      <t>テイシュツ</t>
    </rPh>
    <rPh sb="5" eb="7">
      <t>キゲン</t>
    </rPh>
    <phoneticPr fontId="6"/>
  </si>
  <si>
    <t>引き合い仕様書</t>
    <phoneticPr fontId="6"/>
  </si>
  <si>
    <t>有り</t>
  </si>
  <si>
    <t>無し</t>
    <rPh sb="0" eb="1">
      <t>ナ</t>
    </rPh>
    <phoneticPr fontId="6"/>
  </si>
  <si>
    <t>添付図面</t>
    <phoneticPr fontId="6"/>
  </si>
  <si>
    <t>見積条件</t>
    <rPh sb="0" eb="2">
      <t>ミツモリ</t>
    </rPh>
    <rPh sb="2" eb="4">
      <t>ジョウケン</t>
    </rPh>
    <phoneticPr fontId="6"/>
  </si>
  <si>
    <t>見積区分は、設計費、既存設備撤去費、新規設備機器費、新規設備設置工事費、敷地内ガス管</t>
    <rPh sb="0" eb="2">
      <t>ミツモリ</t>
    </rPh>
    <rPh sb="2" eb="4">
      <t>クブン</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6"/>
  </si>
  <si>
    <t>見積範囲・導入設備仕様</t>
    <rPh sb="0" eb="2">
      <t>ミツモリ</t>
    </rPh>
    <rPh sb="2" eb="4">
      <t>ハンイ</t>
    </rPh>
    <rPh sb="5" eb="7">
      <t>ドウニュウ</t>
    </rPh>
    <rPh sb="7" eb="9">
      <t>セツビ</t>
    </rPh>
    <rPh sb="9" eb="11">
      <t>シヨウ</t>
    </rPh>
    <phoneticPr fontId="6"/>
  </si>
  <si>
    <t>(単体でも50万円以上の機器は除く)</t>
  </si>
  <si>
    <t>会社名</t>
    <rPh sb="0" eb="3">
      <t>カイシャメイ</t>
    </rPh>
    <phoneticPr fontId="6"/>
  </si>
  <si>
    <t>番号</t>
    <rPh sb="0" eb="2">
      <t>バンゴウ</t>
    </rPh>
    <phoneticPr fontId="6"/>
  </si>
  <si>
    <t>単位</t>
    <rPh sb="0" eb="2">
      <t>タンイ</t>
    </rPh>
    <phoneticPr fontId="6"/>
  </si>
  <si>
    <t>役員名簿</t>
    <rPh sb="0" eb="2">
      <t>ヤクイン</t>
    </rPh>
    <rPh sb="2" eb="4">
      <t>メイボ</t>
    </rPh>
    <phoneticPr fontId="6"/>
  </si>
  <si>
    <t>氏名漢字</t>
    <rPh sb="0" eb="2">
      <t>シメイ</t>
    </rPh>
    <rPh sb="2" eb="4">
      <t>カンジ</t>
    </rPh>
    <phoneticPr fontId="6"/>
  </si>
  <si>
    <t>生年月日</t>
    <rPh sb="0" eb="2">
      <t>セイネン</t>
    </rPh>
    <rPh sb="2" eb="4">
      <t>ガッピ</t>
    </rPh>
    <phoneticPr fontId="6"/>
  </si>
  <si>
    <t>性別</t>
    <rPh sb="0" eb="2">
      <t>セイベツ</t>
    </rPh>
    <phoneticPr fontId="6"/>
  </si>
  <si>
    <t>役職名</t>
    <rPh sb="0" eb="3">
      <t>ヤクショクメイ</t>
    </rPh>
    <phoneticPr fontId="6"/>
  </si>
  <si>
    <t>和暦</t>
    <rPh sb="0" eb="2">
      <t>ワレキ</t>
    </rPh>
    <phoneticPr fontId="6"/>
  </si>
  <si>
    <t>日</t>
    <rPh sb="0" eb="1">
      <t>ヒ</t>
    </rPh>
    <phoneticPr fontId="6"/>
  </si>
  <si>
    <t>（会社名）</t>
    <rPh sb="1" eb="4">
      <t>カイシャメイ</t>
    </rPh>
    <phoneticPr fontId="6"/>
  </si>
  <si>
    <t>（部署）</t>
    <rPh sb="1" eb="3">
      <t>ブショ</t>
    </rPh>
    <phoneticPr fontId="6"/>
  </si>
  <si>
    <t>（住所）</t>
    <rPh sb="1" eb="3">
      <t>ジュウショ</t>
    </rPh>
    <phoneticPr fontId="6"/>
  </si>
  <si>
    <t>供給証明書（検討結果）</t>
    <rPh sb="0" eb="2">
      <t>キョウキュウ</t>
    </rPh>
    <rPh sb="2" eb="4">
      <t>ショウメイ</t>
    </rPh>
    <rPh sb="4" eb="5">
      <t>ショ</t>
    </rPh>
    <rPh sb="6" eb="8">
      <t>ケントウ</t>
    </rPh>
    <rPh sb="8" eb="10">
      <t>ケッカ</t>
    </rPh>
    <phoneticPr fontId="6"/>
  </si>
  <si>
    <t>供給状況</t>
    <rPh sb="0" eb="2">
      <t>キョウキュウ</t>
    </rPh>
    <rPh sb="2" eb="4">
      <t>ジョウキョウ</t>
    </rPh>
    <phoneticPr fontId="6"/>
  </si>
  <si>
    <t>既存（供給中）
入替不要</t>
    <rPh sb="0" eb="2">
      <t>キゾン</t>
    </rPh>
    <rPh sb="3" eb="6">
      <t>キョウキュウチュウ</t>
    </rPh>
    <rPh sb="8" eb="10">
      <t>イレカエ</t>
    </rPh>
    <rPh sb="10" eb="12">
      <t>フヨウ</t>
    </rPh>
    <phoneticPr fontId="6"/>
  </si>
  <si>
    <t>既存（供給中）
入替要</t>
    <rPh sb="0" eb="2">
      <t>キゾン</t>
    </rPh>
    <rPh sb="3" eb="6">
      <t>キョウキュウチュウ</t>
    </rPh>
    <rPh sb="8" eb="10">
      <t>イレカエ</t>
    </rPh>
    <rPh sb="10" eb="11">
      <t>ヨウ</t>
    </rPh>
    <phoneticPr fontId="6"/>
  </si>
  <si>
    <t>新規（供給見込み）</t>
    <rPh sb="0" eb="2">
      <t>シンキ</t>
    </rPh>
    <rPh sb="3" eb="5">
      <t>キョウキュウ</t>
    </rPh>
    <rPh sb="5" eb="7">
      <t>ミコ</t>
    </rPh>
    <phoneticPr fontId="6"/>
  </si>
  <si>
    <t>供給先名称</t>
    <rPh sb="0" eb="2">
      <t>キョウキュウ</t>
    </rPh>
    <rPh sb="2" eb="3">
      <t>サキ</t>
    </rPh>
    <rPh sb="3" eb="5">
      <t>メイショウ</t>
    </rPh>
    <phoneticPr fontId="6"/>
  </si>
  <si>
    <t>供給先住所</t>
    <rPh sb="0" eb="2">
      <t>キョウキュウ</t>
    </rPh>
    <rPh sb="2" eb="3">
      <t>サキ</t>
    </rPh>
    <rPh sb="3" eb="5">
      <t>ジュウショ</t>
    </rPh>
    <phoneticPr fontId="6"/>
  </si>
  <si>
    <t xml:space="preserve"> 施設の前面道路の本・支管の材質</t>
    <rPh sb="1" eb="3">
      <t>シセツ</t>
    </rPh>
    <phoneticPr fontId="6"/>
  </si>
  <si>
    <t>：</t>
    <phoneticPr fontId="6"/>
  </si>
  <si>
    <t xml:space="preserve"> 施設への供給管（引込管）の材質</t>
    <rPh sb="1" eb="3">
      <t>シセツ</t>
    </rPh>
    <rPh sb="5" eb="8">
      <t>キョウキュウカン</t>
    </rPh>
    <rPh sb="9" eb="11">
      <t>ヒキコミ</t>
    </rPh>
    <rPh sb="11" eb="12">
      <t>カン</t>
    </rPh>
    <rPh sb="14" eb="16">
      <t>ザイシツ</t>
    </rPh>
    <phoneticPr fontId="6"/>
  </si>
  <si>
    <t>入替もしくは、新規（供給見込み）の場合</t>
    <rPh sb="0" eb="2">
      <t>イレカエ</t>
    </rPh>
    <rPh sb="7" eb="9">
      <t>シンキ</t>
    </rPh>
    <rPh sb="10" eb="12">
      <t>キョウキュウ</t>
    </rPh>
    <rPh sb="12" eb="14">
      <t>ミコ</t>
    </rPh>
    <rPh sb="17" eb="19">
      <t>バアイ</t>
    </rPh>
    <phoneticPr fontId="6"/>
  </si>
  <si>
    <t>ガス工事期間</t>
    <rPh sb="2" eb="4">
      <t>コウジ</t>
    </rPh>
    <rPh sb="4" eb="6">
      <t>キカン</t>
    </rPh>
    <phoneticPr fontId="6"/>
  </si>
  <si>
    <t>供給開始時期</t>
    <rPh sb="0" eb="2">
      <t>キョウキュウ</t>
    </rPh>
    <rPh sb="2" eb="4">
      <t>カイシ</t>
    </rPh>
    <rPh sb="4" eb="6">
      <t>ジキ</t>
    </rPh>
    <phoneticPr fontId="6"/>
  </si>
  <si>
    <t>一般社団法人</t>
    <rPh sb="0" eb="2">
      <t>イッパン</t>
    </rPh>
    <rPh sb="2" eb="4">
      <t>シャダン</t>
    </rPh>
    <rPh sb="4" eb="6">
      <t>ホウジン</t>
    </rPh>
    <phoneticPr fontId="6"/>
  </si>
  <si>
    <t>都市ガス振興センター　御中</t>
  </si>
  <si>
    <t>発注先選定理由書</t>
    <rPh sb="0" eb="3">
      <t>ハッチュウサキ</t>
    </rPh>
    <rPh sb="3" eb="5">
      <t>センテイ</t>
    </rPh>
    <rPh sb="5" eb="8">
      <t>リユウショ</t>
    </rPh>
    <phoneticPr fontId="6"/>
  </si>
  <si>
    <t>申請者</t>
    <rPh sb="0" eb="3">
      <t>シンセイシャ</t>
    </rPh>
    <phoneticPr fontId="6"/>
  </si>
  <si>
    <t>発注予定先</t>
    <rPh sb="0" eb="2">
      <t>ハッチュウ</t>
    </rPh>
    <rPh sb="2" eb="4">
      <t>ヨテイ</t>
    </rPh>
    <rPh sb="4" eb="5">
      <t>サキ</t>
    </rPh>
    <phoneticPr fontId="6"/>
  </si>
  <si>
    <t>提出理由</t>
    <rPh sb="0" eb="2">
      <t>テイシュツ</t>
    </rPh>
    <rPh sb="2" eb="4">
      <t>リユウ</t>
    </rPh>
    <phoneticPr fontId="6"/>
  </si>
  <si>
    <t>選定理由</t>
    <rPh sb="0" eb="2">
      <t>センテイ</t>
    </rPh>
    <rPh sb="2" eb="4">
      <t>リユウ</t>
    </rPh>
    <phoneticPr fontId="6"/>
  </si>
  <si>
    <t xml:space="preserve">    </t>
    <phoneticPr fontId="6"/>
  </si>
  <si>
    <t>交付申請時提出書類チェックリスト</t>
    <rPh sb="5" eb="7">
      <t>テイシュツ</t>
    </rPh>
    <rPh sb="7" eb="9">
      <t>ショルイ</t>
    </rPh>
    <phoneticPr fontId="6"/>
  </si>
  <si>
    <t>項　　目</t>
    <rPh sb="0" eb="1">
      <t>コウ</t>
    </rPh>
    <rPh sb="3" eb="4">
      <t>メ</t>
    </rPh>
    <phoneticPr fontId="6"/>
  </si>
  <si>
    <t>確認</t>
    <rPh sb="0" eb="2">
      <t>カクニン</t>
    </rPh>
    <phoneticPr fontId="6"/>
  </si>
  <si>
    <t>２．実施計画書</t>
    <rPh sb="2" eb="4">
      <t>ジッシ</t>
    </rPh>
    <rPh sb="4" eb="7">
      <t>ケイカクショ</t>
    </rPh>
    <phoneticPr fontId="6"/>
  </si>
  <si>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48"/>
  </si>
  <si>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6"/>
  </si>
  <si>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6"/>
  </si>
  <si>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6"/>
  </si>
  <si>
    <t>資金調達計画の補助金と補助金交付申請額が一致しており、補助事業に要する経費と合計額が一致しているか</t>
    <rPh sb="35" eb="37">
      <t>ケイヒ</t>
    </rPh>
    <phoneticPr fontId="6"/>
  </si>
  <si>
    <t>３．発注計画書</t>
    <rPh sb="2" eb="4">
      <t>ハッチュウ</t>
    </rPh>
    <rPh sb="4" eb="7">
      <t>ケイカクショ</t>
    </rPh>
    <phoneticPr fontId="6"/>
  </si>
  <si>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6"/>
  </si>
  <si>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6"/>
  </si>
  <si>
    <t>４．補助事業方式の設備に関する仕様</t>
    <rPh sb="15" eb="17">
      <t>シヨウ</t>
    </rPh>
    <phoneticPr fontId="6"/>
  </si>
  <si>
    <t>５．補助事業方式の設備に関する図面</t>
    <rPh sb="2" eb="4">
      <t>ホジョ</t>
    </rPh>
    <rPh sb="4" eb="6">
      <t>ジギョウ</t>
    </rPh>
    <rPh sb="6" eb="8">
      <t>ホウシキ</t>
    </rPh>
    <rPh sb="9" eb="11">
      <t>セツビ</t>
    </rPh>
    <rPh sb="12" eb="13">
      <t>カン</t>
    </rPh>
    <rPh sb="15" eb="17">
      <t>ズメン</t>
    </rPh>
    <phoneticPr fontId="6"/>
  </si>
  <si>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6"/>
  </si>
  <si>
    <t>敷地内ガス配管の口径、延長、分岐等が明記されている平面図・アイソメ図が添付されているか</t>
    <rPh sb="0" eb="2">
      <t>シキチ</t>
    </rPh>
    <rPh sb="2" eb="3">
      <t>ナイ</t>
    </rPh>
    <rPh sb="5" eb="7">
      <t>ハイカン</t>
    </rPh>
    <rPh sb="25" eb="28">
      <t>ヘイメンズ</t>
    </rPh>
    <rPh sb="33" eb="34">
      <t>ズ</t>
    </rPh>
    <rPh sb="35" eb="37">
      <t>テンプ</t>
    </rPh>
    <phoneticPr fontId="6"/>
  </si>
  <si>
    <t>対象設備の運転状況を確認するために必要な専用の計測装置が明示されているか</t>
    <rPh sb="5" eb="7">
      <t>ウンテン</t>
    </rPh>
    <rPh sb="7" eb="9">
      <t>ジョウキョウ</t>
    </rPh>
    <rPh sb="10" eb="12">
      <t>カクニン</t>
    </rPh>
    <rPh sb="28" eb="30">
      <t>メイジ</t>
    </rPh>
    <phoneticPr fontId="6"/>
  </si>
  <si>
    <t>６．見積依頼書、見積書の写し</t>
    <rPh sb="2" eb="4">
      <t>ミツモリ</t>
    </rPh>
    <rPh sb="4" eb="7">
      <t>イライショ</t>
    </rPh>
    <rPh sb="8" eb="11">
      <t>ミツモリショ</t>
    </rPh>
    <rPh sb="12" eb="13">
      <t>ウツ</t>
    </rPh>
    <phoneticPr fontId="6"/>
  </si>
  <si>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6"/>
  </si>
  <si>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6"/>
  </si>
  <si>
    <t>見積書の件名は、見積依頼書と同じになっているか</t>
    <rPh sb="0" eb="3">
      <t>ミツモリショ</t>
    </rPh>
    <rPh sb="4" eb="6">
      <t>ケンメイ</t>
    </rPh>
    <rPh sb="8" eb="10">
      <t>ミツ</t>
    </rPh>
    <rPh sb="10" eb="13">
      <t>イライショ</t>
    </rPh>
    <rPh sb="14" eb="15">
      <t>オナ</t>
    </rPh>
    <phoneticPr fontId="6"/>
  </si>
  <si>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6"/>
  </si>
  <si>
    <t>指定された経費区分に分かれているか</t>
    <rPh sb="0" eb="2">
      <t>シテイ</t>
    </rPh>
    <rPh sb="5" eb="7">
      <t>ケイヒ</t>
    </rPh>
    <rPh sb="7" eb="9">
      <t>クブン</t>
    </rPh>
    <rPh sb="10" eb="11">
      <t>ワ</t>
    </rPh>
    <phoneticPr fontId="6"/>
  </si>
  <si>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6"/>
  </si>
  <si>
    <t>７．会社情報</t>
    <rPh sb="4" eb="6">
      <t>ジョウホウ</t>
    </rPh>
    <phoneticPr fontId="6"/>
  </si>
  <si>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6"/>
  </si>
  <si>
    <t>防災計画指定等の施設であることが分かる証明書類や契約書の写しが添付されているか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29">
      <t>ウツ</t>
    </rPh>
    <rPh sb="31" eb="33">
      <t>テンプ</t>
    </rPh>
    <phoneticPr fontId="6"/>
  </si>
  <si>
    <t>既存設備のガス導管図面（引込(予定)箇所及び本支管・供給管(引込管)の材質が分かるもの）、ガスメーター及び銘板の写真等が添付されているか</t>
    <rPh sb="0" eb="2">
      <t>キゾン</t>
    </rPh>
    <rPh sb="2" eb="4">
      <t>セツビ</t>
    </rPh>
    <rPh sb="7" eb="9">
      <t>ドウカン</t>
    </rPh>
    <rPh sb="9" eb="11">
      <t>ズメン</t>
    </rPh>
    <rPh sb="12" eb="14">
      <t>ヒキコミ</t>
    </rPh>
    <rPh sb="15" eb="17">
      <t>ヨテイ</t>
    </rPh>
    <rPh sb="18" eb="20">
      <t>カショ</t>
    </rPh>
    <rPh sb="20" eb="21">
      <t>オヨ</t>
    </rPh>
    <rPh sb="22" eb="25">
      <t>ホンシカン</t>
    </rPh>
    <rPh sb="26" eb="29">
      <t>キョウキュウカン</t>
    </rPh>
    <rPh sb="30" eb="32">
      <t>ヒキコミ</t>
    </rPh>
    <rPh sb="32" eb="33">
      <t>カン</t>
    </rPh>
    <rPh sb="35" eb="37">
      <t>ザイシツ</t>
    </rPh>
    <rPh sb="38" eb="39">
      <t>ワ</t>
    </rPh>
    <rPh sb="51" eb="52">
      <t>オヨ</t>
    </rPh>
    <rPh sb="53" eb="55">
      <t>メイバン</t>
    </rPh>
    <rPh sb="56" eb="58">
      <t>シャシン</t>
    </rPh>
    <rPh sb="58" eb="59">
      <t>トウ</t>
    </rPh>
    <rPh sb="60" eb="62">
      <t>テンプ</t>
    </rPh>
    <phoneticPr fontId="6"/>
  </si>
  <si>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6"/>
  </si>
  <si>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6"/>
  </si>
  <si>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6"/>
  </si>
  <si>
    <t>必要な追加書類</t>
    <rPh sb="0" eb="2">
      <t>ヒツヨウ</t>
    </rPh>
    <rPh sb="3" eb="5">
      <t>ツイカ</t>
    </rPh>
    <rPh sb="5" eb="7">
      <t>ショルイ</t>
    </rPh>
    <phoneticPr fontId="6"/>
  </si>
  <si>
    <t>⑤</t>
    <phoneticPr fontId="6"/>
  </si>
  <si>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</si>
  <si>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</si>
  <si>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</si>
  <si>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</si>
  <si>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</si>
  <si>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Ａ０１</t>
  </si>
  <si>
    <t>Ａ０２</t>
  </si>
  <si>
    <t>Ｂ０３</t>
  </si>
  <si>
    <t>漁業</t>
    <rPh sb="0" eb="2">
      <t>ギョギョウ</t>
    </rPh>
    <phoneticPr fontId="6"/>
  </si>
  <si>
    <t>Ｂ０４</t>
  </si>
  <si>
    <t>Ｂ０３</t>
    <phoneticPr fontId="6"/>
  </si>
  <si>
    <t>Ｃ０５</t>
  </si>
  <si>
    <t>Ｄ０６</t>
  </si>
  <si>
    <t>Ｄ０７</t>
  </si>
  <si>
    <t>鉱業、採石業、砂利採取業</t>
    <rPh sb="0" eb="2">
      <t>コウギョウ</t>
    </rPh>
    <rPh sb="3" eb="6">
      <t>サイセキギョウ</t>
    </rPh>
    <rPh sb="7" eb="9">
      <t>ジャリ</t>
    </rPh>
    <rPh sb="9" eb="11">
      <t>サイシュ</t>
    </rPh>
    <rPh sb="11" eb="12">
      <t>ギョウ</t>
    </rPh>
    <phoneticPr fontId="6"/>
  </si>
  <si>
    <t>Ｄ０８</t>
  </si>
  <si>
    <t>Ｃ０５</t>
    <phoneticPr fontId="6"/>
  </si>
  <si>
    <t>Ｅ０９</t>
  </si>
  <si>
    <t>Ｅ１０</t>
  </si>
  <si>
    <t>建設業</t>
    <rPh sb="0" eb="3">
      <t>ケンセツギョウ</t>
    </rPh>
    <phoneticPr fontId="6"/>
  </si>
  <si>
    <t>Ｅ１１</t>
  </si>
  <si>
    <t>Ｄ０６</t>
    <phoneticPr fontId="6"/>
  </si>
  <si>
    <t>Ｅ１２</t>
  </si>
  <si>
    <t>Ｅ１３</t>
  </si>
  <si>
    <t>Ｅ１４</t>
  </si>
  <si>
    <t>Ｅ１５</t>
  </si>
  <si>
    <t>製造業</t>
    <rPh sb="0" eb="3">
      <t>セイゾウギョウ</t>
    </rPh>
    <phoneticPr fontId="6"/>
  </si>
  <si>
    <t>Ｅ１６</t>
  </si>
  <si>
    <t>Ｅ０９</t>
    <phoneticPr fontId="6"/>
  </si>
  <si>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</si>
  <si>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</si>
  <si>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</si>
  <si>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</si>
  <si>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</si>
  <si>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</si>
  <si>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</si>
  <si>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</si>
  <si>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</si>
  <si>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</si>
  <si>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</si>
  <si>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</si>
  <si>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</si>
  <si>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</si>
  <si>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</si>
  <si>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</si>
  <si>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</si>
  <si>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</si>
  <si>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</si>
  <si>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</si>
  <si>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</si>
  <si>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</si>
  <si>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</si>
  <si>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</si>
  <si>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</si>
  <si>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6"/>
  </si>
  <si>
    <t>Ｇ４１１</t>
  </si>
  <si>
    <t>Ｆ３３</t>
    <phoneticPr fontId="6"/>
  </si>
  <si>
    <t>Ｇ４１２</t>
  </si>
  <si>
    <t>Ｇ４１３</t>
  </si>
  <si>
    <t>Ｇ４１４</t>
  </si>
  <si>
    <t>Ｇ４１５</t>
  </si>
  <si>
    <t>Ｇ４１６</t>
  </si>
  <si>
    <t>Ｈ４２</t>
  </si>
  <si>
    <t>Ｈ４３</t>
  </si>
  <si>
    <t>Ｈ４４</t>
  </si>
  <si>
    <t>情報通信業</t>
    <rPh sb="0" eb="2">
      <t>ジョウホウ</t>
    </rPh>
    <rPh sb="2" eb="5">
      <t>ツウシンギョウ</t>
    </rPh>
    <phoneticPr fontId="6"/>
  </si>
  <si>
    <t>Ｈ４５</t>
  </si>
  <si>
    <t>Ｇ３７</t>
    <phoneticPr fontId="6"/>
  </si>
  <si>
    <t>Ｈ４６</t>
  </si>
  <si>
    <t>Ｈ４７</t>
  </si>
  <si>
    <t>Ｈ４８</t>
  </si>
  <si>
    <t>Ｈ４９</t>
  </si>
  <si>
    <t>　　（映像・音声・文字情報制作業）</t>
    <phoneticPr fontId="6"/>
  </si>
  <si>
    <t>Ｉ５０</t>
  </si>
  <si>
    <t>Ｇ４１０</t>
    <phoneticPr fontId="6"/>
  </si>
  <si>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</si>
  <si>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</si>
  <si>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</si>
  <si>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</si>
  <si>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</si>
  <si>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</si>
  <si>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</si>
  <si>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</si>
  <si>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6"/>
  </si>
  <si>
    <t>Ｉ５９</t>
  </si>
  <si>
    <t>Ｈ４２</t>
    <phoneticPr fontId="6"/>
  </si>
  <si>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</si>
  <si>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</si>
  <si>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</si>
  <si>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</si>
  <si>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</si>
  <si>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</si>
  <si>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</si>
  <si>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</si>
  <si>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</si>
  <si>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6"/>
  </si>
  <si>
    <t>Ｋ６９０</t>
  </si>
  <si>
    <t>Ｉ５０</t>
    <phoneticPr fontId="6"/>
  </si>
  <si>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</si>
  <si>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</si>
  <si>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</si>
  <si>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</si>
  <si>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</si>
  <si>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</si>
  <si>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</si>
  <si>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</si>
  <si>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</si>
  <si>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</si>
  <si>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</si>
  <si>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</si>
  <si>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</si>
  <si>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</si>
  <si>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6"/>
  </si>
  <si>
    <t>Ｎ７９０</t>
  </si>
  <si>
    <t>Ｊ６２</t>
    <phoneticPr fontId="6"/>
  </si>
  <si>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</si>
  <si>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</si>
  <si>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</si>
  <si>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</si>
  <si>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</si>
  <si>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</si>
  <si>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</si>
  <si>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6"/>
  </si>
  <si>
    <t>Ｎ８０</t>
  </si>
  <si>
    <t>Ｋ６８</t>
    <phoneticPr fontId="6"/>
  </si>
  <si>
    <t>Ｏ８１</t>
  </si>
  <si>
    <t>　　（不動産賃貸業・管理業）</t>
    <phoneticPr fontId="6"/>
  </si>
  <si>
    <t>Ｏ８２</t>
  </si>
  <si>
    <t>Ｋ６９０</t>
    <phoneticPr fontId="6"/>
  </si>
  <si>
    <t>Ｐ８３</t>
  </si>
  <si>
    <t>Ｐ８４</t>
  </si>
  <si>
    <t>貸家業、貸間業</t>
    <phoneticPr fontId="6"/>
  </si>
  <si>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</si>
  <si>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</si>
  <si>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</si>
  <si>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</si>
  <si>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</si>
  <si>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</si>
  <si>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6"/>
  </si>
  <si>
    <t>Ｒ９１</t>
  </si>
  <si>
    <t>Ｌ７１</t>
    <phoneticPr fontId="6"/>
  </si>
  <si>
    <t>Ｒ９２</t>
  </si>
  <si>
    <t>Ｒ９３</t>
  </si>
  <si>
    <t>Ｒ９４</t>
  </si>
  <si>
    <t>Ｒ９５</t>
  </si>
  <si>
    <t>Ｒ９６</t>
  </si>
  <si>
    <t>宿泊業、飲食サービス業</t>
    <rPh sb="0" eb="2">
      <t>シュクハク</t>
    </rPh>
    <rPh sb="2" eb="3">
      <t>ギョウ</t>
    </rPh>
    <rPh sb="4" eb="6">
      <t>インショク</t>
    </rPh>
    <rPh sb="10" eb="11">
      <t>ギョウ</t>
    </rPh>
    <phoneticPr fontId="6"/>
  </si>
  <si>
    <t>Ｓ９７</t>
  </si>
  <si>
    <t>Ｍ７５</t>
    <phoneticPr fontId="6"/>
  </si>
  <si>
    <t>Ｓ９８</t>
  </si>
  <si>
    <t>Ｔ９９</t>
  </si>
  <si>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</si>
  <si>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</si>
  <si>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</si>
  <si>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</si>
  <si>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</si>
  <si>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</si>
  <si>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</si>
  <si>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</si>
  <si>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</si>
  <si>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</si>
  <si>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</si>
  <si>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</si>
  <si>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</si>
  <si>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公務（他に分類されるものを除く）</t>
    <rPh sb="0" eb="2">
      <t>コウム</t>
    </rPh>
    <rPh sb="3" eb="4">
      <t>タ</t>
    </rPh>
    <rPh sb="5" eb="7">
      <t>ブンルイ</t>
    </rPh>
    <rPh sb="13" eb="14">
      <t>ノゾ</t>
    </rPh>
    <phoneticPr fontId="6"/>
  </si>
  <si>
    <t>Ｓ９７</t>
    <phoneticPr fontId="6"/>
  </si>
  <si>
    <t>Ｔ９９</t>
    <phoneticPr fontId="6"/>
  </si>
  <si>
    <t>（</t>
    <phoneticPr fontId="6"/>
  </si>
  <si>
    <t>－</t>
    <phoneticPr fontId="6"/>
  </si>
  <si>
    <t>）</t>
    <phoneticPr fontId="6"/>
  </si>
  <si>
    <t>①×②＝③</t>
    <phoneticPr fontId="6"/>
  </si>
  <si>
    <t>④</t>
    <phoneticPr fontId="6"/>
  </si>
  <si>
    <t>⑤＝④÷③×3.6</t>
    <phoneticPr fontId="6"/>
  </si>
  <si>
    <t>＜ｂ．ＧＨＰ＞</t>
    <phoneticPr fontId="6"/>
  </si>
  <si>
    <t>④=①×③×3.6</t>
    <phoneticPr fontId="6"/>
  </si>
  <si>
    <t>⑤＝②×③×3.6</t>
    <phoneticPr fontId="6"/>
  </si>
  <si>
    <t/>
  </si>
  <si>
    <t>ZEB（平均でエネルギー消費量が正味でおおむねゼロ以下となる建築物）ではないこと</t>
    <phoneticPr fontId="6"/>
  </si>
  <si>
    <t>・補助事業の開始及び完了予定日</t>
    <phoneticPr fontId="6"/>
  </si>
  <si>
    <t>令和</t>
    <phoneticPr fontId="6"/>
  </si>
  <si>
    <t>（フリガナ）</t>
    <phoneticPr fontId="6"/>
  </si>
  <si>
    <t>E-mailアドレス</t>
    <phoneticPr fontId="6"/>
  </si>
  <si>
    <t>補助事業に要する経費、補助対象経費及び補助金の配分額</t>
    <phoneticPr fontId="6"/>
  </si>
  <si>
    <t>Ⅰ．</t>
    <phoneticPr fontId="6"/>
  </si>
  <si>
    <t>Ⅱ．</t>
    <phoneticPr fontId="6"/>
  </si>
  <si>
    <t>Ⅲ．</t>
    <phoneticPr fontId="6"/>
  </si>
  <si>
    <t>Ⅳ．</t>
    <phoneticPr fontId="6"/>
  </si>
  <si>
    <t>Ⅴ．</t>
    <phoneticPr fontId="6"/>
  </si>
  <si>
    <t>５．補助事業者の概要</t>
    <phoneticPr fontId="6"/>
  </si>
  <si>
    <t>　省エネルギー計算シートの計算根拠を下記に示す。</t>
    <phoneticPr fontId="6"/>
  </si>
  <si>
    <t>１．導入する停電対応型ＣＧＳの仕様</t>
    <rPh sb="6" eb="11">
      <t>テイデンタイオウガタ</t>
    </rPh>
    <phoneticPr fontId="6"/>
  </si>
  <si>
    <t>項目</t>
    <rPh sb="0" eb="2">
      <t>コウモク</t>
    </rPh>
    <phoneticPr fontId="6"/>
  </si>
  <si>
    <t>数値</t>
    <rPh sb="0" eb="2">
      <t>スウチ</t>
    </rPh>
    <phoneticPr fontId="6"/>
  </si>
  <si>
    <t>発電出力</t>
    <rPh sb="0" eb="2">
      <t>ハツデン</t>
    </rPh>
    <rPh sb="2" eb="4">
      <t>シュツリョク</t>
    </rPh>
    <phoneticPr fontId="6"/>
  </si>
  <si>
    <t>kW/台</t>
    <rPh sb="3" eb="4">
      <t>ダイ</t>
    </rPh>
    <phoneticPr fontId="6"/>
  </si>
  <si>
    <t>（ａ）</t>
    <phoneticPr fontId="6"/>
  </si>
  <si>
    <t>補機動力</t>
    <rPh sb="0" eb="2">
      <t>ホキ</t>
    </rPh>
    <rPh sb="2" eb="4">
      <t>ドウリョク</t>
    </rPh>
    <phoneticPr fontId="6"/>
  </si>
  <si>
    <t>（ｂ）</t>
    <phoneticPr fontId="6"/>
  </si>
  <si>
    <t>蒸気発生量</t>
    <rPh sb="0" eb="2">
      <t>ジョウキ</t>
    </rPh>
    <rPh sb="2" eb="4">
      <t>ハッセイ</t>
    </rPh>
    <rPh sb="4" eb="5">
      <t>リョウ</t>
    </rPh>
    <phoneticPr fontId="6"/>
  </si>
  <si>
    <t>（ｃ）</t>
    <phoneticPr fontId="6"/>
  </si>
  <si>
    <t>温水発生量</t>
    <rPh sb="0" eb="2">
      <t>オンスイ</t>
    </rPh>
    <rPh sb="2" eb="4">
      <t>ハッセイ</t>
    </rPh>
    <rPh sb="4" eb="5">
      <t>リョウ</t>
    </rPh>
    <phoneticPr fontId="6"/>
  </si>
  <si>
    <t>（ｄ）</t>
    <phoneticPr fontId="6"/>
  </si>
  <si>
    <t>（ｅ）</t>
    <phoneticPr fontId="6"/>
  </si>
  <si>
    <t>台</t>
    <rPh sb="0" eb="1">
      <t>ダイ</t>
    </rPh>
    <phoneticPr fontId="6"/>
  </si>
  <si>
    <t>（ｆ）</t>
    <phoneticPr fontId="6"/>
  </si>
  <si>
    <t>２．計算シート入力値の計算根拠</t>
    <rPh sb="2" eb="4">
      <t>ケイサン</t>
    </rPh>
    <rPh sb="7" eb="10">
      <t>ニュウリョクチ</t>
    </rPh>
    <rPh sb="11" eb="13">
      <t>ケイサン</t>
    </rPh>
    <rPh sb="13" eb="15">
      <t>コンキョ</t>
    </rPh>
    <phoneticPr fontId="6"/>
  </si>
  <si>
    <t>計算過程</t>
    <rPh sb="0" eb="2">
      <t>ケイサン</t>
    </rPh>
    <rPh sb="2" eb="4">
      <t>カテイ</t>
    </rPh>
    <phoneticPr fontId="6"/>
  </si>
  <si>
    <t>⑦</t>
    <phoneticPr fontId="6"/>
  </si>
  <si>
    <t>⑧</t>
    <phoneticPr fontId="6"/>
  </si>
  <si>
    <t>⑨</t>
    <phoneticPr fontId="6"/>
  </si>
  <si>
    <t>⑭</t>
    <phoneticPr fontId="6"/>
  </si>
  <si>
    <t>㉑</t>
    <phoneticPr fontId="6"/>
  </si>
  <si>
    <t>㉒</t>
    <phoneticPr fontId="6"/>
  </si>
  <si>
    <t>㉓</t>
    <phoneticPr fontId="6"/>
  </si>
  <si>
    <t>㉘</t>
    <phoneticPr fontId="6"/>
  </si>
  <si>
    <t>GJ/MWｈ</t>
    <phoneticPr fontId="6"/>
  </si>
  <si>
    <t>㉙</t>
    <phoneticPr fontId="6"/>
  </si>
  <si>
    <t>㉚</t>
    <phoneticPr fontId="6"/>
  </si>
  <si>
    <t>表１　停電対応型ＣＧＳ設備稼働時間</t>
    <rPh sb="3" eb="8">
      <t>テイデンタイオウガタ</t>
    </rPh>
    <phoneticPr fontId="6"/>
  </si>
  <si>
    <t>稼働時間（h/年）</t>
  </si>
  <si>
    <t>昼間</t>
  </si>
  <si>
    <t>夜間</t>
  </si>
  <si>
    <t>夏季</t>
  </si>
  <si>
    <t>冬季</t>
  </si>
  <si>
    <t>その他</t>
  </si>
  <si>
    <t>合計</t>
  </si>
  <si>
    <t>時</t>
    <rPh sb="0" eb="1">
      <t>トキ</t>
    </rPh>
    <phoneticPr fontId="49"/>
  </si>
  <si>
    <t>夏季電力負荷（7～9月）</t>
    <rPh sb="0" eb="2">
      <t>カキ</t>
    </rPh>
    <rPh sb="2" eb="4">
      <t>デンリョク</t>
    </rPh>
    <rPh sb="4" eb="6">
      <t>フカ</t>
    </rPh>
    <rPh sb="10" eb="11">
      <t>ガツ</t>
    </rPh>
    <phoneticPr fontId="49"/>
  </si>
  <si>
    <t>中間季電力負荷（4～6月，10～11月）</t>
    <rPh sb="0" eb="2">
      <t>チュウカン</t>
    </rPh>
    <rPh sb="2" eb="3">
      <t>キ</t>
    </rPh>
    <rPh sb="3" eb="5">
      <t>デンリョク</t>
    </rPh>
    <rPh sb="5" eb="7">
      <t>フカ</t>
    </rPh>
    <rPh sb="11" eb="12">
      <t>ガツ</t>
    </rPh>
    <rPh sb="18" eb="19">
      <t>ガツ</t>
    </rPh>
    <phoneticPr fontId="49"/>
  </si>
  <si>
    <t>冬季電力負荷（12～3月）</t>
    <rPh sb="0" eb="2">
      <t>トウキ</t>
    </rPh>
    <rPh sb="2" eb="4">
      <t>デンリョク</t>
    </rPh>
    <rPh sb="4" eb="6">
      <t>フカ</t>
    </rPh>
    <rPh sb="11" eb="12">
      <t>ガツ</t>
    </rPh>
    <phoneticPr fontId="49"/>
  </si>
  <si>
    <t>現状</t>
    <rPh sb="0" eb="2">
      <t>ゲンジョウ</t>
    </rPh>
    <phoneticPr fontId="49"/>
  </si>
  <si>
    <t>導入後</t>
    <rPh sb="0" eb="2">
      <t>ドウニュウ</t>
    </rPh>
    <rPh sb="2" eb="3">
      <t>ゴ</t>
    </rPh>
    <phoneticPr fontId="49"/>
  </si>
  <si>
    <t>電力量</t>
    <rPh sb="0" eb="2">
      <t>デンリョク</t>
    </rPh>
    <rPh sb="2" eb="3">
      <t>リョウ</t>
    </rPh>
    <phoneticPr fontId="49"/>
  </si>
  <si>
    <t>送電量</t>
    <rPh sb="0" eb="2">
      <t>ソウデン</t>
    </rPh>
    <rPh sb="2" eb="3">
      <t>リョウ</t>
    </rPh>
    <phoneticPr fontId="49"/>
  </si>
  <si>
    <t>買電量</t>
    <rPh sb="0" eb="2">
      <t>カイデン</t>
    </rPh>
    <rPh sb="2" eb="3">
      <t>リョウ</t>
    </rPh>
    <phoneticPr fontId="49"/>
  </si>
  <si>
    <t>送電量</t>
    <phoneticPr fontId="49"/>
  </si>
  <si>
    <t>kW</t>
    <phoneticPr fontId="49"/>
  </si>
  <si>
    <t>１．交付申請書</t>
    <phoneticPr fontId="6"/>
  </si>
  <si>
    <t>ＣＯ2排出削減量およびＣＯ2削減率の計算は正しいか（停電対応型ＣＧＳのみ）、費用対効果の計算は正しいか</t>
    <rPh sb="18" eb="20">
      <t>ケイサン</t>
    </rPh>
    <rPh sb="21" eb="22">
      <t>タダ</t>
    </rPh>
    <rPh sb="26" eb="31">
      <t>テイデンタイオウガタ</t>
    </rPh>
    <phoneticPr fontId="6"/>
  </si>
  <si>
    <t>各経費の欄に金額がない場合は、空欄とせず０と記載されているか</t>
    <phoneticPr fontId="6"/>
  </si>
  <si>
    <t>計算シートが添付されているか、入力している内容・数値は正しく記載されているか（停電対応型CGSのみ）</t>
    <rPh sb="39" eb="44">
      <t>テイデンタイオウガタ</t>
    </rPh>
    <phoneticPr fontId="6"/>
  </si>
  <si>
    <t>計算シートの計算根拠および想定稼働データ（熱と電気）が添付されているか（停電対応型CGSのみ）</t>
    <rPh sb="0" eb="2">
      <t>ケイサン</t>
    </rPh>
    <rPh sb="6" eb="8">
      <t>ケイサン</t>
    </rPh>
    <rPh sb="8" eb="10">
      <t>コンキョ</t>
    </rPh>
    <rPh sb="13" eb="15">
      <t>ソウテイ</t>
    </rPh>
    <rPh sb="21" eb="22">
      <t>ネツ</t>
    </rPh>
    <rPh sb="23" eb="25">
      <t>デンキ</t>
    </rPh>
    <rPh sb="36" eb="41">
      <t>テイデンタイオウガタ</t>
    </rPh>
    <phoneticPr fontId="6"/>
  </si>
  <si>
    <t>室内機接続確認シートが添付されているか（停電対応型GHPのみ）</t>
    <rPh sb="0" eb="3">
      <t>シツナイキ</t>
    </rPh>
    <rPh sb="3" eb="5">
      <t>セツゾク</t>
    </rPh>
    <rPh sb="5" eb="7">
      <t>カクニン</t>
    </rPh>
    <rPh sb="11" eb="13">
      <t>テンプ</t>
    </rPh>
    <rPh sb="20" eb="25">
      <t>テイデンタイオウガタ</t>
    </rPh>
    <phoneticPr fontId="6"/>
  </si>
  <si>
    <t>地方自治体等及び非営利民間団体にあっては、それらを証明する書類がそろっているか</t>
    <phoneticPr fontId="6"/>
  </si>
  <si>
    <t>１０．該当する場合に添付が必要な書類</t>
    <phoneticPr fontId="6"/>
  </si>
  <si>
    <t>見積作成時の注意事項</t>
    <rPh sb="0" eb="2">
      <t>ミツ</t>
    </rPh>
    <rPh sb="2" eb="4">
      <t>サクセイ</t>
    </rPh>
    <rPh sb="4" eb="5">
      <t>ジ</t>
    </rPh>
    <rPh sb="6" eb="8">
      <t>チュウイ</t>
    </rPh>
    <rPh sb="8" eb="10">
      <t>ジコウ</t>
    </rPh>
    <phoneticPr fontId="6"/>
  </si>
  <si>
    <t>供給方式</t>
    <rPh sb="0" eb="2">
      <t>キョウキュウ</t>
    </rPh>
    <rPh sb="2" eb="4">
      <t>ホウシキ</t>
    </rPh>
    <phoneticPr fontId="6"/>
  </si>
  <si>
    <t>耐震性を向上させた低圧導管</t>
    <phoneticPr fontId="6"/>
  </si>
  <si>
    <t>ガスメーターの写真
（本体、銘板）
（別添可）</t>
    <rPh sb="7" eb="9">
      <t>シャシン</t>
    </rPh>
    <rPh sb="11" eb="13">
      <t>ホンタイ</t>
    </rPh>
    <rPh sb="14" eb="16">
      <t>メイバン</t>
    </rPh>
    <rPh sb="20" eb="22">
      <t>ベッテン</t>
    </rPh>
    <rPh sb="22" eb="23">
      <t>カ</t>
    </rPh>
    <phoneticPr fontId="6"/>
  </si>
  <si>
    <t>「補助事業の完了予定日」は請負会社等への支払い完了予定日(令和４年２月２８日以前）となっているか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6"/>
  </si>
  <si>
    <t>都市ガス導管事業者が適切に記載されているか</t>
    <rPh sb="0" eb="2">
      <t>トシ</t>
    </rPh>
    <rPh sb="4" eb="6">
      <t>ドウカン</t>
    </rPh>
    <rPh sb="6" eb="9">
      <t>ジギョウシャ</t>
    </rPh>
    <phoneticPr fontId="6"/>
  </si>
  <si>
    <t>「補助事業の開始及び完了予定日」は「様式第２_実施計画書」の記載と合致しているか</t>
    <rPh sb="1" eb="3">
      <t>ホジョ</t>
    </rPh>
    <rPh sb="3" eb="5">
      <t>ジギョウ</t>
    </rPh>
    <rPh sb="6" eb="8">
      <t>カイシ</t>
    </rPh>
    <rPh sb="8" eb="9">
      <t>オヨ</t>
    </rPh>
    <rPh sb="10" eb="12">
      <t>カンリョウ</t>
    </rPh>
    <rPh sb="12" eb="15">
      <t>ヨテイビ</t>
    </rPh>
    <rPh sb="18" eb="20">
      <t>ヨウシキ</t>
    </rPh>
    <rPh sb="20" eb="21">
      <t>ダイ</t>
    </rPh>
    <rPh sb="23" eb="25">
      <t>ジッシ</t>
    </rPh>
    <rPh sb="25" eb="28">
      <t>ケイカクショ</t>
    </rPh>
    <rPh sb="30" eb="32">
      <t>キサイ</t>
    </rPh>
    <rPh sb="33" eb="35">
      <t>ガッチ</t>
    </rPh>
    <phoneticPr fontId="6"/>
  </si>
  <si>
    <t>添付資料</t>
    <rPh sb="0" eb="2">
      <t>テンプ</t>
    </rPh>
    <rPh sb="2" eb="4">
      <t>シリョウ</t>
    </rPh>
    <phoneticPr fontId="6"/>
  </si>
  <si>
    <t>チェック</t>
  </si>
  <si>
    <t>チェック</t>
    <phoneticPr fontId="6"/>
  </si>
  <si>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6"/>
  </si>
  <si>
    <t>住　　所</t>
    <phoneticPr fontId="6"/>
  </si>
  <si>
    <t>最寄り駅
またはバス停</t>
    <rPh sb="0" eb="2">
      <t>モヨ</t>
    </rPh>
    <rPh sb="3" eb="4">
      <t>エキ</t>
    </rPh>
    <rPh sb="10" eb="11">
      <t>テイ</t>
    </rPh>
    <phoneticPr fontId="6"/>
  </si>
  <si>
    <t>ａ．従来設備と補助事業設備の種類と能力</t>
    <rPh sb="2" eb="4">
      <t>ジュウライ</t>
    </rPh>
    <rPh sb="4" eb="6">
      <t>セツビ</t>
    </rPh>
    <rPh sb="7" eb="9">
      <t>ホジョ</t>
    </rPh>
    <rPh sb="9" eb="11">
      <t>ジギョウ</t>
    </rPh>
    <rPh sb="11" eb="13">
      <t>セツビ</t>
    </rPh>
    <rPh sb="14" eb="16">
      <t>シュルイ</t>
    </rPh>
    <rPh sb="17" eb="19">
      <t>ノウリョク</t>
    </rPh>
    <phoneticPr fontId="6"/>
  </si>
  <si>
    <t>従来設備</t>
    <rPh sb="0" eb="2">
      <t>ジュウライ</t>
    </rPh>
    <rPh sb="2" eb="4">
      <t>セツビ</t>
    </rPh>
    <phoneticPr fontId="6"/>
  </si>
  <si>
    <t>補助事業設備</t>
    <rPh sb="0" eb="2">
      <t>ホジョ</t>
    </rPh>
    <rPh sb="2" eb="4">
      <t>ジギョウ</t>
    </rPh>
    <rPh sb="4" eb="6">
      <t>セツビ</t>
    </rPh>
    <phoneticPr fontId="6"/>
  </si>
  <si>
    <t>ｂ．付帯設備の補助対象範囲</t>
    <rPh sb="2" eb="4">
      <t>フタイ</t>
    </rPh>
    <rPh sb="4" eb="6">
      <t>セツビ</t>
    </rPh>
    <rPh sb="7" eb="9">
      <t>ホジョ</t>
    </rPh>
    <rPh sb="9" eb="11">
      <t>タイショウ</t>
    </rPh>
    <rPh sb="11" eb="13">
      <t>ハンイ</t>
    </rPh>
    <phoneticPr fontId="6"/>
  </si>
  <si>
    <t>ｃ．支払い方法　　　　</t>
    <phoneticPr fontId="6"/>
  </si>
  <si>
    <t>金融機関振込 　 　リース 　　 賃貸 　　エネルギーサービス(含むESCO) 
支払い委託(金融機関名称：　　　　　　　　　　　　　　)</t>
    <phoneticPr fontId="6"/>
  </si>
  <si>
    <t>ｄ．その他特記事項</t>
    <rPh sb="4" eb="5">
      <t>タ</t>
    </rPh>
    <rPh sb="5" eb="7">
      <t>トッキ</t>
    </rPh>
    <rPh sb="7" eb="9">
      <t>ジコウ</t>
    </rPh>
    <phoneticPr fontId="6"/>
  </si>
  <si>
    <t>＜ａ．コージェネレーション＞</t>
    <phoneticPr fontId="6"/>
  </si>
  <si>
    <t>指定区分</t>
    <rPh sb="0" eb="2">
      <t>シテイ</t>
    </rPh>
    <rPh sb="2" eb="4">
      <t>クブン</t>
    </rPh>
    <phoneticPr fontId="6"/>
  </si>
  <si>
    <t>BOS
設置済</t>
    <rPh sb="4" eb="6">
      <t>セッチ</t>
    </rPh>
    <rPh sb="6" eb="7">
      <t>ズ</t>
    </rPh>
    <phoneticPr fontId="6"/>
  </si>
  <si>
    <t>ｂ－①．供給状況</t>
    <rPh sb="4" eb="6">
      <t>キョウキュウ</t>
    </rPh>
    <rPh sb="6" eb="8">
      <t>ジョウキョウ</t>
    </rPh>
    <phoneticPr fontId="6"/>
  </si>
  <si>
    <t>本支管</t>
    <rPh sb="0" eb="3">
      <t>ホンシカン</t>
    </rPh>
    <phoneticPr fontId="6"/>
  </si>
  <si>
    <t>引込管</t>
    <rPh sb="0" eb="3">
      <t>ヒキコミカン</t>
    </rPh>
    <phoneticPr fontId="6"/>
  </si>
  <si>
    <t>ｃ-①．施設区分</t>
    <rPh sb="4" eb="6">
      <t>シセツ</t>
    </rPh>
    <rPh sb="6" eb="8">
      <t>クブン</t>
    </rPh>
    <phoneticPr fontId="6"/>
  </si>
  <si>
    <t>施設区分（１）</t>
    <rPh sb="0" eb="2">
      <t>シセツ</t>
    </rPh>
    <rPh sb="2" eb="4">
      <t>クブン</t>
    </rPh>
    <phoneticPr fontId="6"/>
  </si>
  <si>
    <t>施設区分（２）</t>
    <rPh sb="0" eb="2">
      <t>シセツ</t>
    </rPh>
    <rPh sb="2" eb="4">
      <t>クブン</t>
    </rPh>
    <phoneticPr fontId="6"/>
  </si>
  <si>
    <t>締結状況</t>
    <rPh sb="0" eb="2">
      <t>テイケツ</t>
    </rPh>
    <rPh sb="2" eb="4">
      <t>ジョウキョウ</t>
    </rPh>
    <phoneticPr fontId="6"/>
  </si>
  <si>
    <t>ｃ-②．避難所面積</t>
    <rPh sb="4" eb="7">
      <t>ヒナンジョ</t>
    </rPh>
    <rPh sb="7" eb="9">
      <t>メンセキ</t>
    </rPh>
    <phoneticPr fontId="6"/>
  </si>
  <si>
    <t>避難所面積(㎡)</t>
    <rPh sb="0" eb="2">
      <t>ヒナン</t>
    </rPh>
    <rPh sb="2" eb="3">
      <t>ジョ</t>
    </rPh>
    <rPh sb="3" eb="5">
      <t>メンセキ</t>
    </rPh>
    <phoneticPr fontId="6"/>
  </si>
  <si>
    <t>費用対効果(避難面積/補助対象経費)</t>
    <rPh sb="0" eb="2">
      <t>ヒヨウ</t>
    </rPh>
    <rPh sb="2" eb="3">
      <t>タイ</t>
    </rPh>
    <rPh sb="3" eb="5">
      <t>コウカ</t>
    </rPh>
    <rPh sb="6" eb="8">
      <t>ヒナン</t>
    </rPh>
    <rPh sb="8" eb="10">
      <t>メンセキ</t>
    </rPh>
    <rPh sb="11" eb="15">
      <t>ホジョタイショウ</t>
    </rPh>
    <rPh sb="15" eb="17">
      <t>ケイヒ</t>
    </rPh>
    <phoneticPr fontId="6"/>
  </si>
  <si>
    <t>ｄ．その他確認事項</t>
    <rPh sb="4" eb="5">
      <t>タ</t>
    </rPh>
    <rPh sb="5" eb="7">
      <t>カクニン</t>
    </rPh>
    <rPh sb="7" eb="9">
      <t>ジコウ</t>
    </rPh>
    <phoneticPr fontId="6"/>
  </si>
  <si>
    <t>低圧供給の場合、相当程度の揺れのある地震が発生した場合は、ガスの供給が停止し天然ガス利用設備が起動しなくなることについて確認していること</t>
    <rPh sb="0" eb="2">
      <t>テイアツ</t>
    </rPh>
    <rPh sb="2" eb="4">
      <t>キョウキュウ</t>
    </rPh>
    <rPh sb="5" eb="7">
      <t>バアイ</t>
    </rPh>
    <rPh sb="8" eb="10">
      <t>ソウトウ</t>
    </rPh>
    <rPh sb="10" eb="12">
      <t>テイド</t>
    </rPh>
    <rPh sb="13" eb="14">
      <t>ユ</t>
    </rPh>
    <rPh sb="18" eb="20">
      <t>ジシン</t>
    </rPh>
    <rPh sb="21" eb="23">
      <t>ハッセイ</t>
    </rPh>
    <rPh sb="25" eb="27">
      <t>バアイ</t>
    </rPh>
    <rPh sb="32" eb="34">
      <t>キョウキュウ</t>
    </rPh>
    <rPh sb="35" eb="37">
      <t>テイシ</t>
    </rPh>
    <rPh sb="38" eb="40">
      <t>テンネン</t>
    </rPh>
    <rPh sb="42" eb="44">
      <t>リヨウ</t>
    </rPh>
    <rPh sb="44" eb="46">
      <t>セツビ</t>
    </rPh>
    <rPh sb="47" eb="49">
      <t>キドウ</t>
    </rPh>
    <rPh sb="60" eb="62">
      <t>カクニン</t>
    </rPh>
    <phoneticPr fontId="6"/>
  </si>
  <si>
    <t>ｅ．省エネ性と費用対効果</t>
    <rPh sb="2" eb="3">
      <t>ショウ</t>
    </rPh>
    <rPh sb="5" eb="6">
      <t>セイ</t>
    </rPh>
    <rPh sb="7" eb="12">
      <t>ヒヨウタイコウカ</t>
    </rPh>
    <phoneticPr fontId="6"/>
  </si>
  <si>
    <t>費用対効果</t>
    <rPh sb="0" eb="5">
      <t>ヒヨウタイコウカ</t>
    </rPh>
    <phoneticPr fontId="7"/>
  </si>
  <si>
    <t>千円／kW</t>
    <rPh sb="0" eb="2">
      <t>センエン</t>
    </rPh>
    <phoneticPr fontId="7"/>
  </si>
  <si>
    <t>ＣＯ２排出削減量</t>
  </si>
  <si>
    <t>▲t‐CO2/年</t>
  </si>
  <si>
    <t>ＣＯ２削減率</t>
  </si>
  <si>
    <t>％</t>
  </si>
  <si>
    <t>（２）補助事業後の都市ガス導管事業者</t>
    <rPh sb="3" eb="5">
      <t>ホジョ</t>
    </rPh>
    <rPh sb="5" eb="7">
      <t>ジギョウ</t>
    </rPh>
    <rPh sb="7" eb="8">
      <t>ゴ</t>
    </rPh>
    <rPh sb="9" eb="11">
      <t>トシ</t>
    </rPh>
    <rPh sb="13" eb="15">
      <t>ドウカン</t>
    </rPh>
    <rPh sb="15" eb="18">
      <t>ジギョウシャ</t>
    </rPh>
    <phoneticPr fontId="6"/>
  </si>
  <si>
    <t>補助事業に要する経費</t>
    <rPh sb="0" eb="2">
      <t>ホジョ</t>
    </rPh>
    <rPh sb="2" eb="4">
      <t>ジギョウ</t>
    </rPh>
    <rPh sb="5" eb="6">
      <t>ヨウ</t>
    </rPh>
    <rPh sb="8" eb="10">
      <t>ケイヒ</t>
    </rPh>
    <phoneticPr fontId="6"/>
  </si>
  <si>
    <t>※「補助事業に要する経費」とは、当該事業を遂行するために必要な経費を意味します。</t>
    <phoneticPr fontId="6"/>
  </si>
  <si>
    <t>※「補助対象経費」には、「補助事業に要する経費」のうちで補助対象となる経費について、</t>
  </si>
  <si>
    <t>※「補助金交付申請額」は、「補助対象経費」のうちで補助金の交付を希望する額で、</t>
  </si>
  <si>
    <t>資金調達計画の中で借入金を含む場合、本事業で導入する設備を担保としないこと</t>
    <rPh sb="0" eb="2">
      <t>シキン</t>
    </rPh>
    <rPh sb="2" eb="4">
      <t>チョウタツ</t>
    </rPh>
    <rPh sb="4" eb="6">
      <t>ケイカク</t>
    </rPh>
    <rPh sb="7" eb="8">
      <t>ナカ</t>
    </rPh>
    <rPh sb="9" eb="12">
      <t>シャクニュウキン</t>
    </rPh>
    <rPh sb="13" eb="14">
      <t>フク</t>
    </rPh>
    <rPh sb="15" eb="17">
      <t>バアイ</t>
    </rPh>
    <rPh sb="18" eb="21">
      <t>ホンジギョウ</t>
    </rPh>
    <rPh sb="22" eb="24">
      <t>ドウニュウ</t>
    </rPh>
    <rPh sb="26" eb="28">
      <t>セツビ</t>
    </rPh>
    <rPh sb="29" eb="31">
      <t>タンポ</t>
    </rPh>
    <phoneticPr fontId="6"/>
  </si>
  <si>
    <t>※補助対象経費に、国からの補助金等（補助金等に係る予算の執行の適正化に関する法律第2条第1項に規定する補</t>
    <phoneticPr fontId="6"/>
  </si>
  <si>
    <t>　助金等をいう。）の対象経費を含む事業ではないこと（法令等の規定により、補助対象経費に充当することが認</t>
    <phoneticPr fontId="6"/>
  </si>
  <si>
    <t>受 理 番 号 （センターで記入）</t>
    <rPh sb="0" eb="1">
      <t>ウケ</t>
    </rPh>
    <rPh sb="2" eb="3">
      <t>リ</t>
    </rPh>
    <rPh sb="4" eb="5">
      <t>バン</t>
    </rPh>
    <rPh sb="6" eb="7">
      <t>ゴウ</t>
    </rPh>
    <rPh sb="14" eb="16">
      <t>キニュウ</t>
    </rPh>
    <phoneticPr fontId="6"/>
  </si>
  <si>
    <t>番　　号</t>
    <rPh sb="0" eb="1">
      <t>バン</t>
    </rPh>
    <rPh sb="3" eb="4">
      <t>ゴウ</t>
    </rPh>
    <phoneticPr fontId="6"/>
  </si>
  <si>
    <t>申請日(記入日)</t>
  </si>
  <si>
    <t>都市ガス振興センター　　　御中</t>
    <rPh sb="0" eb="2">
      <t>トシ</t>
    </rPh>
    <rPh sb="4" eb="6">
      <t>シンコウ</t>
    </rPh>
    <rPh sb="13" eb="15">
      <t>オンチュウ</t>
    </rPh>
    <phoneticPr fontId="6"/>
  </si>
  <si>
    <r>
      <rPr>
        <sz val="11"/>
        <rFont val="ＭＳ 明朝"/>
        <family val="1"/>
        <charset val="128"/>
      </rPr>
      <t>－</t>
    </r>
    <phoneticPr fontId="6"/>
  </si>
  <si>
    <r>
      <rPr>
        <sz val="6"/>
        <rFont val="ＭＳ 明朝"/>
        <family val="1"/>
        <charset val="128"/>
      </rPr>
      <t>円</t>
    </r>
    <rPh sb="0" eb="1">
      <t>エン</t>
    </rPh>
    <phoneticPr fontId="6"/>
  </si>
  <si>
    <r>
      <rPr>
        <sz val="10"/>
        <rFont val="ＭＳ 明朝"/>
        <family val="1"/>
        <charset val="128"/>
      </rPr>
      <t>円</t>
    </r>
    <rPh sb="0" eb="1">
      <t>エン</t>
    </rPh>
    <phoneticPr fontId="6"/>
  </si>
  <si>
    <r>
      <t>⑰</t>
    </r>
    <r>
      <rPr>
        <sz val="9"/>
        <color theme="1"/>
        <rFont val="ＭＳ 明朝"/>
        <family val="1"/>
        <charset val="128"/>
      </rPr>
      <t>(燃料の高位発熱量)</t>
    </r>
    <r>
      <rPr>
        <sz val="11"/>
        <color theme="1"/>
        <rFont val="ＭＳ 明朝"/>
        <family val="1"/>
        <charset val="128"/>
      </rPr>
      <t>GJ/千Nm3</t>
    </r>
    <rPh sb="2" eb="4">
      <t>ネンリョウ</t>
    </rPh>
    <rPh sb="5" eb="7">
      <t>コウイ</t>
    </rPh>
    <rPh sb="7" eb="9">
      <t>ハツネツ</t>
    </rPh>
    <rPh sb="9" eb="10">
      <t>リョウ</t>
    </rPh>
    <rPh sb="14" eb="15">
      <t>セン</t>
    </rPh>
    <phoneticPr fontId="6"/>
  </si>
  <si>
    <t>（別紙②）</t>
    <rPh sb="1" eb="3">
      <t>ベッシ</t>
    </rPh>
    <phoneticPr fontId="6"/>
  </si>
  <si>
    <t>「補助事業の完了予定日」（請負会社等への支払い完了予定日）は令和４年２月２８日以前であるか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6"/>
  </si>
  <si>
    <t>設備</t>
    <rPh sb="0" eb="2">
      <t>セツビ</t>
    </rPh>
    <phoneticPr fontId="6"/>
  </si>
  <si>
    <t>台数</t>
    <rPh sb="0" eb="2">
      <t>ダイスウ</t>
    </rPh>
    <phoneticPr fontId="6"/>
  </si>
  <si>
    <t>災害時の設備用途</t>
    <rPh sb="0" eb="3">
      <t>サイガイジ</t>
    </rPh>
    <rPh sb="4" eb="6">
      <t>セツビ</t>
    </rPh>
    <rPh sb="6" eb="8">
      <t>ヨウト</t>
    </rPh>
    <phoneticPr fontId="6"/>
  </si>
  <si>
    <t>大都市</t>
    <rPh sb="0" eb="3">
      <t>ダイトシ</t>
    </rPh>
    <phoneticPr fontId="40"/>
  </si>
  <si>
    <t>地震エリア</t>
    <rPh sb="0" eb="2">
      <t>ジシン</t>
    </rPh>
    <phoneticPr fontId="40"/>
  </si>
  <si>
    <t>標準地域コード</t>
    <phoneticPr fontId="40"/>
  </si>
  <si>
    <t>地域</t>
    <rPh sb="0" eb="2">
      <t>チイキ</t>
    </rPh>
    <phoneticPr fontId="40"/>
  </si>
  <si>
    <t>都道府県</t>
  </si>
  <si>
    <t>政令市･郡･支庁･振興局等</t>
  </si>
  <si>
    <t>政令市･郡･支庁･振興局等（ふりがな）</t>
  </si>
  <si>
    <t>市区町村</t>
  </si>
  <si>
    <t>市区町村（ふりがな）</t>
  </si>
  <si>
    <t>廃置分合等施行年月日</t>
  </si>
  <si>
    <t>廃置分合等情報有無</t>
  </si>
  <si>
    <t>政令指定都市
(20市)</t>
    <rPh sb="0" eb="2">
      <t>セイレイ</t>
    </rPh>
    <rPh sb="2" eb="4">
      <t>シテイ</t>
    </rPh>
    <rPh sb="4" eb="6">
      <t>トシ</t>
    </rPh>
    <rPh sb="10" eb="11">
      <t>シ</t>
    </rPh>
    <phoneticPr fontId="40"/>
  </si>
  <si>
    <t>中核市
(58市)→60市に変更(R2/4/1)</t>
    <rPh sb="0" eb="3">
      <t>チュウカクシ</t>
    </rPh>
    <rPh sb="7" eb="8">
      <t>シ</t>
    </rPh>
    <rPh sb="12" eb="13">
      <t>シ</t>
    </rPh>
    <rPh sb="14" eb="16">
      <t>ヘンコウ</t>
    </rPh>
    <phoneticPr fontId="40"/>
  </si>
  <si>
    <t>特例市
(27市)→25市に変更(R2/4/1)</t>
    <rPh sb="0" eb="3">
      <t>トクレイシ</t>
    </rPh>
    <rPh sb="7" eb="8">
      <t>シ</t>
    </rPh>
    <rPh sb="12" eb="13">
      <t>シ</t>
    </rPh>
    <rPh sb="14" eb="16">
      <t>ヘンコウ</t>
    </rPh>
    <phoneticPr fontId="40"/>
  </si>
  <si>
    <t>県庁所在地
(46市)</t>
    <rPh sb="0" eb="2">
      <t>ケンチョウ</t>
    </rPh>
    <rPh sb="2" eb="5">
      <t>ショザイチ</t>
    </rPh>
    <rPh sb="9" eb="10">
      <t>シ</t>
    </rPh>
    <phoneticPr fontId="40"/>
  </si>
  <si>
    <t>中枢中核都市
(82市)</t>
    <rPh sb="0" eb="2">
      <t>チュウスウ</t>
    </rPh>
    <rPh sb="2" eb="4">
      <t>チュウカク</t>
    </rPh>
    <rPh sb="4" eb="6">
      <t>トシ</t>
    </rPh>
    <rPh sb="10" eb="11">
      <t>シ</t>
    </rPh>
    <phoneticPr fontId="40"/>
  </si>
  <si>
    <t>南海トラフ
(707市区町村)</t>
    <rPh sb="0" eb="2">
      <t>ナンカイ</t>
    </rPh>
    <rPh sb="10" eb="12">
      <t>シク</t>
    </rPh>
    <rPh sb="12" eb="14">
      <t>チョウソン</t>
    </rPh>
    <phoneticPr fontId="40"/>
  </si>
  <si>
    <t>首都直下型地震
(309市区町村)</t>
    <rPh sb="0" eb="2">
      <t>シュト</t>
    </rPh>
    <rPh sb="2" eb="5">
      <t>チョッカガタ</t>
    </rPh>
    <rPh sb="5" eb="7">
      <t>ジシン</t>
    </rPh>
    <rPh sb="12" eb="14">
      <t>シク</t>
    </rPh>
    <rPh sb="14" eb="16">
      <t>チョウソン</t>
    </rPh>
    <phoneticPr fontId="40"/>
  </si>
  <si>
    <t>千島・日本海溝
(117市区町村)</t>
    <rPh sb="0" eb="2">
      <t>チシマ</t>
    </rPh>
    <rPh sb="3" eb="5">
      <t>ニホン</t>
    </rPh>
    <rPh sb="5" eb="7">
      <t>カイコウ</t>
    </rPh>
    <rPh sb="12" eb="14">
      <t>シク</t>
    </rPh>
    <rPh sb="14" eb="16">
      <t>チョウソン</t>
    </rPh>
    <phoneticPr fontId="40"/>
  </si>
  <si>
    <t>東南海・南海地震
(414市区町村)</t>
    <rPh sb="13" eb="15">
      <t>シク</t>
    </rPh>
    <rPh sb="15" eb="17">
      <t>チョウソン</t>
    </rPh>
    <phoneticPr fontId="40"/>
  </si>
  <si>
    <t>東海地震
(157市区町村)</t>
    <rPh sb="0" eb="2">
      <t>トウカイ</t>
    </rPh>
    <rPh sb="2" eb="4">
      <t>ジシン</t>
    </rPh>
    <rPh sb="9" eb="11">
      <t>シク</t>
    </rPh>
    <rPh sb="11" eb="13">
      <t>チョウソン</t>
    </rPh>
    <phoneticPr fontId="40"/>
  </si>
  <si>
    <t>近畿・中部直下型</t>
    <rPh sb="0" eb="2">
      <t>キンキ</t>
    </rPh>
    <rPh sb="3" eb="5">
      <t>チュウブ</t>
    </rPh>
    <rPh sb="5" eb="8">
      <t>チョッカガタ</t>
    </rPh>
    <phoneticPr fontId="40"/>
  </si>
  <si>
    <t>北海道・熊本</t>
    <rPh sb="0" eb="3">
      <t>ホッカイドウ</t>
    </rPh>
    <rPh sb="4" eb="6">
      <t>クマモト</t>
    </rPh>
    <phoneticPr fontId="40"/>
  </si>
  <si>
    <t>都市ガス供給エリア
690→703自治体</t>
    <rPh sb="0" eb="2">
      <t>トシ</t>
    </rPh>
    <rPh sb="4" eb="6">
      <t>キョウキュウ</t>
    </rPh>
    <rPh sb="17" eb="20">
      <t>ジチタイ</t>
    </rPh>
    <phoneticPr fontId="40"/>
  </si>
  <si>
    <t xml:space="preserve">
大都市地震エリアの
都市ガス供給エリア
573→584自治体</t>
    <rPh sb="1" eb="4">
      <t>ダイトシ</t>
    </rPh>
    <rPh sb="4" eb="6">
      <t>ジシン</t>
    </rPh>
    <rPh sb="11" eb="13">
      <t>トシ</t>
    </rPh>
    <rPh sb="15" eb="17">
      <t>キョウキュウ</t>
    </rPh>
    <rPh sb="28" eb="31">
      <t>ジチタイ</t>
    </rPh>
    <phoneticPr fontId="40"/>
  </si>
  <si>
    <t>主なガス事業者①</t>
    <rPh sb="0" eb="1">
      <t>オモ</t>
    </rPh>
    <rPh sb="4" eb="7">
      <t>ジギョウシャ</t>
    </rPh>
    <phoneticPr fontId="40"/>
  </si>
  <si>
    <t>②</t>
    <phoneticPr fontId="40"/>
  </si>
  <si>
    <t>③</t>
    <phoneticPr fontId="40"/>
  </si>
  <si>
    <t>④</t>
    <phoneticPr fontId="40"/>
  </si>
  <si>
    <t>⑤</t>
    <phoneticPr fontId="40"/>
  </si>
  <si>
    <t>北海道</t>
    <rPh sb="0" eb="3">
      <t>ホッカイドウ</t>
    </rPh>
    <phoneticPr fontId="3"/>
  </si>
  <si>
    <t>北海道</t>
    <rPh sb="0" eb="3">
      <t>ホッカイドウ</t>
    </rPh>
    <phoneticPr fontId="40"/>
  </si>
  <si>
    <t>北海道</t>
  </si>
  <si>
    <t>札幌市</t>
  </si>
  <si>
    <t>さっぽろし</t>
    <phoneticPr fontId="40"/>
  </si>
  <si>
    <t>有</t>
  </si>
  <si>
    <t>○</t>
  </si>
  <si>
    <t>○</t>
    <phoneticPr fontId="40"/>
  </si>
  <si>
    <t>大都市・地震エリア</t>
  </si>
  <si>
    <t>北海道ガス</t>
  </si>
  <si>
    <t>函館市</t>
  </si>
  <si>
    <t>はこだてし</t>
  </si>
  <si>
    <t>小樽市</t>
  </si>
  <si>
    <t>おたるし</t>
  </si>
  <si>
    <t>地震エリア</t>
  </si>
  <si>
    <t>旭川市</t>
  </si>
  <si>
    <t>あさひかわし</t>
  </si>
  <si>
    <t>旭川ガス</t>
  </si>
  <si>
    <t>室蘭市</t>
  </si>
  <si>
    <t>むろらんし</t>
  </si>
  <si>
    <t>室蘭ガス</t>
  </si>
  <si>
    <t>釧路市</t>
  </si>
  <si>
    <t>くしろし</t>
  </si>
  <si>
    <t>釧路ガス</t>
  </si>
  <si>
    <t>帯広市</t>
  </si>
  <si>
    <t>おびひろし</t>
  </si>
  <si>
    <t>帯広ガス</t>
  </si>
  <si>
    <t>北見市</t>
  </si>
  <si>
    <t>きたみし</t>
  </si>
  <si>
    <t>夕張市</t>
  </si>
  <si>
    <t>ゆうばりし</t>
  </si>
  <si>
    <t>岩見沢市</t>
  </si>
  <si>
    <t>いわみざわし</t>
  </si>
  <si>
    <t>岩見沢ガス</t>
  </si>
  <si>
    <t>網走市</t>
  </si>
  <si>
    <t>あばしりし</t>
  </si>
  <si>
    <t>留萌市</t>
  </si>
  <si>
    <t>るもいし</t>
  </si>
  <si>
    <t>苫小牧市</t>
  </si>
  <si>
    <t>とまこまいし</t>
  </si>
  <si>
    <t>苫小牧ガス</t>
  </si>
  <si>
    <t>稚内市</t>
  </si>
  <si>
    <t>わっかないし</t>
  </si>
  <si>
    <t>美唄市</t>
  </si>
  <si>
    <t>びばいし</t>
  </si>
  <si>
    <t>美唄ガス(特別会員)</t>
  </si>
  <si>
    <t>芦別市</t>
  </si>
  <si>
    <t>あしべつし</t>
  </si>
  <si>
    <t>江別市</t>
  </si>
  <si>
    <t>えべつし</t>
  </si>
  <si>
    <t>赤平市</t>
  </si>
  <si>
    <t>あかびらし</t>
  </si>
  <si>
    <t>紋別市</t>
  </si>
  <si>
    <t>もんべつし</t>
  </si>
  <si>
    <t>士別市</t>
  </si>
  <si>
    <t>しべつし</t>
  </si>
  <si>
    <t>名寄市</t>
  </si>
  <si>
    <t>なよろし</t>
  </si>
  <si>
    <t>三笠市</t>
  </si>
  <si>
    <t>みかさし</t>
  </si>
  <si>
    <t>根室市</t>
  </si>
  <si>
    <t>ねむろし</t>
  </si>
  <si>
    <t>千歳市</t>
  </si>
  <si>
    <t>ちとせし</t>
  </si>
  <si>
    <t>滝川市</t>
  </si>
  <si>
    <t>たきかわし</t>
  </si>
  <si>
    <t>滝川ガス(特別会員)</t>
  </si>
  <si>
    <t>砂川市</t>
  </si>
  <si>
    <t>すながわし</t>
  </si>
  <si>
    <t>歌志内市</t>
  </si>
  <si>
    <t>うたしないし</t>
  </si>
  <si>
    <t>深川市</t>
  </si>
  <si>
    <t>ふかがわし</t>
  </si>
  <si>
    <t>富良野市</t>
  </si>
  <si>
    <t>ふらのし</t>
  </si>
  <si>
    <t>登別市</t>
  </si>
  <si>
    <t>のぼりべつし</t>
  </si>
  <si>
    <t>恵庭市</t>
  </si>
  <si>
    <t>えにわし</t>
  </si>
  <si>
    <t>伊達市(北海道)</t>
  </si>
  <si>
    <t>だてし</t>
  </si>
  <si>
    <t>北広島市</t>
  </si>
  <si>
    <t>きたひろしまし</t>
  </si>
  <si>
    <t>石狩市</t>
  </si>
  <si>
    <t>いしかりし</t>
  </si>
  <si>
    <t>北斗市</t>
  </si>
  <si>
    <t>ほくとし</t>
  </si>
  <si>
    <t>石狩振興局</t>
  </si>
  <si>
    <t>いしかりしんこうきょく</t>
  </si>
  <si>
    <t>当別町</t>
  </si>
  <si>
    <t>とうべつちょう</t>
  </si>
  <si>
    <t>新篠津村</t>
  </si>
  <si>
    <t>しんしのつむら</t>
  </si>
  <si>
    <t>渡島総合振興局</t>
  </si>
  <si>
    <t>おしまそうごうしんこうきょく</t>
  </si>
  <si>
    <t>松前町(北海道)</t>
  </si>
  <si>
    <t>まつまえちょう</t>
  </si>
  <si>
    <t>福島町</t>
  </si>
  <si>
    <t>ふくしまちょう</t>
  </si>
  <si>
    <t>知内町</t>
  </si>
  <si>
    <t>しりうちちょう</t>
  </si>
  <si>
    <t>木古内町</t>
  </si>
  <si>
    <t>きこないちょう</t>
  </si>
  <si>
    <t>七飯町</t>
  </si>
  <si>
    <t>ななえちょう</t>
  </si>
  <si>
    <t>鹿部町</t>
  </si>
  <si>
    <t>しかべちょう</t>
  </si>
  <si>
    <t>森町(北海道)</t>
  </si>
  <si>
    <t>もりまち</t>
  </si>
  <si>
    <t>八雲町</t>
  </si>
  <si>
    <t>やくもちょう</t>
  </si>
  <si>
    <t>長万部町</t>
  </si>
  <si>
    <t>おしゃまんべちょう</t>
  </si>
  <si>
    <t>檜山振興局</t>
  </si>
  <si>
    <t>ひやましんこうきょく</t>
  </si>
  <si>
    <t>江差町</t>
  </si>
  <si>
    <t>えさしちょう</t>
  </si>
  <si>
    <t>上ノ国町</t>
  </si>
  <si>
    <t>かみのくにちょう</t>
  </si>
  <si>
    <t>厚沢部町</t>
  </si>
  <si>
    <t>あっさぶちょう</t>
  </si>
  <si>
    <t>乙部町</t>
  </si>
  <si>
    <t>おとべちょう</t>
  </si>
  <si>
    <t>奥尻町</t>
  </si>
  <si>
    <t>おくしりちょう</t>
  </si>
  <si>
    <t>今金町</t>
  </si>
  <si>
    <t>いまかねちょう</t>
  </si>
  <si>
    <t>せたな町</t>
  </si>
  <si>
    <t>せたなちょう</t>
  </si>
  <si>
    <t>後志総合振興局</t>
  </si>
  <si>
    <t>しりべしそうごうしんこうきょく</t>
  </si>
  <si>
    <t>島牧村</t>
  </si>
  <si>
    <t>しままきむら</t>
  </si>
  <si>
    <t>寿都町</t>
  </si>
  <si>
    <t>すっつちょう</t>
  </si>
  <si>
    <t>黒松内町</t>
  </si>
  <si>
    <t>くろまつないちょう</t>
  </si>
  <si>
    <t>蘭越町</t>
  </si>
  <si>
    <t>らんこしちょう</t>
  </si>
  <si>
    <t>ニセコ町</t>
  </si>
  <si>
    <t>にせこちょう</t>
  </si>
  <si>
    <t>真狩村</t>
  </si>
  <si>
    <t>まっかりむら</t>
  </si>
  <si>
    <t>留寿都村</t>
  </si>
  <si>
    <t>るすつむら</t>
  </si>
  <si>
    <t>喜茂別町</t>
  </si>
  <si>
    <t>きもべつちょう</t>
  </si>
  <si>
    <t>京極町</t>
  </si>
  <si>
    <t>きょうごくちょう</t>
  </si>
  <si>
    <t>倶知安町</t>
  </si>
  <si>
    <t>くっちゃんちょう</t>
  </si>
  <si>
    <t>共和町</t>
  </si>
  <si>
    <t>きょうわちょう</t>
  </si>
  <si>
    <t>岩内町</t>
  </si>
  <si>
    <t>いわないちょう</t>
  </si>
  <si>
    <t>泊村(北海道)</t>
  </si>
  <si>
    <t>とまりむら</t>
  </si>
  <si>
    <t>神恵内村</t>
  </si>
  <si>
    <t>かもえないむら</t>
  </si>
  <si>
    <t>積丹町</t>
  </si>
  <si>
    <t>しゃこたんちょう</t>
  </si>
  <si>
    <t>古平町</t>
  </si>
  <si>
    <t>ふるびらちょう</t>
  </si>
  <si>
    <t>仁木町</t>
  </si>
  <si>
    <t>にきちょう</t>
  </si>
  <si>
    <t>余市町</t>
  </si>
  <si>
    <t>よいちちょう</t>
  </si>
  <si>
    <t>赤井川村</t>
  </si>
  <si>
    <t>あかいがわむら</t>
  </si>
  <si>
    <t>空知総合振興局</t>
  </si>
  <si>
    <t>そらちそうごうしんこうきょく</t>
  </si>
  <si>
    <t>南幌町</t>
  </si>
  <si>
    <t>なんぽろちょう</t>
  </si>
  <si>
    <t>奈井江町</t>
  </si>
  <si>
    <t>ないえちょう</t>
  </si>
  <si>
    <t>上砂川町</t>
  </si>
  <si>
    <t>かみすながわちょう</t>
  </si>
  <si>
    <t>由仁町</t>
  </si>
  <si>
    <t>ゆにちょう</t>
  </si>
  <si>
    <t>長沼町</t>
  </si>
  <si>
    <t>ながぬまちょう</t>
  </si>
  <si>
    <t>栗山町</t>
  </si>
  <si>
    <t>くりやまちょう</t>
  </si>
  <si>
    <t>月形町</t>
  </si>
  <si>
    <t>つきがたちょう</t>
  </si>
  <si>
    <t>浦臼町</t>
  </si>
  <si>
    <t>うらうすちょう</t>
  </si>
  <si>
    <t>新十津川町</t>
  </si>
  <si>
    <t>しんとつかわちょう</t>
  </si>
  <si>
    <t>妹背牛町</t>
  </si>
  <si>
    <t>もせうしちょう</t>
  </si>
  <si>
    <t>秩父別町</t>
  </si>
  <si>
    <t>ちっぷべつちょう</t>
  </si>
  <si>
    <t>雨竜町</t>
  </si>
  <si>
    <t>うりゅうちょう</t>
  </si>
  <si>
    <t>北竜町</t>
  </si>
  <si>
    <t>ほくりゅうちょう</t>
  </si>
  <si>
    <t>沼田町</t>
  </si>
  <si>
    <t>ぬまたちょう</t>
  </si>
  <si>
    <t>上川総合振興局</t>
  </si>
  <si>
    <t>かみかわそうごうしんこうきょく</t>
  </si>
  <si>
    <t>鷹栖町</t>
  </si>
  <si>
    <t>たかすちょう</t>
  </si>
  <si>
    <t>東神楽町</t>
  </si>
  <si>
    <t>ひがしかぐらちょう</t>
  </si>
  <si>
    <t>当麻町</t>
  </si>
  <si>
    <t>とうまちょう</t>
  </si>
  <si>
    <t>比布町</t>
  </si>
  <si>
    <t>ぴっぷちょう</t>
  </si>
  <si>
    <t>愛別町</t>
  </si>
  <si>
    <t>あいべつちょう</t>
  </si>
  <si>
    <t>上川町</t>
  </si>
  <si>
    <t>かみかわちょう</t>
  </si>
  <si>
    <t>東川町</t>
  </si>
  <si>
    <t>ひがしかわちょう</t>
  </si>
  <si>
    <t>美瑛町</t>
  </si>
  <si>
    <t>びえいちょう</t>
  </si>
  <si>
    <t>上富良野町</t>
  </si>
  <si>
    <t>かみふらのちょう</t>
  </si>
  <si>
    <t>中富良野町</t>
  </si>
  <si>
    <t>なかふらのちょう</t>
  </si>
  <si>
    <t>南富良野町</t>
  </si>
  <si>
    <t>みなみふらのちょう</t>
  </si>
  <si>
    <t>占冠村</t>
  </si>
  <si>
    <t>しむかっぷむら</t>
  </si>
  <si>
    <t>和寒町</t>
  </si>
  <si>
    <t>わっさむちょう</t>
  </si>
  <si>
    <t>剣淵町</t>
  </si>
  <si>
    <t>けんぶちちょう</t>
  </si>
  <si>
    <t>下川町</t>
  </si>
  <si>
    <t>しもかわちょう</t>
  </si>
  <si>
    <t>美深町</t>
  </si>
  <si>
    <t>びふかちょう</t>
  </si>
  <si>
    <t>音威子府村</t>
  </si>
  <si>
    <t>おといねっぷむら</t>
  </si>
  <si>
    <t>中川町</t>
  </si>
  <si>
    <t>なかがわちょう</t>
  </si>
  <si>
    <t>幌加内町</t>
  </si>
  <si>
    <t>ほろかないちょう</t>
  </si>
  <si>
    <t>留萌振興局</t>
  </si>
  <si>
    <t>るもいしんこうきょく</t>
  </si>
  <si>
    <t>増毛町</t>
  </si>
  <si>
    <t>ましけちょう</t>
  </si>
  <si>
    <t>小平町</t>
  </si>
  <si>
    <t>おびらちょう</t>
  </si>
  <si>
    <t>苫前町</t>
  </si>
  <si>
    <t>とままえちょう</t>
  </si>
  <si>
    <t>羽幌町</t>
  </si>
  <si>
    <t>はぼろちょう</t>
  </si>
  <si>
    <t>初山別村</t>
  </si>
  <si>
    <t>しょさんべつむら</t>
  </si>
  <si>
    <t>遠別町</t>
  </si>
  <si>
    <t>えんべつちょう</t>
  </si>
  <si>
    <t>天塩町</t>
  </si>
  <si>
    <t>てしおちょう</t>
  </si>
  <si>
    <t>宗谷総合振興局</t>
  </si>
  <si>
    <t>そうやそうごうしんこうきょく</t>
  </si>
  <si>
    <t>猿払村</t>
  </si>
  <si>
    <t>さるふつむら</t>
  </si>
  <si>
    <t>浜頓別町</t>
  </si>
  <si>
    <t>はまとんべつちょう</t>
  </si>
  <si>
    <t>中頓別町</t>
  </si>
  <si>
    <t>なかとんべつちょう</t>
  </si>
  <si>
    <t>枝幸町</t>
  </si>
  <si>
    <t>豊富町</t>
  </si>
  <si>
    <t>とよとみちょう</t>
  </si>
  <si>
    <t>礼文町</t>
  </si>
  <si>
    <t>れぶんちょう</t>
  </si>
  <si>
    <t>利尻町</t>
  </si>
  <si>
    <t>りしりちょう</t>
  </si>
  <si>
    <t>利尻富士町</t>
  </si>
  <si>
    <t>りしりふじちょう</t>
  </si>
  <si>
    <t>幌延町</t>
  </si>
  <si>
    <t>ほろのべちょう</t>
  </si>
  <si>
    <t>オホーツク総合振興局</t>
  </si>
  <si>
    <t>おほーつくそうごうしんこうきょく</t>
  </si>
  <si>
    <t>美幌町</t>
  </si>
  <si>
    <t>びほろちょう</t>
  </si>
  <si>
    <t>津別町</t>
  </si>
  <si>
    <t>つべつちょう</t>
  </si>
  <si>
    <t>斜里町</t>
  </si>
  <si>
    <t>しゃりちょう</t>
  </si>
  <si>
    <t>清里町</t>
  </si>
  <si>
    <t>きよさとちょう</t>
  </si>
  <si>
    <t>小清水町</t>
  </si>
  <si>
    <t>こしみずちょう</t>
  </si>
  <si>
    <t>訓子府町</t>
  </si>
  <si>
    <t>くんねっぷちょう</t>
  </si>
  <si>
    <t>置戸町</t>
  </si>
  <si>
    <t>おけとちょう</t>
  </si>
  <si>
    <t>佐呂間町</t>
  </si>
  <si>
    <t>さろまちょう</t>
  </si>
  <si>
    <t>遠軽町</t>
  </si>
  <si>
    <t>えんがるちょう</t>
  </si>
  <si>
    <t>湧別町</t>
  </si>
  <si>
    <t>ゆうべつちょう</t>
  </si>
  <si>
    <t>滝上町</t>
  </si>
  <si>
    <t>たきのうえちょう</t>
  </si>
  <si>
    <t>興部町</t>
  </si>
  <si>
    <t>おこっぺちょう</t>
  </si>
  <si>
    <t>西興部村</t>
  </si>
  <si>
    <t>にしおこっぺむら</t>
  </si>
  <si>
    <t>雄武町</t>
  </si>
  <si>
    <t>おうむちょう</t>
  </si>
  <si>
    <t>大空町</t>
  </si>
  <si>
    <t>おおぞらちょう</t>
  </si>
  <si>
    <t>胆振総合振興局</t>
  </si>
  <si>
    <t>いぶりそうごうしんこうきょく</t>
  </si>
  <si>
    <t>豊浦町</t>
  </si>
  <si>
    <t>とようらちょう</t>
  </si>
  <si>
    <t>壮瞥町</t>
  </si>
  <si>
    <t>そうべつちょう</t>
  </si>
  <si>
    <t>白老町</t>
  </si>
  <si>
    <t>しらおいちょう</t>
  </si>
  <si>
    <t>厚真町</t>
  </si>
  <si>
    <t>あつまちょう</t>
  </si>
  <si>
    <t>洞爺湖町</t>
  </si>
  <si>
    <t>とうやこちょう</t>
  </si>
  <si>
    <t>安平町</t>
  </si>
  <si>
    <t>あびらちょう</t>
  </si>
  <si>
    <t>むかわ町</t>
  </si>
  <si>
    <t>むかわちょう</t>
  </si>
  <si>
    <t>日高振興局</t>
  </si>
  <si>
    <t>ひだかしんこうきょく</t>
  </si>
  <si>
    <t>日高町(北海道)</t>
  </si>
  <si>
    <t>ひだかちょう</t>
  </si>
  <si>
    <t>平取町</t>
  </si>
  <si>
    <t>びらとりちょう</t>
  </si>
  <si>
    <t>新冠町</t>
  </si>
  <si>
    <t>にいかっぷちょう</t>
  </si>
  <si>
    <t>浦河町</t>
  </si>
  <si>
    <t>うらかわちょう</t>
  </si>
  <si>
    <t>様似町</t>
  </si>
  <si>
    <t>さまにちょう</t>
  </si>
  <si>
    <t>えりも町</t>
  </si>
  <si>
    <t>えりもちょう</t>
  </si>
  <si>
    <t>新ひだか町</t>
  </si>
  <si>
    <t>しんひだかちょう</t>
  </si>
  <si>
    <t>十勝総合振興局</t>
  </si>
  <si>
    <t>とかちそうごうしんこうきょく</t>
  </si>
  <si>
    <t>音更町</t>
  </si>
  <si>
    <t>おとふけちょう</t>
  </si>
  <si>
    <t>士幌町</t>
  </si>
  <si>
    <t>しほろちょう</t>
  </si>
  <si>
    <t>上士幌町</t>
  </si>
  <si>
    <t>かみしほろちょう</t>
  </si>
  <si>
    <t>鹿追町</t>
  </si>
  <si>
    <t>しかおいちょう</t>
  </si>
  <si>
    <t>新得町</t>
  </si>
  <si>
    <t>しんとくちょう</t>
  </si>
  <si>
    <t>清水町(北海道)</t>
  </si>
  <si>
    <t>しみずちょう</t>
  </si>
  <si>
    <t>芽室町</t>
  </si>
  <si>
    <t>めむろちょう</t>
  </si>
  <si>
    <t>中札内村</t>
  </si>
  <si>
    <t>なかさつないむら</t>
  </si>
  <si>
    <t>更別村</t>
  </si>
  <si>
    <t>さらべつむら</t>
  </si>
  <si>
    <t>大樹町</t>
  </si>
  <si>
    <t>たいきちょう</t>
  </si>
  <si>
    <t>広尾町</t>
  </si>
  <si>
    <t>ひろおちょう</t>
  </si>
  <si>
    <t>幕別町</t>
  </si>
  <si>
    <t>まくべつちょう</t>
  </si>
  <si>
    <t>池田町(北海道)</t>
  </si>
  <si>
    <t>いけだちょう</t>
  </si>
  <si>
    <t>豊頃町</t>
  </si>
  <si>
    <t>とよころちょう</t>
  </si>
  <si>
    <t>本別町</t>
  </si>
  <si>
    <t>ほんべつちょう</t>
  </si>
  <si>
    <t>足寄町</t>
  </si>
  <si>
    <t>あしょろちょう</t>
  </si>
  <si>
    <t>陸別町</t>
  </si>
  <si>
    <t>りくべつちょう</t>
  </si>
  <si>
    <t>浦幌町</t>
  </si>
  <si>
    <t>うらほろちょう</t>
  </si>
  <si>
    <t>釧路総合振興局</t>
  </si>
  <si>
    <t>くしろそうごうしんこうきょく</t>
  </si>
  <si>
    <t>釧路町</t>
  </si>
  <si>
    <t>くしろちょう</t>
  </si>
  <si>
    <t>厚岸町</t>
  </si>
  <si>
    <t>あっけしちょう</t>
  </si>
  <si>
    <t>浜中町</t>
  </si>
  <si>
    <t>はまなかちょう</t>
  </si>
  <si>
    <t>標茶町</t>
  </si>
  <si>
    <t>しべちゃちょう</t>
  </si>
  <si>
    <t>弟子屈町</t>
  </si>
  <si>
    <t>てしかがちょう</t>
  </si>
  <si>
    <t>鶴居村</t>
  </si>
  <si>
    <t>つるいむら</t>
  </si>
  <si>
    <t>白糠町</t>
  </si>
  <si>
    <t>しらぬかちょう</t>
  </si>
  <si>
    <t>根室振興局</t>
  </si>
  <si>
    <t>ねむろしんこうきょく</t>
  </si>
  <si>
    <t>別海町</t>
  </si>
  <si>
    <t>べつかいちょう</t>
  </si>
  <si>
    <t>中標津町</t>
  </si>
  <si>
    <t>なかしべつちょう</t>
  </si>
  <si>
    <t>標津町</t>
  </si>
  <si>
    <t>しべつちょう</t>
  </si>
  <si>
    <t>羅臼町</t>
  </si>
  <si>
    <t>らうすちょう</t>
  </si>
  <si>
    <t>色丹村</t>
  </si>
  <si>
    <t>しこたんむら</t>
  </si>
  <si>
    <t>留夜別村</t>
  </si>
  <si>
    <t>るよべつむら</t>
  </si>
  <si>
    <t>留別村</t>
  </si>
  <si>
    <t>るべつむら</t>
  </si>
  <si>
    <t>紗那村</t>
  </si>
  <si>
    <t>しゃなむら</t>
  </si>
  <si>
    <t>蘂取村</t>
  </si>
  <si>
    <t>しべとろむら</t>
  </si>
  <si>
    <t>東北</t>
    <rPh sb="0" eb="2">
      <t>トウホク</t>
    </rPh>
    <phoneticPr fontId="3"/>
  </si>
  <si>
    <t>東北</t>
    <rPh sb="0" eb="2">
      <t>トウホク</t>
    </rPh>
    <phoneticPr fontId="40"/>
  </si>
  <si>
    <t>青森県</t>
  </si>
  <si>
    <t>青森市</t>
  </si>
  <si>
    <t>あおもりし</t>
  </si>
  <si>
    <t>大都市</t>
  </si>
  <si>
    <t>青森ガス</t>
  </si>
  <si>
    <t>弘前市</t>
  </si>
  <si>
    <t>ひろさきし</t>
  </si>
  <si>
    <t>弘前ガス</t>
  </si>
  <si>
    <t>東北</t>
  </si>
  <si>
    <t>八戸市</t>
  </si>
  <si>
    <t>はちのへし</t>
  </si>
  <si>
    <t>八戸ガス</t>
  </si>
  <si>
    <t>黒石市</t>
  </si>
  <si>
    <t>くろいしし</t>
  </si>
  <si>
    <t>黒石ガス(特別会員)</t>
  </si>
  <si>
    <t>五所川原市</t>
  </si>
  <si>
    <t>ごしょがわらし</t>
  </si>
  <si>
    <t>五所川原ガス</t>
  </si>
  <si>
    <t>十和田市</t>
  </si>
  <si>
    <t>とわだし</t>
  </si>
  <si>
    <t>十和田ガス</t>
  </si>
  <si>
    <t>三沢市</t>
  </si>
  <si>
    <t>みさわし</t>
  </si>
  <si>
    <t>むつ市</t>
  </si>
  <si>
    <t>むつし</t>
  </si>
  <si>
    <t>つがる市</t>
  </si>
  <si>
    <t>つがるし</t>
  </si>
  <si>
    <t>平川市</t>
  </si>
  <si>
    <t>ひらかわし</t>
  </si>
  <si>
    <t>東津軽郡</t>
  </si>
  <si>
    <t>ひがしつがるぐん</t>
  </si>
  <si>
    <t>平内町</t>
  </si>
  <si>
    <t>ひらないまち</t>
  </si>
  <si>
    <t>今別町</t>
  </si>
  <si>
    <t>いまべつまち</t>
  </si>
  <si>
    <t>蓬田村</t>
  </si>
  <si>
    <t>よもぎたむら</t>
  </si>
  <si>
    <t>外ヶ浜町</t>
  </si>
  <si>
    <t>そとがはままち</t>
  </si>
  <si>
    <t>西津軽郡</t>
  </si>
  <si>
    <t>にしつがるぐん</t>
  </si>
  <si>
    <t>鰺ヶ沢町</t>
  </si>
  <si>
    <t>あじがさわまち</t>
  </si>
  <si>
    <t>深浦町</t>
  </si>
  <si>
    <t>ふかうらまち</t>
  </si>
  <si>
    <t>中津軽郡</t>
  </si>
  <si>
    <t>なかつがるぐん</t>
  </si>
  <si>
    <t>西目屋村</t>
  </si>
  <si>
    <t>にしめやむら</t>
  </si>
  <si>
    <t>南津軽郡</t>
  </si>
  <si>
    <t>みなみつがるぐん</t>
  </si>
  <si>
    <t>藤崎町</t>
  </si>
  <si>
    <t>ふじさきまち</t>
  </si>
  <si>
    <t>大鰐町</t>
  </si>
  <si>
    <t>おおわにまち</t>
  </si>
  <si>
    <t>田舎館村</t>
  </si>
  <si>
    <t>いなかだてむら</t>
  </si>
  <si>
    <t>北津軽郡</t>
  </si>
  <si>
    <t>きたつがるぐん</t>
  </si>
  <si>
    <t>板柳町</t>
  </si>
  <si>
    <t>いたやなぎまち</t>
  </si>
  <si>
    <t>鶴田町</t>
  </si>
  <si>
    <t>つるたまち</t>
  </si>
  <si>
    <t>中泊町</t>
  </si>
  <si>
    <t>なかどまりまち</t>
  </si>
  <si>
    <t>上北郡</t>
  </si>
  <si>
    <t>かみきたぐん</t>
  </si>
  <si>
    <t>野辺地町</t>
  </si>
  <si>
    <t>のへじまち</t>
  </si>
  <si>
    <t>七戸町</t>
  </si>
  <si>
    <t>しちのへまち</t>
  </si>
  <si>
    <t>六戸町</t>
  </si>
  <si>
    <t>ろくのへまち</t>
  </si>
  <si>
    <t>横浜町</t>
  </si>
  <si>
    <t>よこはままち</t>
  </si>
  <si>
    <t>東北町</t>
  </si>
  <si>
    <t>とうほくまち</t>
  </si>
  <si>
    <t>六ヶ所村</t>
  </si>
  <si>
    <t>ろっかしょむら</t>
  </si>
  <si>
    <t>おいらせ町</t>
  </si>
  <si>
    <t>おいらせちょう</t>
  </si>
  <si>
    <t>下北郡</t>
  </si>
  <si>
    <t>しもきたぐん</t>
  </si>
  <si>
    <t>大間町</t>
  </si>
  <si>
    <t>おおままち</t>
  </si>
  <si>
    <t>東通村</t>
  </si>
  <si>
    <t>ひがしどおりむら</t>
  </si>
  <si>
    <t>風間浦村</t>
  </si>
  <si>
    <t>かざまうらむら</t>
  </si>
  <si>
    <t>佐井村</t>
  </si>
  <si>
    <t>さいむら</t>
  </si>
  <si>
    <t>三戸郡</t>
  </si>
  <si>
    <t>さんのへぐん</t>
  </si>
  <si>
    <t>三戸町</t>
  </si>
  <si>
    <t>さんのへまち</t>
  </si>
  <si>
    <t>五戸町</t>
  </si>
  <si>
    <t>ごのへまち</t>
  </si>
  <si>
    <t>田子町</t>
  </si>
  <si>
    <t>たっこまち</t>
  </si>
  <si>
    <t>南部町(青森県)</t>
  </si>
  <si>
    <t>なんぶちょう</t>
  </si>
  <si>
    <t>階上町</t>
  </si>
  <si>
    <t>はしかみちょう</t>
  </si>
  <si>
    <t>新郷村</t>
  </si>
  <si>
    <t>しんごうむら</t>
  </si>
  <si>
    <t>岩手県</t>
  </si>
  <si>
    <t>盛岡市</t>
  </si>
  <si>
    <t>もりおかし</t>
  </si>
  <si>
    <t>盛岡ガス</t>
  </si>
  <si>
    <t>宮古市</t>
  </si>
  <si>
    <t>みやこし</t>
  </si>
  <si>
    <t>大船渡市</t>
  </si>
  <si>
    <t>おおふなとし</t>
  </si>
  <si>
    <t>花巻市</t>
  </si>
  <si>
    <t>はなまきし</t>
  </si>
  <si>
    <t>花巻ガス</t>
  </si>
  <si>
    <t>北上市</t>
  </si>
  <si>
    <t>きたかみし</t>
  </si>
  <si>
    <t>久慈市</t>
  </si>
  <si>
    <t>くじし</t>
  </si>
  <si>
    <t>遠野市</t>
  </si>
  <si>
    <t>とおのし</t>
  </si>
  <si>
    <t>一関市</t>
  </si>
  <si>
    <t>いちのせきし</t>
  </si>
  <si>
    <t>一関ガス</t>
    <rPh sb="0" eb="1">
      <t>イチ</t>
    </rPh>
    <rPh sb="1" eb="2">
      <t>セキ</t>
    </rPh>
    <phoneticPr fontId="40"/>
  </si>
  <si>
    <t>陸前高田市</t>
  </si>
  <si>
    <t>りくぜんたかたし</t>
  </si>
  <si>
    <t>釜石市</t>
  </si>
  <si>
    <t>かまいしし</t>
  </si>
  <si>
    <t>釜石ガス</t>
  </si>
  <si>
    <t>二戸市</t>
  </si>
  <si>
    <t>にのへし</t>
  </si>
  <si>
    <t>八幡平市</t>
  </si>
  <si>
    <t>はちまんたいし</t>
  </si>
  <si>
    <t>奥州市</t>
  </si>
  <si>
    <t>おうしゅうし</t>
  </si>
  <si>
    <t>水沢ガス</t>
  </si>
  <si>
    <t>滝沢市</t>
  </si>
  <si>
    <t>たきざわし</t>
  </si>
  <si>
    <t>岩手郡</t>
  </si>
  <si>
    <t>いわてぐん</t>
  </si>
  <si>
    <t>雫石町</t>
  </si>
  <si>
    <t>しずくいしちょう</t>
  </si>
  <si>
    <t>葛巻町</t>
  </si>
  <si>
    <t>くずまきまち</t>
  </si>
  <si>
    <t>岩手町</t>
  </si>
  <si>
    <t>いわてまち</t>
  </si>
  <si>
    <t>紫波郡</t>
  </si>
  <si>
    <t>しわぐん</t>
  </si>
  <si>
    <t>紫波町</t>
  </si>
  <si>
    <t>しわちょう</t>
  </si>
  <si>
    <t>矢巾町</t>
  </si>
  <si>
    <t>やはばちょう</t>
  </si>
  <si>
    <t>和賀郡</t>
  </si>
  <si>
    <t>わがぐん</t>
  </si>
  <si>
    <t>西和賀町</t>
  </si>
  <si>
    <t>にしわがまち</t>
  </si>
  <si>
    <t>胆沢郡</t>
  </si>
  <si>
    <t>いさわぐん</t>
  </si>
  <si>
    <t>金ケ崎町</t>
  </si>
  <si>
    <t>かねがさきちょう</t>
  </si>
  <si>
    <t>西磐井郡</t>
  </si>
  <si>
    <t>にしいわいぐん</t>
  </si>
  <si>
    <t>平泉町</t>
  </si>
  <si>
    <t>ひらいずみちょう</t>
  </si>
  <si>
    <t>気仙郡</t>
  </si>
  <si>
    <t>けせんぐん</t>
  </si>
  <si>
    <t>住田町</t>
  </si>
  <si>
    <t>すみたちょう</t>
  </si>
  <si>
    <t>上閉伊郡</t>
  </si>
  <si>
    <t>かみへいぐん</t>
  </si>
  <si>
    <t>大槌町</t>
  </si>
  <si>
    <t>おおつちちょう</t>
  </si>
  <si>
    <t>下閉伊郡</t>
  </si>
  <si>
    <t>しもへいぐん</t>
  </si>
  <si>
    <t>山田町</t>
  </si>
  <si>
    <t>やまだまち</t>
  </si>
  <si>
    <t>岩泉町</t>
  </si>
  <si>
    <t>いわいずみちょう</t>
  </si>
  <si>
    <t>田野畑村</t>
  </si>
  <si>
    <t>たのはたむら</t>
  </si>
  <si>
    <t>普代村</t>
  </si>
  <si>
    <t>ふだいむら</t>
  </si>
  <si>
    <t>九戸郡</t>
  </si>
  <si>
    <t>くのへぐん</t>
  </si>
  <si>
    <t>軽米町</t>
  </si>
  <si>
    <t>かるまいまち</t>
  </si>
  <si>
    <t>野田村</t>
  </si>
  <si>
    <t>のだむら</t>
  </si>
  <si>
    <t>九戸村</t>
  </si>
  <si>
    <t>くのへむら</t>
  </si>
  <si>
    <t>洋野町</t>
  </si>
  <si>
    <t>ひろのちょう</t>
  </si>
  <si>
    <t>二戸郡</t>
  </si>
  <si>
    <t>にのへぐん</t>
  </si>
  <si>
    <t>一戸町</t>
  </si>
  <si>
    <t>いちのへまち</t>
  </si>
  <si>
    <t>宮城県</t>
  </si>
  <si>
    <t>仙台市</t>
  </si>
  <si>
    <t>仙台市ガス局</t>
  </si>
  <si>
    <t>石巻市</t>
  </si>
  <si>
    <t>いしのまきし</t>
  </si>
  <si>
    <t>石巻ガス</t>
  </si>
  <si>
    <t>塩竈市</t>
    <phoneticPr fontId="40"/>
  </si>
  <si>
    <t>しおがまし</t>
  </si>
  <si>
    <t>塩釜ガス</t>
  </si>
  <si>
    <t>気仙沼市</t>
  </si>
  <si>
    <t>けせんぬまし</t>
  </si>
  <si>
    <t>白石市</t>
  </si>
  <si>
    <t>しろいしし</t>
  </si>
  <si>
    <t>名取市</t>
  </si>
  <si>
    <t>なとりし</t>
  </si>
  <si>
    <t>仙南ガス</t>
  </si>
  <si>
    <t>角田市</t>
  </si>
  <si>
    <t>かくだし</t>
  </si>
  <si>
    <t>多賀城市</t>
  </si>
  <si>
    <t>たがじょうし</t>
  </si>
  <si>
    <t>岩沼市</t>
  </si>
  <si>
    <t>いわぬまし</t>
  </si>
  <si>
    <t>登米市</t>
  </si>
  <si>
    <t>とめし</t>
  </si>
  <si>
    <t>栗原市</t>
  </si>
  <si>
    <t>くりはらし</t>
  </si>
  <si>
    <t>東松島市</t>
  </si>
  <si>
    <t>ひがしまつしまし</t>
  </si>
  <si>
    <t>大崎市</t>
  </si>
  <si>
    <t>おおさきし</t>
  </si>
  <si>
    <t>古川ガス</t>
  </si>
  <si>
    <t>富谷市</t>
  </si>
  <si>
    <t>とみやし</t>
  </si>
  <si>
    <t>地震エリア</t>
    <phoneticPr fontId="40"/>
  </si>
  <si>
    <t>刈田郡</t>
  </si>
  <si>
    <t>かったぐん</t>
  </si>
  <si>
    <t>蔵王町</t>
  </si>
  <si>
    <t>ざおうまち</t>
  </si>
  <si>
    <t>七ヶ宿町</t>
  </si>
  <si>
    <t>しちかしゅくまち</t>
  </si>
  <si>
    <t>柴田郡</t>
  </si>
  <si>
    <t>しばたぐん</t>
  </si>
  <si>
    <t>大河原町</t>
  </si>
  <si>
    <t>おおがわらまち</t>
  </si>
  <si>
    <t>村田町</t>
  </si>
  <si>
    <t>むらたまち</t>
  </si>
  <si>
    <t>柴田町</t>
  </si>
  <si>
    <t>しばたまち</t>
  </si>
  <si>
    <t>川崎町(宮城県)</t>
  </si>
  <si>
    <t>かわさきまち</t>
  </si>
  <si>
    <t>伊具郡</t>
  </si>
  <si>
    <t>いぐぐん</t>
  </si>
  <si>
    <t>丸森町</t>
  </si>
  <si>
    <t>まるもりまち</t>
  </si>
  <si>
    <t>亘理郡</t>
  </si>
  <si>
    <t>わたりぐん</t>
  </si>
  <si>
    <t>亘理町</t>
  </si>
  <si>
    <t>わたりちょう</t>
  </si>
  <si>
    <t>山元町</t>
  </si>
  <si>
    <t>やまもとちょう</t>
  </si>
  <si>
    <t>宮城郡</t>
  </si>
  <si>
    <t>みやぎぐん</t>
  </si>
  <si>
    <t>松島町</t>
  </si>
  <si>
    <t>まつしままち</t>
  </si>
  <si>
    <t>七ヶ浜町</t>
  </si>
  <si>
    <t>しちがはままち</t>
  </si>
  <si>
    <t>利府町</t>
  </si>
  <si>
    <t>りふちょう</t>
  </si>
  <si>
    <t>黒川郡</t>
  </si>
  <si>
    <t>くろかわぐん</t>
  </si>
  <si>
    <t>大和町</t>
  </si>
  <si>
    <t>たいわちょう</t>
  </si>
  <si>
    <t>大郷町</t>
  </si>
  <si>
    <t>おおさとちょう</t>
  </si>
  <si>
    <t>大衡村</t>
  </si>
  <si>
    <t>おおひらむら</t>
  </si>
  <si>
    <t>加美郡</t>
  </si>
  <si>
    <t>かみぐん</t>
  </si>
  <si>
    <t>色麻町</t>
  </si>
  <si>
    <t>しかまちょう</t>
  </si>
  <si>
    <t>加美町</t>
  </si>
  <si>
    <t>かみまち</t>
  </si>
  <si>
    <t>遠田郡</t>
  </si>
  <si>
    <t>とおだぐん</t>
  </si>
  <si>
    <t>涌谷町</t>
  </si>
  <si>
    <t>わくやちょう</t>
  </si>
  <si>
    <t>美里町(宮城県)</t>
  </si>
  <si>
    <t>みさとまち</t>
  </si>
  <si>
    <t>牡鹿郡</t>
  </si>
  <si>
    <t>おしかぐん</t>
  </si>
  <si>
    <t>女川町</t>
  </si>
  <si>
    <t>おながわちょう</t>
  </si>
  <si>
    <t>本吉郡</t>
  </si>
  <si>
    <t>もとよしぐん</t>
  </si>
  <si>
    <t>南三陸町</t>
  </si>
  <si>
    <t>みなみさんりくちょう</t>
  </si>
  <si>
    <t>秋田県</t>
  </si>
  <si>
    <t>秋田市</t>
  </si>
  <si>
    <t>あきたし</t>
  </si>
  <si>
    <t>東部ガス</t>
  </si>
  <si>
    <t>能代市</t>
  </si>
  <si>
    <t>のしろし</t>
  </si>
  <si>
    <t>のしろエネルギーサービス</t>
  </si>
  <si>
    <t>横手市</t>
  </si>
  <si>
    <t>よこてし</t>
  </si>
  <si>
    <t>大館市</t>
  </si>
  <si>
    <t>おおだてし</t>
  </si>
  <si>
    <t>男鹿市</t>
  </si>
  <si>
    <t>おがし</t>
  </si>
  <si>
    <t>湯沢市</t>
  </si>
  <si>
    <t>ゆざわし</t>
  </si>
  <si>
    <t>鹿角市</t>
  </si>
  <si>
    <t>かづのし</t>
  </si>
  <si>
    <t>由利本荘市</t>
  </si>
  <si>
    <t>ゆりほんじょうし</t>
  </si>
  <si>
    <t>潟上市</t>
  </si>
  <si>
    <t>かたがみし</t>
  </si>
  <si>
    <t>大仙市</t>
  </si>
  <si>
    <t>だいせんし</t>
  </si>
  <si>
    <t>北秋田市</t>
  </si>
  <si>
    <t>きたあきたし</t>
  </si>
  <si>
    <t>にかほ市</t>
  </si>
  <si>
    <t>にかほし</t>
  </si>
  <si>
    <t>にかほガス</t>
    <phoneticPr fontId="40"/>
  </si>
  <si>
    <t>仙北市</t>
  </si>
  <si>
    <t>せんぼくし</t>
  </si>
  <si>
    <t>鹿角郡</t>
  </si>
  <si>
    <t>かづのぐん</t>
  </si>
  <si>
    <t>小坂町</t>
  </si>
  <si>
    <t>こさかまち</t>
  </si>
  <si>
    <t>北秋田郡</t>
  </si>
  <si>
    <t>きたあきたぐん</t>
  </si>
  <si>
    <t>上小阿仁村</t>
  </si>
  <si>
    <t>かみこあにむら</t>
  </si>
  <si>
    <t>山本郡</t>
  </si>
  <si>
    <t>やまもとぐん</t>
  </si>
  <si>
    <t>藤里町</t>
  </si>
  <si>
    <t>ふじさとまち</t>
  </si>
  <si>
    <t>三種町</t>
  </si>
  <si>
    <t>みたねちょう</t>
  </si>
  <si>
    <t>八峰町</t>
  </si>
  <si>
    <t>はっぽうちょう</t>
  </si>
  <si>
    <t>南秋田郡</t>
  </si>
  <si>
    <t>みなみあきたぐん</t>
  </si>
  <si>
    <t>五城目町</t>
  </si>
  <si>
    <t>ごじょうめまち</t>
  </si>
  <si>
    <t>八郎潟町</t>
  </si>
  <si>
    <t>はちろうがたまち</t>
  </si>
  <si>
    <t>井川町</t>
  </si>
  <si>
    <t>いかわまち</t>
  </si>
  <si>
    <t>大潟村</t>
  </si>
  <si>
    <t>おおがたむら</t>
  </si>
  <si>
    <t>仙北郡</t>
  </si>
  <si>
    <t>せんぼくぐん</t>
  </si>
  <si>
    <t>美郷町(秋田県)</t>
  </si>
  <si>
    <t>みさとちょう</t>
  </si>
  <si>
    <t>雄勝郡</t>
  </si>
  <si>
    <t>おがちぐん</t>
  </si>
  <si>
    <t>羽後町</t>
  </si>
  <si>
    <t>うごまち</t>
  </si>
  <si>
    <t>東成瀬村</t>
  </si>
  <si>
    <t>ひがしなるせむら</t>
  </si>
  <si>
    <t>山形県</t>
  </si>
  <si>
    <t>山形市</t>
  </si>
  <si>
    <t>やまがたし</t>
  </si>
  <si>
    <t>山形ガス</t>
  </si>
  <si>
    <t>米沢市</t>
  </si>
  <si>
    <t>よねざわし</t>
  </si>
  <si>
    <t>鶴岡市</t>
  </si>
  <si>
    <t>つるおかし</t>
  </si>
  <si>
    <t>鶴岡ガス</t>
  </si>
  <si>
    <t>荘内中部ガス</t>
  </si>
  <si>
    <t>酒田市</t>
  </si>
  <si>
    <t>さかたし</t>
  </si>
  <si>
    <t>酒田天然ガス</t>
  </si>
  <si>
    <t>庄内町</t>
  </si>
  <si>
    <t>新庄市</t>
  </si>
  <si>
    <t>しんじょうし</t>
  </si>
  <si>
    <t>新庄都市ガス</t>
  </si>
  <si>
    <t>寒河江市</t>
  </si>
  <si>
    <t>さがえし</t>
  </si>
  <si>
    <t>寒河江ガス</t>
  </si>
  <si>
    <t>上山市</t>
  </si>
  <si>
    <t>かみのやまし</t>
  </si>
  <si>
    <t>村山市</t>
  </si>
  <si>
    <t>むらやまし</t>
  </si>
  <si>
    <t>長井市</t>
  </si>
  <si>
    <t>ながいし</t>
  </si>
  <si>
    <t>天童市</t>
  </si>
  <si>
    <t>てんどうし</t>
  </si>
  <si>
    <t>東根市</t>
  </si>
  <si>
    <t>ひがしねし</t>
  </si>
  <si>
    <t>尾花沢市</t>
  </si>
  <si>
    <t>おばなざわし</t>
  </si>
  <si>
    <t>南陽市</t>
  </si>
  <si>
    <t>なんようし</t>
  </si>
  <si>
    <t>東村山郡</t>
  </si>
  <si>
    <t>ひがしむらやまぐん</t>
  </si>
  <si>
    <t>山辺町</t>
  </si>
  <si>
    <t>やまのべまち</t>
  </si>
  <si>
    <t>中山町</t>
  </si>
  <si>
    <t>なかやままち</t>
  </si>
  <si>
    <t>西村山郡</t>
  </si>
  <si>
    <t>にしむらやまぐん</t>
  </si>
  <si>
    <t>河北町</t>
  </si>
  <si>
    <t>かほくちょう</t>
  </si>
  <si>
    <t>西川町</t>
  </si>
  <si>
    <t>にしかわまち</t>
  </si>
  <si>
    <t>朝日町(山形県)</t>
  </si>
  <si>
    <t>あさひまち</t>
  </si>
  <si>
    <t>大江町</t>
  </si>
  <si>
    <t>おおえまち</t>
  </si>
  <si>
    <t>北村山郡</t>
  </si>
  <si>
    <t>きたむらやまぐん</t>
  </si>
  <si>
    <t>大石田町</t>
  </si>
  <si>
    <t>おおいしだまち</t>
  </si>
  <si>
    <t>最上郡</t>
  </si>
  <si>
    <t>もがみぐん</t>
  </si>
  <si>
    <t>金山町(山形県)</t>
  </si>
  <si>
    <t>かねやままち</t>
  </si>
  <si>
    <t>最上町</t>
  </si>
  <si>
    <t>もがみまち</t>
  </si>
  <si>
    <t>舟形町</t>
  </si>
  <si>
    <t>ふながたまち</t>
  </si>
  <si>
    <t>真室川町</t>
  </si>
  <si>
    <t>まむろがわまち</t>
  </si>
  <si>
    <t>大蔵村</t>
  </si>
  <si>
    <t>おおくらむら</t>
  </si>
  <si>
    <t>鮭川村</t>
  </si>
  <si>
    <t>さけがわむら</t>
  </si>
  <si>
    <t>戸沢村</t>
  </si>
  <si>
    <t>とざわむら</t>
  </si>
  <si>
    <t>東置賜郡</t>
  </si>
  <si>
    <t>ひがしおきたまぐん</t>
  </si>
  <si>
    <t>高畠町</t>
  </si>
  <si>
    <t>たかはたまち</t>
  </si>
  <si>
    <t>川西町(山形県)</t>
  </si>
  <si>
    <t>かわにしまち</t>
  </si>
  <si>
    <t>西置賜郡</t>
  </si>
  <si>
    <t>にしおきたまぐん</t>
  </si>
  <si>
    <t>小国町(山形県)</t>
  </si>
  <si>
    <t>おぐにまち</t>
  </si>
  <si>
    <t>白鷹町</t>
  </si>
  <si>
    <t>しらたかまち</t>
  </si>
  <si>
    <t>飯豊町</t>
  </si>
  <si>
    <t>いいでまち</t>
  </si>
  <si>
    <t>東田川郡</t>
  </si>
  <si>
    <t>ひがしたがわぐん</t>
  </si>
  <si>
    <t>三川町</t>
  </si>
  <si>
    <t>みかわまち</t>
  </si>
  <si>
    <t>庄内中部ガス</t>
  </si>
  <si>
    <t>しょうないまち</t>
  </si>
  <si>
    <t>飽海郡</t>
  </si>
  <si>
    <t>あくみぐん</t>
  </si>
  <si>
    <t>遊佐町</t>
  </si>
  <si>
    <t>ゆざまち</t>
  </si>
  <si>
    <t>福島県</t>
  </si>
  <si>
    <t>福島市</t>
  </si>
  <si>
    <t>ふくしまし</t>
  </si>
  <si>
    <t>福島ガス</t>
  </si>
  <si>
    <t>会津若松市</t>
  </si>
  <si>
    <t>あいづわかまつし</t>
  </si>
  <si>
    <t>若松ガス</t>
  </si>
  <si>
    <t>郡山市</t>
  </si>
  <si>
    <t>こおりやまし</t>
  </si>
  <si>
    <t>いわき市</t>
  </si>
  <si>
    <t>いわきし</t>
  </si>
  <si>
    <t>常磐共同ガス</t>
  </si>
  <si>
    <t>常盤都市ガス</t>
    <rPh sb="0" eb="2">
      <t>トキワ</t>
    </rPh>
    <rPh sb="2" eb="4">
      <t>トシ</t>
    </rPh>
    <phoneticPr fontId="40"/>
  </si>
  <si>
    <t>白河市</t>
  </si>
  <si>
    <t>しらかわし</t>
  </si>
  <si>
    <t>東北ガス</t>
  </si>
  <si>
    <t>須賀川市</t>
  </si>
  <si>
    <t>すかがわし</t>
  </si>
  <si>
    <t>喜多方市</t>
  </si>
  <si>
    <t>きたかたし</t>
  </si>
  <si>
    <t>相馬市</t>
  </si>
  <si>
    <t>そうまし</t>
  </si>
  <si>
    <t>二本松市</t>
  </si>
  <si>
    <t>にほんまつし</t>
  </si>
  <si>
    <t>田村市</t>
  </si>
  <si>
    <t>たむらし</t>
  </si>
  <si>
    <t>南相馬市</t>
  </si>
  <si>
    <t>みなみそうまし</t>
  </si>
  <si>
    <t>相馬ガス</t>
  </si>
  <si>
    <t>伊達市(福島県)</t>
  </si>
  <si>
    <t>福島ガス</t>
    <phoneticPr fontId="40"/>
  </si>
  <si>
    <t>本宮市</t>
  </si>
  <si>
    <t>もとみやし</t>
  </si>
  <si>
    <t>伊達郡</t>
  </si>
  <si>
    <t>だてぐん</t>
  </si>
  <si>
    <t>桑折町</t>
  </si>
  <si>
    <t>こおりまち</t>
  </si>
  <si>
    <t>国見町</t>
  </si>
  <si>
    <t>くにみまち</t>
  </si>
  <si>
    <t>川俣町</t>
  </si>
  <si>
    <t>かわまたまち</t>
  </si>
  <si>
    <t>安達郡</t>
  </si>
  <si>
    <t>あだちぐん</t>
  </si>
  <si>
    <t>大玉村</t>
  </si>
  <si>
    <t>おおたまむら</t>
  </si>
  <si>
    <t>岩瀬郡</t>
  </si>
  <si>
    <t>いわせぐん</t>
  </si>
  <si>
    <t>鏡石町</t>
  </si>
  <si>
    <t>かがみいしまち</t>
  </si>
  <si>
    <t>天栄村</t>
  </si>
  <si>
    <t>てんえいむら</t>
  </si>
  <si>
    <t>南会津郡</t>
  </si>
  <si>
    <t>みなみあいづぐん</t>
  </si>
  <si>
    <t>下郷町</t>
  </si>
  <si>
    <t>しもごうまち</t>
  </si>
  <si>
    <t>檜枝岐村</t>
  </si>
  <si>
    <t>ひのえまたむら</t>
  </si>
  <si>
    <t>只見町</t>
  </si>
  <si>
    <t>ただみまち</t>
  </si>
  <si>
    <t>南会津町</t>
  </si>
  <si>
    <t>みなみあいづまち</t>
  </si>
  <si>
    <t>耶麻郡</t>
  </si>
  <si>
    <t>やまぐん</t>
  </si>
  <si>
    <t>北塩原村</t>
  </si>
  <si>
    <t>きたしおばらむら</t>
  </si>
  <si>
    <t>西会津町</t>
  </si>
  <si>
    <t>にしあいづまち</t>
  </si>
  <si>
    <t>磐梯町</t>
  </si>
  <si>
    <t>ばんだいまち</t>
  </si>
  <si>
    <t>猪苗代町</t>
  </si>
  <si>
    <t>いなわしろまち</t>
  </si>
  <si>
    <t>河沼郡</t>
  </si>
  <si>
    <t>かわぬまぐん</t>
  </si>
  <si>
    <t>会津坂下町</t>
  </si>
  <si>
    <t>あいづばんげまち</t>
  </si>
  <si>
    <t>湯川村</t>
  </si>
  <si>
    <t>ゆがわむら</t>
  </si>
  <si>
    <t>柳津町</t>
  </si>
  <si>
    <t>やないづまち</t>
  </si>
  <si>
    <t>大沼郡</t>
  </si>
  <si>
    <t>おおぬまぐん</t>
  </si>
  <si>
    <t>三島町</t>
  </si>
  <si>
    <t>みしままち</t>
  </si>
  <si>
    <t>金山町(福島県)</t>
  </si>
  <si>
    <t>昭和村(福島県)</t>
  </si>
  <si>
    <t>しょうわむら</t>
  </si>
  <si>
    <t>会津美里町</t>
  </si>
  <si>
    <t>あいづみさとまち</t>
  </si>
  <si>
    <t>西白河郡</t>
  </si>
  <si>
    <t>にししらかわぐん</t>
  </si>
  <si>
    <t>西郷村</t>
  </si>
  <si>
    <t>にしごうむら</t>
  </si>
  <si>
    <t>泉崎村</t>
  </si>
  <si>
    <t>いずみざきむら</t>
  </si>
  <si>
    <t>中島村</t>
  </si>
  <si>
    <t>なかじまむら</t>
  </si>
  <si>
    <t>矢吹町</t>
  </si>
  <si>
    <t>やぶきまち</t>
  </si>
  <si>
    <t>東白川郡</t>
  </si>
  <si>
    <t>ひがししらかわぐん</t>
  </si>
  <si>
    <t>棚倉町</t>
  </si>
  <si>
    <t>たなぐらまち</t>
  </si>
  <si>
    <t>矢祭町</t>
  </si>
  <si>
    <t>やまつりまち</t>
  </si>
  <si>
    <t>塙町</t>
  </si>
  <si>
    <t>はなわまち</t>
  </si>
  <si>
    <t>鮫川村</t>
  </si>
  <si>
    <t>さめがわむら</t>
  </si>
  <si>
    <t>石川郡</t>
  </si>
  <si>
    <t>いしかわぐん</t>
  </si>
  <si>
    <t>石川町</t>
  </si>
  <si>
    <t>いしかわまち</t>
  </si>
  <si>
    <t>玉川村</t>
  </si>
  <si>
    <t>たまかわむら</t>
  </si>
  <si>
    <t>平田村</t>
  </si>
  <si>
    <t>ひらたむら</t>
  </si>
  <si>
    <t>浅川町</t>
  </si>
  <si>
    <t>あさかわまち</t>
  </si>
  <si>
    <t>古殿町</t>
  </si>
  <si>
    <t>ふるどのまち</t>
  </si>
  <si>
    <t>田村郡</t>
  </si>
  <si>
    <t>たむらぐん</t>
  </si>
  <si>
    <t>三春町</t>
  </si>
  <si>
    <t>みはるまち</t>
  </si>
  <si>
    <t>小野町</t>
  </si>
  <si>
    <t>おのまち</t>
  </si>
  <si>
    <t>双葉郡</t>
  </si>
  <si>
    <t>ふたばぐん</t>
  </si>
  <si>
    <t>広野町</t>
  </si>
  <si>
    <t>ひろのまち</t>
  </si>
  <si>
    <t>楢葉町</t>
  </si>
  <si>
    <t>ならはまち</t>
  </si>
  <si>
    <t>富岡町</t>
  </si>
  <si>
    <t>とみおかまち</t>
  </si>
  <si>
    <t>川内村</t>
  </si>
  <si>
    <t>かわうちむら</t>
  </si>
  <si>
    <t>大熊町</t>
  </si>
  <si>
    <t>おおくままち</t>
  </si>
  <si>
    <t>双葉町</t>
  </si>
  <si>
    <t>ふたばまち</t>
  </si>
  <si>
    <t>浪江町</t>
  </si>
  <si>
    <t>なみえまち</t>
  </si>
  <si>
    <t>葛尾村</t>
  </si>
  <si>
    <t>かつらおむら</t>
  </si>
  <si>
    <t>相馬郡</t>
  </si>
  <si>
    <t>そうまぐん</t>
  </si>
  <si>
    <t>新地町</t>
  </si>
  <si>
    <t>しんちまち</t>
  </si>
  <si>
    <t>飯舘村</t>
  </si>
  <si>
    <t>いいたてむら</t>
  </si>
  <si>
    <t>関東</t>
    <rPh sb="0" eb="2">
      <t>カントウ</t>
    </rPh>
    <phoneticPr fontId="3"/>
  </si>
  <si>
    <t>関東</t>
    <rPh sb="0" eb="2">
      <t>カントウ</t>
    </rPh>
    <phoneticPr fontId="40"/>
  </si>
  <si>
    <t>茨城県</t>
  </si>
  <si>
    <t>水戸市</t>
  </si>
  <si>
    <t>みとし</t>
  </si>
  <si>
    <t>日立市</t>
  </si>
  <si>
    <t>ひたちし</t>
  </si>
  <si>
    <t>東京ガス</t>
  </si>
  <si>
    <t>関東</t>
  </si>
  <si>
    <t>土浦市</t>
  </si>
  <si>
    <t>つちうらし</t>
  </si>
  <si>
    <t>古河市</t>
  </si>
  <si>
    <t>こがし</t>
  </si>
  <si>
    <t>石岡市</t>
  </si>
  <si>
    <t>いしおかし</t>
  </si>
  <si>
    <t>結城市</t>
  </si>
  <si>
    <t>ゆうきし</t>
  </si>
  <si>
    <t>龍ケ崎市</t>
  </si>
  <si>
    <t>りゅうがさきし</t>
  </si>
  <si>
    <t>下妻市</t>
  </si>
  <si>
    <t>しもつまし</t>
  </si>
  <si>
    <t>常総市</t>
  </si>
  <si>
    <t>じょうそうし</t>
  </si>
  <si>
    <t>常陸太田市</t>
  </si>
  <si>
    <t>ひたちおおたし</t>
  </si>
  <si>
    <t>高萩市</t>
  </si>
  <si>
    <t>たかはぎし</t>
  </si>
  <si>
    <t>北茨城市</t>
  </si>
  <si>
    <t>きたいばらきし</t>
  </si>
  <si>
    <t>笠間市</t>
  </si>
  <si>
    <t>かさまし</t>
  </si>
  <si>
    <t>取手市</t>
  </si>
  <si>
    <t>とりでし</t>
  </si>
  <si>
    <t>東日本ガス</t>
  </si>
  <si>
    <t>牛久市</t>
  </si>
  <si>
    <t>うしくし</t>
  </si>
  <si>
    <t>つくば市</t>
  </si>
  <si>
    <t>つくばし</t>
  </si>
  <si>
    <t>ひたちなか市</t>
  </si>
  <si>
    <t>ひたちなかし</t>
  </si>
  <si>
    <t>鹿嶋市</t>
  </si>
  <si>
    <t>かしまし</t>
  </si>
  <si>
    <t>潮来市</t>
  </si>
  <si>
    <t>いたこし</t>
  </si>
  <si>
    <t>守谷市</t>
  </si>
  <si>
    <t>もりやし</t>
  </si>
  <si>
    <t>常陸大宮市</t>
  </si>
  <si>
    <t>ひたちおおみやし</t>
  </si>
  <si>
    <t>那珂市</t>
  </si>
  <si>
    <t>なかし</t>
  </si>
  <si>
    <t>筑西市</t>
  </si>
  <si>
    <t>ちくせいし</t>
  </si>
  <si>
    <t>坂東市</t>
  </si>
  <si>
    <t>ばんどうし</t>
  </si>
  <si>
    <t>稲敷市</t>
  </si>
  <si>
    <t>いなしきし</t>
  </si>
  <si>
    <t>かすみがうら市</t>
  </si>
  <si>
    <t>かすみがうらし</t>
  </si>
  <si>
    <t>桜川市</t>
  </si>
  <si>
    <t>さくらがわし</t>
  </si>
  <si>
    <t>神栖市</t>
  </si>
  <si>
    <t>かみすし</t>
  </si>
  <si>
    <t>行方市</t>
  </si>
  <si>
    <t>なめがたし</t>
  </si>
  <si>
    <t>鉾田市</t>
  </si>
  <si>
    <t>ほこたし</t>
  </si>
  <si>
    <t>つくばみらい市</t>
  </si>
  <si>
    <t>つくばみらいし</t>
  </si>
  <si>
    <t>小美玉市</t>
  </si>
  <si>
    <t>おみたまし</t>
  </si>
  <si>
    <t>東茨城郡</t>
  </si>
  <si>
    <t>ひがしいばらきぐん</t>
  </si>
  <si>
    <t>茨城町</t>
  </si>
  <si>
    <t>いばらきまち</t>
  </si>
  <si>
    <t>大洗町</t>
  </si>
  <si>
    <t>おおあらいまち</t>
  </si>
  <si>
    <t>城里町</t>
  </si>
  <si>
    <t>しろさとまち</t>
  </si>
  <si>
    <t>那珂郡</t>
  </si>
  <si>
    <t>なかぐん</t>
  </si>
  <si>
    <t>東海村</t>
  </si>
  <si>
    <t>とうかいむら</t>
  </si>
  <si>
    <t>久慈郡</t>
  </si>
  <si>
    <t>くじぐん</t>
  </si>
  <si>
    <t>大子町</t>
  </si>
  <si>
    <t>だいごまち</t>
  </si>
  <si>
    <t>稲敷郡</t>
  </si>
  <si>
    <t>いなしきぐん</t>
  </si>
  <si>
    <t>美浦村</t>
  </si>
  <si>
    <t>みほむら</t>
  </si>
  <si>
    <t>阿見町</t>
  </si>
  <si>
    <t>あみまち</t>
  </si>
  <si>
    <t>河内町</t>
  </si>
  <si>
    <t>かわちまち</t>
  </si>
  <si>
    <t>結城郡</t>
  </si>
  <si>
    <t>ゆうきぐん</t>
  </si>
  <si>
    <t>八千代町</t>
  </si>
  <si>
    <t>やちよまち</t>
  </si>
  <si>
    <t>猿島郡</t>
  </si>
  <si>
    <t>さしまぐん</t>
  </si>
  <si>
    <t>五霞町</t>
  </si>
  <si>
    <t>ごかまち</t>
  </si>
  <si>
    <t>東彩ガス</t>
  </si>
  <si>
    <t>境町</t>
  </si>
  <si>
    <t>さかいまち</t>
  </si>
  <si>
    <t>北相馬郡</t>
  </si>
  <si>
    <t>きたそうまぐん</t>
  </si>
  <si>
    <t>利根町</t>
  </si>
  <si>
    <t>とねまち</t>
  </si>
  <si>
    <t>栃木県</t>
  </si>
  <si>
    <t>宇都宮市</t>
  </si>
  <si>
    <t>うつのみやし</t>
  </si>
  <si>
    <t>堀川産業</t>
  </si>
  <si>
    <t>足利市</t>
  </si>
  <si>
    <t>あしかがし</t>
  </si>
  <si>
    <t>足利ガス</t>
  </si>
  <si>
    <t>栃木市</t>
  </si>
  <si>
    <t>とちぎし</t>
  </si>
  <si>
    <t>栃木ガス</t>
  </si>
  <si>
    <t>佐野市</t>
  </si>
  <si>
    <t>さのし</t>
  </si>
  <si>
    <t>佐野ガス</t>
  </si>
  <si>
    <t>鹿沼市</t>
  </si>
  <si>
    <t>かぬまし</t>
  </si>
  <si>
    <t>北日本ガス</t>
  </si>
  <si>
    <t>日光市</t>
  </si>
  <si>
    <t>にっこうし</t>
  </si>
  <si>
    <t>鬼怒川ガス(特別会員)</t>
  </si>
  <si>
    <t>小山市</t>
  </si>
  <si>
    <t>おやまし</t>
  </si>
  <si>
    <t>真岡市</t>
  </si>
  <si>
    <t>もおかし</t>
  </si>
  <si>
    <t>日本ガス</t>
  </si>
  <si>
    <t>大田原市</t>
  </si>
  <si>
    <t>おおたわらし</t>
  </si>
  <si>
    <t>矢板市</t>
  </si>
  <si>
    <t>やいたし</t>
  </si>
  <si>
    <t>那須塩原市</t>
  </si>
  <si>
    <t>なすしおばらし</t>
  </si>
  <si>
    <t>さくら市</t>
  </si>
  <si>
    <t>さくらし</t>
  </si>
  <si>
    <t>那須烏山市</t>
  </si>
  <si>
    <t>なすからすやまし</t>
  </si>
  <si>
    <t>下野市</t>
  </si>
  <si>
    <t>しもつけし</t>
  </si>
  <si>
    <t>河内郡</t>
  </si>
  <si>
    <t>かわちぐん</t>
  </si>
  <si>
    <t>上三川町</t>
  </si>
  <si>
    <t>かみのかわまち</t>
  </si>
  <si>
    <t>芳賀郡</t>
  </si>
  <si>
    <t>はがぐん</t>
  </si>
  <si>
    <t>益子町</t>
  </si>
  <si>
    <t>ましこまち</t>
  </si>
  <si>
    <t>茂木町</t>
  </si>
  <si>
    <t>もてぎまち</t>
  </si>
  <si>
    <t>市貝町</t>
  </si>
  <si>
    <t>いちかいまち</t>
  </si>
  <si>
    <t>芳賀町</t>
  </si>
  <si>
    <t>はがまち</t>
  </si>
  <si>
    <t>下都賀郡</t>
  </si>
  <si>
    <t>しもつがぐん</t>
  </si>
  <si>
    <t>壬生町</t>
  </si>
  <si>
    <t>みぶまち</t>
  </si>
  <si>
    <t>野木町</t>
  </si>
  <si>
    <t>のぎまち</t>
  </si>
  <si>
    <t>塩谷郡</t>
  </si>
  <si>
    <t>しおやぐん</t>
  </si>
  <si>
    <t>塩谷町</t>
  </si>
  <si>
    <t>しおやまち</t>
  </si>
  <si>
    <t>高根沢町</t>
  </si>
  <si>
    <t>たかねざわまち</t>
  </si>
  <si>
    <t>那須郡</t>
  </si>
  <si>
    <t>なすぐん</t>
  </si>
  <si>
    <t>那須町</t>
  </si>
  <si>
    <t>なすまち</t>
  </si>
  <si>
    <t>那珂川町</t>
  </si>
  <si>
    <t>なかがわまち</t>
  </si>
  <si>
    <t>群馬県</t>
  </si>
  <si>
    <t>前橋市</t>
  </si>
  <si>
    <t>まえばしし</t>
  </si>
  <si>
    <t>高崎市</t>
  </si>
  <si>
    <t>たかさきし</t>
  </si>
  <si>
    <t>桐生市</t>
  </si>
  <si>
    <t>きりゅうし</t>
  </si>
  <si>
    <t>桐生ガス</t>
  </si>
  <si>
    <t>伊勢崎市</t>
  </si>
  <si>
    <t>いせさきし</t>
  </si>
  <si>
    <t>伊勢崎ガス</t>
  </si>
  <si>
    <t>太田市</t>
  </si>
  <si>
    <t>おおたし</t>
  </si>
  <si>
    <t>太田都市ガス</t>
  </si>
  <si>
    <t>沼田市</t>
  </si>
  <si>
    <t>ぬまたし</t>
  </si>
  <si>
    <t>沼田ガス</t>
  </si>
  <si>
    <t>館林市</t>
  </si>
  <si>
    <t>たてばやしし</t>
  </si>
  <si>
    <t>館林ガス</t>
  </si>
  <si>
    <t>渋川市</t>
  </si>
  <si>
    <t>しぶかわし</t>
  </si>
  <si>
    <t>東京ガス</t>
    <rPh sb="0" eb="2">
      <t>トウキョウ</t>
    </rPh>
    <phoneticPr fontId="40"/>
  </si>
  <si>
    <t>渋川ガス</t>
  </si>
  <si>
    <t>藤岡市</t>
  </si>
  <si>
    <t>ふじおかし</t>
  </si>
  <si>
    <t>富岡市</t>
  </si>
  <si>
    <t>とみおかし</t>
  </si>
  <si>
    <t>安中市</t>
  </si>
  <si>
    <t>あんなかし</t>
  </si>
  <si>
    <t>みどり市</t>
  </si>
  <si>
    <t>みどりし</t>
  </si>
  <si>
    <t>北群馬郡</t>
  </si>
  <si>
    <t>きたぐんまぐん</t>
  </si>
  <si>
    <t>榛東村</t>
  </si>
  <si>
    <t>しんとうむら</t>
  </si>
  <si>
    <t>吉岡町</t>
  </si>
  <si>
    <t>よしおかまち</t>
  </si>
  <si>
    <t>多野郡</t>
  </si>
  <si>
    <t>たのぐん</t>
  </si>
  <si>
    <t>上野村</t>
  </si>
  <si>
    <t>うえのむら</t>
  </si>
  <si>
    <t>神流町</t>
  </si>
  <si>
    <t>かんなまち</t>
  </si>
  <si>
    <t>甘楽郡</t>
  </si>
  <si>
    <t>かんらぐん</t>
  </si>
  <si>
    <t>下仁田町</t>
  </si>
  <si>
    <t>しもにたまち</t>
  </si>
  <si>
    <t>東海ガス</t>
    <rPh sb="0" eb="2">
      <t>トウカイ</t>
    </rPh>
    <phoneticPr fontId="40"/>
  </si>
  <si>
    <t>南牧村(群馬県)</t>
  </si>
  <si>
    <t>なんもくむら</t>
  </si>
  <si>
    <t>甘楽町</t>
  </si>
  <si>
    <t>かんらまち</t>
  </si>
  <si>
    <t>吾妻郡</t>
  </si>
  <si>
    <t>あがつまぐん</t>
  </si>
  <si>
    <t>中之条町</t>
  </si>
  <si>
    <t>なかのじょうまち</t>
  </si>
  <si>
    <t>長野原町</t>
  </si>
  <si>
    <t>ながのはらまち</t>
  </si>
  <si>
    <t>嬬恋村</t>
  </si>
  <si>
    <t>つまごいむら</t>
  </si>
  <si>
    <t>草津町</t>
  </si>
  <si>
    <t>くさつまち</t>
  </si>
  <si>
    <t>高山村(群馬県)</t>
  </si>
  <si>
    <t>たかやまむら</t>
  </si>
  <si>
    <t>東吾妻町</t>
  </si>
  <si>
    <t>ひがしあがつままち</t>
  </si>
  <si>
    <t>利根郡</t>
  </si>
  <si>
    <t>とねぐん</t>
  </si>
  <si>
    <t>片品村</t>
  </si>
  <si>
    <t>かたしなむら</t>
  </si>
  <si>
    <t>川場村</t>
  </si>
  <si>
    <t>かわばむら</t>
  </si>
  <si>
    <t>昭和村(群馬県)</t>
  </si>
  <si>
    <t>みなかみ町</t>
  </si>
  <si>
    <t>みなかみまち</t>
  </si>
  <si>
    <t>佐波郡</t>
  </si>
  <si>
    <t>さわぐん</t>
  </si>
  <si>
    <t>玉村町</t>
  </si>
  <si>
    <t>たまむらまち</t>
  </si>
  <si>
    <t>邑楽郡</t>
  </si>
  <si>
    <t>おうらぐん</t>
  </si>
  <si>
    <t>板倉町</t>
  </si>
  <si>
    <t>いたくらまち</t>
  </si>
  <si>
    <t>堀川産業</t>
    <phoneticPr fontId="40"/>
  </si>
  <si>
    <t>明和町(群馬県)</t>
  </si>
  <si>
    <t>めいわまち</t>
  </si>
  <si>
    <t>千代田町</t>
  </si>
  <si>
    <t>ちよだまち</t>
  </si>
  <si>
    <t>大泉町</t>
  </si>
  <si>
    <t>おおいずみまち</t>
  </si>
  <si>
    <t>邑楽町</t>
  </si>
  <si>
    <t>おうらまち</t>
  </si>
  <si>
    <t>埼玉県</t>
  </si>
  <si>
    <t>さいたま市</t>
  </si>
  <si>
    <t>川越市</t>
  </si>
  <si>
    <t>かわごえし</t>
  </si>
  <si>
    <t>武州ガス</t>
  </si>
  <si>
    <t>角栄ガス</t>
  </si>
  <si>
    <t>坂戸ガス</t>
  </si>
  <si>
    <t>熊谷市</t>
  </si>
  <si>
    <t>くまがやし</t>
  </si>
  <si>
    <t>武州ガス</t>
    <phoneticPr fontId="40"/>
  </si>
  <si>
    <t>川口市</t>
  </si>
  <si>
    <t>かわぐちし</t>
  </si>
  <si>
    <t>大東ガス</t>
  </si>
  <si>
    <t>行田市</t>
  </si>
  <si>
    <t>ぎょうだし</t>
  </si>
  <si>
    <t>秩父市</t>
  </si>
  <si>
    <t>ちちぶし</t>
  </si>
  <si>
    <t>秩父ガス</t>
  </si>
  <si>
    <t>所沢市</t>
  </si>
  <si>
    <t>ところざわし</t>
  </si>
  <si>
    <t>飯能市</t>
  </si>
  <si>
    <t>はんのうし</t>
  </si>
  <si>
    <t>入間ガス</t>
  </si>
  <si>
    <t>西武ガス</t>
    <rPh sb="0" eb="2">
      <t>セイブ</t>
    </rPh>
    <phoneticPr fontId="40"/>
  </si>
  <si>
    <t>加須市</t>
  </si>
  <si>
    <t>かぞし</t>
  </si>
  <si>
    <t>東彩ガス</t>
    <phoneticPr fontId="40"/>
  </si>
  <si>
    <t>鷲宮ガス</t>
  </si>
  <si>
    <t>本庄市</t>
  </si>
  <si>
    <t>ほんじょうし</t>
  </si>
  <si>
    <t>本庄ガス</t>
  </si>
  <si>
    <t>東松山市</t>
  </si>
  <si>
    <t>ひがしまつやまし</t>
  </si>
  <si>
    <t>松栄ガス</t>
  </si>
  <si>
    <t>春日部市</t>
  </si>
  <si>
    <t>かすかべし</t>
  </si>
  <si>
    <t>狭山市</t>
  </si>
  <si>
    <t>さやまし</t>
  </si>
  <si>
    <t>羽生市</t>
  </si>
  <si>
    <t>はにゅうし</t>
  </si>
  <si>
    <t>鴻巣市</t>
  </si>
  <si>
    <t>こうのすし</t>
  </si>
  <si>
    <t>深谷市</t>
  </si>
  <si>
    <t>ふかやし</t>
  </si>
  <si>
    <t>埼玉ガス</t>
    <rPh sb="0" eb="2">
      <t>サイタマ</t>
    </rPh>
    <phoneticPr fontId="40"/>
  </si>
  <si>
    <t>上尾市</t>
  </si>
  <si>
    <t>あげおし</t>
  </si>
  <si>
    <t>草加市</t>
  </si>
  <si>
    <t>そうかし</t>
  </si>
  <si>
    <t>越谷市</t>
  </si>
  <si>
    <t>こしがやし</t>
  </si>
  <si>
    <t>フジオックス</t>
  </si>
  <si>
    <t>蕨市</t>
    <phoneticPr fontId="40"/>
  </si>
  <si>
    <t>わらびし</t>
  </si>
  <si>
    <t>戸田市</t>
  </si>
  <si>
    <t>とだし</t>
  </si>
  <si>
    <t>入間市</t>
  </si>
  <si>
    <t>いるまし</t>
  </si>
  <si>
    <t>朝霞市</t>
  </si>
  <si>
    <t>あさかし</t>
  </si>
  <si>
    <t>志木市</t>
  </si>
  <si>
    <t>しきし</t>
  </si>
  <si>
    <t>和光市</t>
  </si>
  <si>
    <t>わこうし</t>
  </si>
  <si>
    <t>新座市</t>
  </si>
  <si>
    <t>にいざし</t>
  </si>
  <si>
    <t>桶川市</t>
  </si>
  <si>
    <t>おけがわし</t>
  </si>
  <si>
    <t>久喜市</t>
  </si>
  <si>
    <t>くきし</t>
  </si>
  <si>
    <t>東彩ガス</t>
    <rPh sb="0" eb="2">
      <t>トウサイ</t>
    </rPh>
    <phoneticPr fontId="40"/>
  </si>
  <si>
    <t>幸手都市ガス</t>
  </si>
  <si>
    <t>北本市</t>
  </si>
  <si>
    <t>きたもとし</t>
  </si>
  <si>
    <t>八潮市</t>
  </si>
  <si>
    <t>やしおし</t>
  </si>
  <si>
    <t>富士見市</t>
  </si>
  <si>
    <t>ふじみし</t>
  </si>
  <si>
    <t>三郷市</t>
  </si>
  <si>
    <t>みさとし</t>
  </si>
  <si>
    <t>蓮田市</t>
  </si>
  <si>
    <t>はすだし</t>
  </si>
  <si>
    <t>坂戸市</t>
  </si>
  <si>
    <t>さかどし</t>
  </si>
  <si>
    <t>坂戸ガス</t>
    <phoneticPr fontId="40"/>
  </si>
  <si>
    <t>幸手市</t>
  </si>
  <si>
    <t>さってし</t>
  </si>
  <si>
    <t>鶴ヶ島市</t>
  </si>
  <si>
    <t>つるがしまし</t>
  </si>
  <si>
    <t>日高市</t>
  </si>
  <si>
    <t>ひだかし</t>
  </si>
  <si>
    <t>日高都市ガス</t>
  </si>
  <si>
    <t>吉川市</t>
  </si>
  <si>
    <t>よしかわし</t>
  </si>
  <si>
    <t>ふじみ野市</t>
  </si>
  <si>
    <t>ふじみのし</t>
  </si>
  <si>
    <t>白岡市</t>
  </si>
  <si>
    <t>しらおかし</t>
  </si>
  <si>
    <t>北足立郡</t>
  </si>
  <si>
    <t>きたあだちぐん</t>
  </si>
  <si>
    <t>伊奈町</t>
  </si>
  <si>
    <t>いなまち</t>
  </si>
  <si>
    <t>伊奈都市ガス</t>
  </si>
  <si>
    <t>入間郡</t>
  </si>
  <si>
    <t>いるまぐん</t>
  </si>
  <si>
    <t>三芳町</t>
  </si>
  <si>
    <t>みよしまち</t>
  </si>
  <si>
    <t>毛呂山町</t>
  </si>
  <si>
    <t>もろやままち</t>
  </si>
  <si>
    <t>武蔵野ガス</t>
  </si>
  <si>
    <t>越生町</t>
  </si>
  <si>
    <t>おごせまち</t>
  </si>
  <si>
    <t>比企郡</t>
  </si>
  <si>
    <t>ひきぐん</t>
  </si>
  <si>
    <t>滑川町</t>
  </si>
  <si>
    <t>なめがわまち</t>
  </si>
  <si>
    <t>嵐山町</t>
  </si>
  <si>
    <t>らんざんまち</t>
  </si>
  <si>
    <t>小川町</t>
  </si>
  <si>
    <t>おがわまち</t>
  </si>
  <si>
    <t>川島町</t>
  </si>
  <si>
    <t>かわじままち</t>
  </si>
  <si>
    <t>吉見町</t>
  </si>
  <si>
    <t>よしみまち</t>
  </si>
  <si>
    <t>鳩山町</t>
  </si>
  <si>
    <t>はとやままち</t>
  </si>
  <si>
    <t>ときがわ町</t>
  </si>
  <si>
    <t>ときがわまち</t>
  </si>
  <si>
    <t>秩父郡</t>
  </si>
  <si>
    <t>ちちぶぐん</t>
  </si>
  <si>
    <t>横瀬町</t>
  </si>
  <si>
    <t>よこぜまち</t>
  </si>
  <si>
    <t>皆野町</t>
  </si>
  <si>
    <t>みなのまち</t>
  </si>
  <si>
    <t>長瀞町</t>
  </si>
  <si>
    <t>ながとろまち</t>
  </si>
  <si>
    <t>小鹿野町</t>
  </si>
  <si>
    <t>おがのまち</t>
  </si>
  <si>
    <t>東秩父村</t>
  </si>
  <si>
    <t>ひがしちちぶむら</t>
  </si>
  <si>
    <t>児玉郡</t>
  </si>
  <si>
    <t>こだまぐん</t>
  </si>
  <si>
    <t>美里町(埼玉県)</t>
  </si>
  <si>
    <t>神川町</t>
  </si>
  <si>
    <t>かみかわまち</t>
  </si>
  <si>
    <t>上里町</t>
  </si>
  <si>
    <t>かみさとまち</t>
  </si>
  <si>
    <t>大里郡</t>
  </si>
  <si>
    <t>おおさとぐん</t>
  </si>
  <si>
    <t>寄居町</t>
  </si>
  <si>
    <t>よりいまち</t>
  </si>
  <si>
    <t>南埼玉郡</t>
  </si>
  <si>
    <t>みなみさいたまぐん</t>
  </si>
  <si>
    <t>宮代町</t>
  </si>
  <si>
    <t>みやしろまち</t>
  </si>
  <si>
    <t>北葛飾郡</t>
  </si>
  <si>
    <t>きたかつしかぐん</t>
  </si>
  <si>
    <t>杉戸町</t>
  </si>
  <si>
    <t>すぎとまち</t>
  </si>
  <si>
    <t>松伏町</t>
  </si>
  <si>
    <t>まつぶしまち</t>
  </si>
  <si>
    <t>千葉県</t>
  </si>
  <si>
    <t>千葉市</t>
  </si>
  <si>
    <t>大多喜ガス</t>
  </si>
  <si>
    <t>銚子市</t>
  </si>
  <si>
    <t>ちょうしし</t>
  </si>
  <si>
    <t>銚子ガス</t>
  </si>
  <si>
    <t>市川市</t>
  </si>
  <si>
    <t>いちかわし</t>
  </si>
  <si>
    <t>京葉ガス</t>
  </si>
  <si>
    <t>船橋市</t>
  </si>
  <si>
    <t>ふなばしし</t>
  </si>
  <si>
    <t>習志野市</t>
    <rPh sb="0" eb="4">
      <t>ナラシノシ</t>
    </rPh>
    <phoneticPr fontId="40"/>
  </si>
  <si>
    <t>館山市</t>
  </si>
  <si>
    <t>たてやまし</t>
  </si>
  <si>
    <t>房州ガス</t>
  </si>
  <si>
    <t>木更津市</t>
  </si>
  <si>
    <t>きさらづし</t>
  </si>
  <si>
    <t>松戸市</t>
  </si>
  <si>
    <t>まつどし</t>
  </si>
  <si>
    <t>野田市</t>
  </si>
  <si>
    <t>のだし</t>
  </si>
  <si>
    <t>野田ガス</t>
  </si>
  <si>
    <t>茂原市</t>
  </si>
  <si>
    <t>もばらし</t>
  </si>
  <si>
    <t>成田市</t>
  </si>
  <si>
    <t>なりたし</t>
  </si>
  <si>
    <t>佐倉市</t>
  </si>
  <si>
    <t>東金市</t>
  </si>
  <si>
    <t>とうがねし</t>
  </si>
  <si>
    <t>旭市</t>
  </si>
  <si>
    <t>あさひし</t>
  </si>
  <si>
    <t>総武ガス</t>
  </si>
  <si>
    <t>習志野市</t>
  </si>
  <si>
    <t>ならしのし</t>
  </si>
  <si>
    <t>柏市</t>
  </si>
  <si>
    <t>かしわし</t>
  </si>
  <si>
    <t>京和ガス</t>
  </si>
  <si>
    <t>勝浦市</t>
  </si>
  <si>
    <t>かつうらし</t>
  </si>
  <si>
    <t>市原市</t>
  </si>
  <si>
    <t>いちはらし</t>
  </si>
  <si>
    <t>流山市</t>
  </si>
  <si>
    <t>ながれやまし</t>
  </si>
  <si>
    <t>八千代市</t>
  </si>
  <si>
    <t>やちよし</t>
  </si>
  <si>
    <t>我孫子市</t>
  </si>
  <si>
    <t>あびこし</t>
  </si>
  <si>
    <t>鴨川市</t>
  </si>
  <si>
    <t>かもがわし</t>
  </si>
  <si>
    <t>鎌ケ谷市</t>
  </si>
  <si>
    <t>かまがやし</t>
  </si>
  <si>
    <t>君津市</t>
  </si>
  <si>
    <t>きみつし</t>
  </si>
  <si>
    <t>富津市</t>
  </si>
  <si>
    <t>ふっつし</t>
  </si>
  <si>
    <t>浦安市</t>
  </si>
  <si>
    <t>うらやすし</t>
  </si>
  <si>
    <t>四街道市</t>
  </si>
  <si>
    <t>よつかいどうし</t>
  </si>
  <si>
    <t>袖ケ浦市</t>
  </si>
  <si>
    <t>そでがうらし</t>
  </si>
  <si>
    <t>八街市</t>
  </si>
  <si>
    <t>やちまたし</t>
  </si>
  <si>
    <t>印西市</t>
  </si>
  <si>
    <t>いんざいし</t>
  </si>
  <si>
    <t>白井市</t>
  </si>
  <si>
    <t>しろいし</t>
  </si>
  <si>
    <t>富里市</t>
  </si>
  <si>
    <t>とみさとし</t>
  </si>
  <si>
    <t>南房総市</t>
  </si>
  <si>
    <t>みなみぼうそうし</t>
  </si>
  <si>
    <t>匝瑳市</t>
  </si>
  <si>
    <t>そうさし</t>
  </si>
  <si>
    <t>香取市</t>
  </si>
  <si>
    <t>かとりし</t>
  </si>
  <si>
    <t>山武市</t>
  </si>
  <si>
    <t>さんむし</t>
  </si>
  <si>
    <t>いすみ市</t>
  </si>
  <si>
    <t>いすみし</t>
  </si>
  <si>
    <t>大網白里市</t>
  </si>
  <si>
    <t>おおあみしらさとし</t>
  </si>
  <si>
    <t>大網白里町</t>
  </si>
  <si>
    <t>印旛郡</t>
  </si>
  <si>
    <t>いんばぐん</t>
  </si>
  <si>
    <t>酒々井町</t>
  </si>
  <si>
    <t>しすいまち</t>
  </si>
  <si>
    <t>栄町</t>
  </si>
  <si>
    <t>さかえまち</t>
  </si>
  <si>
    <t>香取郡</t>
  </si>
  <si>
    <t>かとりぐん</t>
  </si>
  <si>
    <t>神崎町</t>
  </si>
  <si>
    <t>こうざきまち</t>
  </si>
  <si>
    <t>多古町</t>
  </si>
  <si>
    <t>たこまち</t>
  </si>
  <si>
    <t>東庄町</t>
  </si>
  <si>
    <t>とうのしょうまち</t>
  </si>
  <si>
    <t>山武郡</t>
  </si>
  <si>
    <t>さんぶぐん</t>
  </si>
  <si>
    <t>九十九里町</t>
  </si>
  <si>
    <t>くじゅうくりまち</t>
  </si>
  <si>
    <t>芝山町</t>
  </si>
  <si>
    <t>しばやままち</t>
  </si>
  <si>
    <t>横芝光町</t>
  </si>
  <si>
    <t>よこしばひかりまち</t>
  </si>
  <si>
    <t>長生郡</t>
  </si>
  <si>
    <t>ちょうせいぐん</t>
  </si>
  <si>
    <t>一宮町</t>
  </si>
  <si>
    <t>いちのみやまち</t>
  </si>
  <si>
    <t>睦沢町</t>
  </si>
  <si>
    <t>むつざわまち</t>
  </si>
  <si>
    <t>長南町</t>
    <rPh sb="0" eb="3">
      <t>チョウナンマチ</t>
    </rPh>
    <phoneticPr fontId="40"/>
  </si>
  <si>
    <t>長生村</t>
  </si>
  <si>
    <t>ちょうせいむら</t>
  </si>
  <si>
    <t>白子町</t>
  </si>
  <si>
    <t>しらこまち</t>
  </si>
  <si>
    <t>長柄町</t>
  </si>
  <si>
    <t>ながらまち</t>
  </si>
  <si>
    <t>長南町</t>
  </si>
  <si>
    <t>ちょうなんまち</t>
  </si>
  <si>
    <t>夷隅郡</t>
  </si>
  <si>
    <t>いすみぐん</t>
  </si>
  <si>
    <t>大多喜町</t>
  </si>
  <si>
    <t>おおたきまち</t>
  </si>
  <si>
    <t>御宿町</t>
  </si>
  <si>
    <t>おんじゅくまち</t>
  </si>
  <si>
    <t>安房郡</t>
  </si>
  <si>
    <t>あわぐん</t>
  </si>
  <si>
    <t>鋸南町</t>
  </si>
  <si>
    <t>きょなんまち</t>
  </si>
  <si>
    <t>東京都</t>
  </si>
  <si>
    <t>千代田区</t>
  </si>
  <si>
    <t>ちよだく</t>
  </si>
  <si>
    <t>中央区</t>
  </si>
  <si>
    <t>ちゅうおうく</t>
  </si>
  <si>
    <t>港区</t>
  </si>
  <si>
    <t>みなとく</t>
  </si>
  <si>
    <t>新宿区</t>
  </si>
  <si>
    <t>しんじゅくく</t>
  </si>
  <si>
    <t>文京区</t>
  </si>
  <si>
    <t>ぶんきょうく</t>
  </si>
  <si>
    <t>台東区</t>
  </si>
  <si>
    <t>たいとうく</t>
  </si>
  <si>
    <t>墨田区</t>
  </si>
  <si>
    <t>すみだく</t>
  </si>
  <si>
    <t>江東区</t>
  </si>
  <si>
    <t>こうとうく</t>
  </si>
  <si>
    <t>品川区</t>
  </si>
  <si>
    <t>しながわく</t>
  </si>
  <si>
    <t>目黒区</t>
  </si>
  <si>
    <t>めぐろく</t>
  </si>
  <si>
    <t>大田区</t>
  </si>
  <si>
    <t>おおたく</t>
  </si>
  <si>
    <t>世田谷区</t>
  </si>
  <si>
    <t>せたがやく</t>
  </si>
  <si>
    <t>渋谷区</t>
  </si>
  <si>
    <t>しぶやく</t>
  </si>
  <si>
    <t>中野区</t>
  </si>
  <si>
    <t>なかのく</t>
  </si>
  <si>
    <t>杉並区</t>
  </si>
  <si>
    <t>すぎなみく</t>
  </si>
  <si>
    <t>豊島区</t>
  </si>
  <si>
    <t>としまく</t>
  </si>
  <si>
    <t>北区</t>
  </si>
  <si>
    <t>きたく</t>
  </si>
  <si>
    <t>荒川区</t>
  </si>
  <si>
    <t>あらかわく</t>
  </si>
  <si>
    <t>板橋区</t>
  </si>
  <si>
    <t>いたばしく</t>
  </si>
  <si>
    <t>練馬区</t>
  </si>
  <si>
    <t>ねりまく</t>
  </si>
  <si>
    <t>足立区</t>
  </si>
  <si>
    <t>あだちく</t>
  </si>
  <si>
    <t>葛飾区</t>
  </si>
  <si>
    <t>かつしかく</t>
  </si>
  <si>
    <t>江戸川区</t>
  </si>
  <si>
    <t>えどがわく</t>
  </si>
  <si>
    <t>八王子市</t>
  </si>
  <si>
    <t>はちおうじし</t>
  </si>
  <si>
    <t>立川市</t>
  </si>
  <si>
    <t>たちかわし</t>
  </si>
  <si>
    <t>昭島ガス</t>
  </si>
  <si>
    <t>武蔵野市</t>
  </si>
  <si>
    <t>むさしのし</t>
  </si>
  <si>
    <t>三鷹市</t>
  </si>
  <si>
    <t>みたかし</t>
  </si>
  <si>
    <t>青梅市</t>
  </si>
  <si>
    <t>おうめし</t>
  </si>
  <si>
    <t>青梅ガス</t>
  </si>
  <si>
    <t>府中市(東京都)</t>
  </si>
  <si>
    <t>ふちゅうし</t>
  </si>
  <si>
    <t>昭島市</t>
  </si>
  <si>
    <t>あきしまし</t>
  </si>
  <si>
    <t>調布市</t>
  </si>
  <si>
    <t>ちょうふし</t>
  </si>
  <si>
    <t>町田市</t>
  </si>
  <si>
    <t>まちだし</t>
  </si>
  <si>
    <t>小金井市</t>
  </si>
  <si>
    <t>こがねいし</t>
  </si>
  <si>
    <t>小平市</t>
  </si>
  <si>
    <t>こだいらし</t>
  </si>
  <si>
    <t>日野市</t>
  </si>
  <si>
    <t>ひのし</t>
  </si>
  <si>
    <t>東村山市</t>
  </si>
  <si>
    <t>ひがしむらやまし</t>
  </si>
  <si>
    <t>国分寺市</t>
  </si>
  <si>
    <t>こくぶんじし</t>
  </si>
  <si>
    <t>国立市</t>
  </si>
  <si>
    <t>くにたちし</t>
  </si>
  <si>
    <t>福生市</t>
  </si>
  <si>
    <t>ふっさし</t>
  </si>
  <si>
    <t>武陽ガス</t>
  </si>
  <si>
    <t>狛江市</t>
  </si>
  <si>
    <t>こまえし</t>
  </si>
  <si>
    <t>東大和市</t>
  </si>
  <si>
    <t>ひがしやまとし</t>
  </si>
  <si>
    <t>清瀬市</t>
  </si>
  <si>
    <t>きよせし</t>
  </si>
  <si>
    <t>東久留米市</t>
  </si>
  <si>
    <t>ひがしくるめし</t>
  </si>
  <si>
    <t>武蔵村山市</t>
  </si>
  <si>
    <t>むさしむらやまし</t>
  </si>
  <si>
    <t>多摩市</t>
  </si>
  <si>
    <t>たまし</t>
  </si>
  <si>
    <t>稲城市</t>
  </si>
  <si>
    <t>いなぎし</t>
  </si>
  <si>
    <t>羽村市</t>
  </si>
  <si>
    <t>はむらし</t>
  </si>
  <si>
    <t>あきる野市</t>
  </si>
  <si>
    <t>あきるのし</t>
  </si>
  <si>
    <t>西東京市</t>
  </si>
  <si>
    <t>にしとうきょうし</t>
  </si>
  <si>
    <t>西多摩郡</t>
  </si>
  <si>
    <t>にしたまぐん</t>
  </si>
  <si>
    <t>瑞穂町</t>
  </si>
  <si>
    <t>みずほまち</t>
  </si>
  <si>
    <t>日の出町</t>
  </si>
  <si>
    <t>ひのでまち</t>
  </si>
  <si>
    <t>檜原村</t>
  </si>
  <si>
    <t>ひのはらむら</t>
  </si>
  <si>
    <t>奥多摩町</t>
  </si>
  <si>
    <t>おくたままち</t>
  </si>
  <si>
    <t>大島支庁</t>
  </si>
  <si>
    <t>おおしましちょう</t>
  </si>
  <si>
    <t>大島町</t>
  </si>
  <si>
    <t>おおしままち</t>
  </si>
  <si>
    <t>利島村</t>
  </si>
  <si>
    <t>としまむら</t>
  </si>
  <si>
    <t>新島村</t>
  </si>
  <si>
    <t>にいじまむら</t>
  </si>
  <si>
    <t>神津島村</t>
  </si>
  <si>
    <t>こうづしまむら</t>
  </si>
  <si>
    <t>三宅支庁</t>
  </si>
  <si>
    <t>みやけしちょう</t>
  </si>
  <si>
    <t>三宅村</t>
  </si>
  <si>
    <t>みやけむら</t>
  </si>
  <si>
    <t>御蔵島村</t>
  </si>
  <si>
    <t>みくらじまむら</t>
  </si>
  <si>
    <t>八丈支庁</t>
  </si>
  <si>
    <t>はちじょうしちょう</t>
  </si>
  <si>
    <t>八丈町</t>
  </si>
  <si>
    <t>はちじょうまち</t>
  </si>
  <si>
    <t>青ヶ島村</t>
  </si>
  <si>
    <t>あおがしまむら</t>
  </si>
  <si>
    <t>小笠原支庁</t>
  </si>
  <si>
    <t>おがさわらしちょう</t>
  </si>
  <si>
    <t>小笠原村</t>
  </si>
  <si>
    <t>おがさわらむら</t>
  </si>
  <si>
    <t>神奈川県</t>
  </si>
  <si>
    <t>横浜市</t>
  </si>
  <si>
    <t>川崎市</t>
  </si>
  <si>
    <t>相模原市</t>
  </si>
  <si>
    <t>横須賀市</t>
  </si>
  <si>
    <t>よこすかし</t>
  </si>
  <si>
    <t>平塚市</t>
  </si>
  <si>
    <t>ひらつかし</t>
  </si>
  <si>
    <t>秦野ガス</t>
  </si>
  <si>
    <t>厚木ガス</t>
  </si>
  <si>
    <t>鎌倉市</t>
  </si>
  <si>
    <t>かまくらし</t>
  </si>
  <si>
    <t>藤沢市</t>
  </si>
  <si>
    <t>ふじさわし</t>
  </si>
  <si>
    <t>小田原市</t>
  </si>
  <si>
    <t>おだわらし</t>
  </si>
  <si>
    <t>小田原ガス</t>
  </si>
  <si>
    <t>茅ヶ崎市</t>
  </si>
  <si>
    <t>ちがさきし</t>
  </si>
  <si>
    <t>逗子市</t>
  </si>
  <si>
    <t>ずしし</t>
  </si>
  <si>
    <t>三浦市</t>
  </si>
  <si>
    <t>みうらし</t>
  </si>
  <si>
    <t>秦野市</t>
  </si>
  <si>
    <t>はだのし</t>
  </si>
  <si>
    <t>厚木市</t>
  </si>
  <si>
    <t>あつぎし</t>
  </si>
  <si>
    <t>大和市</t>
  </si>
  <si>
    <t>やまとし</t>
  </si>
  <si>
    <t>伊勢原市</t>
  </si>
  <si>
    <t>いせはらし</t>
  </si>
  <si>
    <t>海老名市</t>
  </si>
  <si>
    <t>えびなし</t>
  </si>
  <si>
    <t>座間市</t>
  </si>
  <si>
    <t>ざまし</t>
  </si>
  <si>
    <t>南足柄市</t>
  </si>
  <si>
    <t>みなみあしがらし</t>
  </si>
  <si>
    <t>綾瀬市</t>
  </si>
  <si>
    <t>あやせし</t>
  </si>
  <si>
    <t>三浦郡</t>
  </si>
  <si>
    <t>みうらぐん</t>
  </si>
  <si>
    <t>葉山町</t>
  </si>
  <si>
    <t>はやままち</t>
  </si>
  <si>
    <t>高座郡</t>
  </si>
  <si>
    <t>こうざぐん</t>
  </si>
  <si>
    <t>寒川町</t>
  </si>
  <si>
    <t>さむかわまち</t>
  </si>
  <si>
    <t>中郡</t>
  </si>
  <si>
    <t>大磯町</t>
  </si>
  <si>
    <t>おおいそまち</t>
  </si>
  <si>
    <t>二宮町</t>
  </si>
  <si>
    <t>にのみやまち</t>
  </si>
  <si>
    <t>足柄上郡</t>
  </si>
  <si>
    <t>あしがらかみぐん</t>
  </si>
  <si>
    <t>中井町</t>
  </si>
  <si>
    <t>なかいまち</t>
  </si>
  <si>
    <t>大井町</t>
  </si>
  <si>
    <t>おおいまち</t>
  </si>
  <si>
    <t>松田町</t>
  </si>
  <si>
    <t>まつだまち</t>
  </si>
  <si>
    <t>山北町</t>
  </si>
  <si>
    <t>やまきたまち</t>
  </si>
  <si>
    <t>開成町</t>
  </si>
  <si>
    <t>かいせいまち</t>
  </si>
  <si>
    <t>足柄下郡</t>
  </si>
  <si>
    <t>あしがらしもぐん</t>
  </si>
  <si>
    <t>箱根町</t>
  </si>
  <si>
    <t>はこねまち</t>
  </si>
  <si>
    <t>真鶴町</t>
  </si>
  <si>
    <t>まなづるまち</t>
  </si>
  <si>
    <t>湯河原町</t>
  </si>
  <si>
    <t>ゆがわらまち</t>
  </si>
  <si>
    <t>湯河原ガス</t>
  </si>
  <si>
    <t>愛甲郡</t>
  </si>
  <si>
    <t>あいこうぐん</t>
  </si>
  <si>
    <t>愛川町</t>
  </si>
  <si>
    <t>あいかわまち</t>
  </si>
  <si>
    <t>清川村</t>
  </si>
  <si>
    <t>きよかわむら</t>
  </si>
  <si>
    <t>新潟県</t>
  </si>
  <si>
    <t>新潟市</t>
  </si>
  <si>
    <t>北陸ガス</t>
  </si>
  <si>
    <t>越後天然ガス</t>
  </si>
  <si>
    <t>蒲原ガス</t>
  </si>
  <si>
    <t>白根ガス</t>
  </si>
  <si>
    <t>新発田ガス</t>
    <rPh sb="0" eb="3">
      <t>シバタ</t>
    </rPh>
    <phoneticPr fontId="40"/>
  </si>
  <si>
    <t>長岡市</t>
  </si>
  <si>
    <t>ながおかし</t>
  </si>
  <si>
    <t>三条市</t>
  </si>
  <si>
    <t>さんじょうし</t>
  </si>
  <si>
    <t>栄ガス消費生活協同組合</t>
  </si>
  <si>
    <t>柏崎市</t>
  </si>
  <si>
    <t>かしわざきし</t>
  </si>
  <si>
    <t>新発田市</t>
  </si>
  <si>
    <t>しばたし</t>
  </si>
  <si>
    <t>新発田ガス</t>
  </si>
  <si>
    <t>小千谷市</t>
  </si>
  <si>
    <t>おぢやし</t>
  </si>
  <si>
    <t>小千谷市</t>
    <rPh sb="0" eb="3">
      <t>オヂヤ</t>
    </rPh>
    <rPh sb="3" eb="4">
      <t>シ</t>
    </rPh>
    <phoneticPr fontId="40"/>
  </si>
  <si>
    <t>北陸ガス</t>
    <rPh sb="0" eb="2">
      <t>ホクリク</t>
    </rPh>
    <phoneticPr fontId="40"/>
  </si>
  <si>
    <t>加茂市</t>
  </si>
  <si>
    <t>かもし</t>
  </si>
  <si>
    <t>十日町市</t>
  </si>
  <si>
    <t>とおかまちし</t>
  </si>
  <si>
    <t>見附市</t>
  </si>
  <si>
    <t>みつけし</t>
  </si>
  <si>
    <t>村上市</t>
  </si>
  <si>
    <t>むらかみし</t>
  </si>
  <si>
    <t>燕市</t>
  </si>
  <si>
    <t>つばめし</t>
  </si>
  <si>
    <t>糸魚川市</t>
  </si>
  <si>
    <t>いといがわし</t>
  </si>
  <si>
    <t>妙高市</t>
  </si>
  <si>
    <t>みょうこうし</t>
  </si>
  <si>
    <t>五泉市</t>
  </si>
  <si>
    <t>ごせんし</t>
  </si>
  <si>
    <t>上越市</t>
  </si>
  <si>
    <t>じょうえつし</t>
  </si>
  <si>
    <t>阿賀野市</t>
  </si>
  <si>
    <t>あがのし</t>
  </si>
  <si>
    <t>佐渡市</t>
  </si>
  <si>
    <t>さどし</t>
  </si>
  <si>
    <t>佐渡ガス</t>
  </si>
  <si>
    <t>魚沼市</t>
  </si>
  <si>
    <t>うおぬまし</t>
  </si>
  <si>
    <t>南魚沼市</t>
  </si>
  <si>
    <t>みなみうおぬまし</t>
  </si>
  <si>
    <t>胎内市</t>
  </si>
  <si>
    <t>たいないし</t>
  </si>
  <si>
    <t>北蒲原郡</t>
  </si>
  <si>
    <t>きたかんばらぐん</t>
  </si>
  <si>
    <t>聖籠町</t>
  </si>
  <si>
    <t>せいろうまち</t>
  </si>
  <si>
    <t>西蒲原郡</t>
  </si>
  <si>
    <t>にしかんばらぐん</t>
  </si>
  <si>
    <t>弥彦村</t>
  </si>
  <si>
    <t>やひこむら</t>
  </si>
  <si>
    <t>南蒲原郡</t>
  </si>
  <si>
    <t>みなみかんばらぐん</t>
  </si>
  <si>
    <t>田上町</t>
  </si>
  <si>
    <t>たがみまち</t>
  </si>
  <si>
    <t>東蒲原郡</t>
  </si>
  <si>
    <t>ひがしかんばらぐん</t>
  </si>
  <si>
    <t>阿賀町</t>
  </si>
  <si>
    <t>あがまち</t>
  </si>
  <si>
    <t>三島郡</t>
  </si>
  <si>
    <t>さんとうぐん</t>
  </si>
  <si>
    <t>出雲崎町</t>
  </si>
  <si>
    <t>いずもざきまち</t>
  </si>
  <si>
    <t>南魚沼郡</t>
  </si>
  <si>
    <t>みなみうおぬまぐん</t>
  </si>
  <si>
    <t>湯沢町</t>
  </si>
  <si>
    <t>ゆざわまち</t>
  </si>
  <si>
    <t>中魚沼郡</t>
  </si>
  <si>
    <t>なかうおぬまぐん</t>
  </si>
  <si>
    <t>津南町</t>
  </si>
  <si>
    <t>つなんまち</t>
  </si>
  <si>
    <t>刈羽郡</t>
  </si>
  <si>
    <t>かりわぐん</t>
  </si>
  <si>
    <t>刈羽村</t>
  </si>
  <si>
    <t>かりわむら</t>
  </si>
  <si>
    <t>岩船郡</t>
  </si>
  <si>
    <t>いわふねぐん</t>
  </si>
  <si>
    <t>関川村</t>
  </si>
  <si>
    <t>せきかわむら</t>
  </si>
  <si>
    <t>粟島浦村</t>
  </si>
  <si>
    <t>あわしまうらむら</t>
  </si>
  <si>
    <t>東海／北陸</t>
    <rPh sb="0" eb="2">
      <t>トウカイ</t>
    </rPh>
    <rPh sb="3" eb="5">
      <t>ホクリク</t>
    </rPh>
    <phoneticPr fontId="3"/>
  </si>
  <si>
    <t>東海／北陸</t>
    <rPh sb="0" eb="2">
      <t>トウカイ</t>
    </rPh>
    <rPh sb="3" eb="5">
      <t>ホクリク</t>
    </rPh>
    <phoneticPr fontId="40"/>
  </si>
  <si>
    <t>富山県</t>
  </si>
  <si>
    <t>富山市</t>
  </si>
  <si>
    <t>とやまし</t>
  </si>
  <si>
    <t>日本海ガス</t>
  </si>
  <si>
    <t>高岡市</t>
  </si>
  <si>
    <t>たかおかし</t>
  </si>
  <si>
    <t>高岡ガス</t>
  </si>
  <si>
    <t>東海／北陸</t>
  </si>
  <si>
    <t>魚津市</t>
  </si>
  <si>
    <t>うおづし</t>
  </si>
  <si>
    <t>氷見市</t>
  </si>
  <si>
    <t>ひみし</t>
  </si>
  <si>
    <t>滑川市</t>
  </si>
  <si>
    <t>なめりかわし</t>
  </si>
  <si>
    <t>黒部市</t>
  </si>
  <si>
    <t>くろべし</t>
  </si>
  <si>
    <t>砺波市</t>
  </si>
  <si>
    <t>となみし</t>
  </si>
  <si>
    <t>小矢部市</t>
  </si>
  <si>
    <t>おやべし</t>
  </si>
  <si>
    <t>南砺市</t>
  </si>
  <si>
    <t>なんとし</t>
  </si>
  <si>
    <t>射水市</t>
  </si>
  <si>
    <t>いみずし</t>
  </si>
  <si>
    <t>中新川郡</t>
  </si>
  <si>
    <t>なかにいかわぐん</t>
  </si>
  <si>
    <t>舟橋村</t>
  </si>
  <si>
    <t>ふなはしむら</t>
  </si>
  <si>
    <t>上市町</t>
  </si>
  <si>
    <t>かみいちまち</t>
  </si>
  <si>
    <t>立山町</t>
  </si>
  <si>
    <t>たてやままち</t>
  </si>
  <si>
    <t>下新川郡</t>
  </si>
  <si>
    <t>しもにいかわぐん</t>
  </si>
  <si>
    <t>入善町</t>
  </si>
  <si>
    <t>にゅうぜんまち</t>
  </si>
  <si>
    <t>朝日町(富山県)</t>
  </si>
  <si>
    <t>石川県</t>
  </si>
  <si>
    <t>金沢市</t>
  </si>
  <si>
    <t>かなざわし</t>
  </si>
  <si>
    <t>七尾市</t>
  </si>
  <si>
    <t>ななおし</t>
  </si>
  <si>
    <t>小松市</t>
  </si>
  <si>
    <t>こまつし</t>
  </si>
  <si>
    <t>小松ガス</t>
  </si>
  <si>
    <t>輪島市</t>
  </si>
  <si>
    <t>わじまし</t>
  </si>
  <si>
    <t>珠洲市</t>
  </si>
  <si>
    <t>すずし</t>
  </si>
  <si>
    <t>加賀市</t>
  </si>
  <si>
    <t>かがし</t>
  </si>
  <si>
    <t>羽咋市</t>
  </si>
  <si>
    <t>はくいし</t>
  </si>
  <si>
    <t>かほく市</t>
  </si>
  <si>
    <t>かほくし</t>
  </si>
  <si>
    <t>白山市</t>
  </si>
  <si>
    <t>はくさんし</t>
  </si>
  <si>
    <t>能美市</t>
  </si>
  <si>
    <t>のみし</t>
  </si>
  <si>
    <t>野々市市</t>
  </si>
  <si>
    <t>ののいちし</t>
  </si>
  <si>
    <t>能美郡</t>
  </si>
  <si>
    <t>のみぐん</t>
  </si>
  <si>
    <t>川北町</t>
  </si>
  <si>
    <t>かわきたまち</t>
  </si>
  <si>
    <t>河北郡</t>
  </si>
  <si>
    <t>かほくぐん</t>
  </si>
  <si>
    <t>津幡町</t>
  </si>
  <si>
    <t>つばたまち</t>
  </si>
  <si>
    <t>内灘町</t>
  </si>
  <si>
    <t>うちなだまち</t>
  </si>
  <si>
    <t>羽咋郡</t>
  </si>
  <si>
    <t>はくいぐん</t>
  </si>
  <si>
    <t>志賀町</t>
  </si>
  <si>
    <t>しかまち</t>
  </si>
  <si>
    <t>宝達志水町</t>
  </si>
  <si>
    <t>ほうだつしみずちょう</t>
  </si>
  <si>
    <t>鹿島郡</t>
  </si>
  <si>
    <t>かしまぐん</t>
  </si>
  <si>
    <t>中能登町</t>
  </si>
  <si>
    <t>なかのとまち</t>
  </si>
  <si>
    <t>鳳珠郡</t>
  </si>
  <si>
    <t>ほうすぐん</t>
  </si>
  <si>
    <t>穴水町</t>
  </si>
  <si>
    <t>あなみずまち</t>
  </si>
  <si>
    <t>能登町</t>
  </si>
  <si>
    <t>のとちょう</t>
  </si>
  <si>
    <t>近畿</t>
    <rPh sb="0" eb="2">
      <t>キンキ</t>
    </rPh>
    <phoneticPr fontId="3"/>
  </si>
  <si>
    <t>近畿</t>
    <rPh sb="0" eb="2">
      <t>キンキ</t>
    </rPh>
    <phoneticPr fontId="40"/>
  </si>
  <si>
    <t>福井県</t>
  </si>
  <si>
    <t>福井市</t>
  </si>
  <si>
    <t>ふくいし</t>
  </si>
  <si>
    <t>福井都市ガス</t>
    <rPh sb="0" eb="4">
      <t>フクイトシ</t>
    </rPh>
    <phoneticPr fontId="40"/>
  </si>
  <si>
    <t>敦賀市</t>
  </si>
  <si>
    <t>つるがし</t>
  </si>
  <si>
    <t>敦賀ガス</t>
  </si>
  <si>
    <t>小浜市</t>
  </si>
  <si>
    <t>おばまし</t>
  </si>
  <si>
    <t>大野市</t>
  </si>
  <si>
    <t>おおのし</t>
  </si>
  <si>
    <t>勝山市</t>
  </si>
  <si>
    <t>かつやまし</t>
  </si>
  <si>
    <t>鯖江市</t>
  </si>
  <si>
    <t>さばえし</t>
  </si>
  <si>
    <t>あわら市</t>
  </si>
  <si>
    <t>あわらし</t>
  </si>
  <si>
    <t>越前市</t>
  </si>
  <si>
    <t>えちぜんし</t>
  </si>
  <si>
    <t>越前エネライン</t>
  </si>
  <si>
    <t>坂井市</t>
  </si>
  <si>
    <t>さかいし</t>
  </si>
  <si>
    <t>吉田郡</t>
  </si>
  <si>
    <t>よしだぐん</t>
  </si>
  <si>
    <t>永平寺町</t>
  </si>
  <si>
    <t>えいへいじちょう</t>
  </si>
  <si>
    <t>今立郡</t>
  </si>
  <si>
    <t>いまだてぐん</t>
  </si>
  <si>
    <t>池田町(福井県)</t>
  </si>
  <si>
    <t>南条郡</t>
  </si>
  <si>
    <t>なんじょうぐん</t>
  </si>
  <si>
    <t>南越前町</t>
  </si>
  <si>
    <t>みなみえちぜんちょう</t>
  </si>
  <si>
    <t>丹生郡</t>
  </si>
  <si>
    <t>にゅうぐん</t>
  </si>
  <si>
    <t>越前町</t>
  </si>
  <si>
    <t>えちぜんちょう</t>
  </si>
  <si>
    <t>三方郡</t>
  </si>
  <si>
    <t>みかたぐん</t>
  </si>
  <si>
    <t>美浜町(福井県)</t>
  </si>
  <si>
    <t>みはまちょう</t>
  </si>
  <si>
    <t>大飯郡</t>
  </si>
  <si>
    <t>おおいぐん</t>
  </si>
  <si>
    <t>高浜町</t>
  </si>
  <si>
    <t>たかはまちょう</t>
  </si>
  <si>
    <t>おおい町</t>
  </si>
  <si>
    <t>おおいちょう</t>
  </si>
  <si>
    <t>三方上中郡</t>
  </si>
  <si>
    <t>みかたかみなかぐん</t>
  </si>
  <si>
    <t>若狭町</t>
  </si>
  <si>
    <t>わかさちょう</t>
  </si>
  <si>
    <t>山梨県</t>
  </si>
  <si>
    <t>甲府市</t>
  </si>
  <si>
    <t>こうふし</t>
  </si>
  <si>
    <t>東京ガス山梨</t>
  </si>
  <si>
    <t>富士吉田市</t>
  </si>
  <si>
    <t>ふじよしだし</t>
  </si>
  <si>
    <t>吉田ガス</t>
  </si>
  <si>
    <t>都留市</t>
  </si>
  <si>
    <t>つるし</t>
  </si>
  <si>
    <t>山梨市</t>
  </si>
  <si>
    <t>やまなしし</t>
  </si>
  <si>
    <t>大月市</t>
  </si>
  <si>
    <t>おおつきし</t>
  </si>
  <si>
    <t>韮崎市</t>
  </si>
  <si>
    <t>にらさきし</t>
  </si>
  <si>
    <t>南アルプス市</t>
  </si>
  <si>
    <t>みなみあるぷすし</t>
  </si>
  <si>
    <t>北杜市</t>
  </si>
  <si>
    <t>甲斐市</t>
  </si>
  <si>
    <t>かいし</t>
  </si>
  <si>
    <t>笛吹市</t>
  </si>
  <si>
    <t>ふえふきし</t>
  </si>
  <si>
    <t>上野原市</t>
  </si>
  <si>
    <t>うえのはらし</t>
  </si>
  <si>
    <t>甲州市</t>
  </si>
  <si>
    <t>こうしゅうし</t>
  </si>
  <si>
    <t>中央市</t>
  </si>
  <si>
    <t>ちゅうおうし</t>
  </si>
  <si>
    <t>西八代郡</t>
  </si>
  <si>
    <t>にしやつしろぐん</t>
  </si>
  <si>
    <t>市川三郷町</t>
  </si>
  <si>
    <t>いちかわみさとちょう</t>
  </si>
  <si>
    <t>南巨摩郡</t>
  </si>
  <si>
    <t>みなみこまぐん</t>
  </si>
  <si>
    <t>早川町</t>
  </si>
  <si>
    <t>はやかわちょう</t>
  </si>
  <si>
    <t>身延町</t>
  </si>
  <si>
    <t>みのぶちょう</t>
  </si>
  <si>
    <t>南部町(山梨県)</t>
  </si>
  <si>
    <t>富士川町</t>
  </si>
  <si>
    <t>ふじかわちょう</t>
  </si>
  <si>
    <t>中巨摩郡</t>
  </si>
  <si>
    <t>なかこまぐん</t>
  </si>
  <si>
    <t>昭和町</t>
  </si>
  <si>
    <t>しょうわちょう</t>
  </si>
  <si>
    <t>南都留郡</t>
  </si>
  <si>
    <t>みなみつるぐん</t>
  </si>
  <si>
    <t>道志村</t>
  </si>
  <si>
    <t>どうしむら</t>
  </si>
  <si>
    <t>西桂町</t>
  </si>
  <si>
    <t>にしかつらちょう</t>
  </si>
  <si>
    <t>忍野村</t>
  </si>
  <si>
    <t>おしのむら</t>
  </si>
  <si>
    <t>山中湖村</t>
  </si>
  <si>
    <t>やまなかこむら</t>
  </si>
  <si>
    <t>鳴沢村</t>
  </si>
  <si>
    <t>なるさわむら</t>
  </si>
  <si>
    <t>富士河口湖町</t>
  </si>
  <si>
    <t>ふじかわぐちこまち</t>
  </si>
  <si>
    <t>北都留郡</t>
  </si>
  <si>
    <t>きたつるぐん</t>
  </si>
  <si>
    <t>小菅村</t>
  </si>
  <si>
    <t>こすげむら</t>
  </si>
  <si>
    <t>丹波山村</t>
  </si>
  <si>
    <t>たばやまむら</t>
  </si>
  <si>
    <t>長野県</t>
  </si>
  <si>
    <t>長野市</t>
  </si>
  <si>
    <t>ながのし</t>
  </si>
  <si>
    <t>長野都市ガス</t>
  </si>
  <si>
    <t>松本市</t>
  </si>
  <si>
    <t>まつもとし</t>
  </si>
  <si>
    <t>松本ガス</t>
  </si>
  <si>
    <t>上田市</t>
  </si>
  <si>
    <t>うえだし</t>
  </si>
  <si>
    <t>上田ガス</t>
  </si>
  <si>
    <t>岡谷市</t>
  </si>
  <si>
    <t>おかやし</t>
  </si>
  <si>
    <t>諏訪ガス</t>
  </si>
  <si>
    <t>飯田市</t>
  </si>
  <si>
    <t>いいだし</t>
  </si>
  <si>
    <t>信州ガス</t>
  </si>
  <si>
    <t>諏訪市</t>
  </si>
  <si>
    <t>すわし</t>
  </si>
  <si>
    <t>須坂市</t>
  </si>
  <si>
    <t>すざかし</t>
  </si>
  <si>
    <t>小諸市</t>
  </si>
  <si>
    <t>こもろし</t>
  </si>
  <si>
    <t>伊那市</t>
  </si>
  <si>
    <t>いなし</t>
  </si>
  <si>
    <t>駒ヶ根市</t>
  </si>
  <si>
    <t>こまがねし</t>
  </si>
  <si>
    <t>中野市</t>
  </si>
  <si>
    <t>なかのし</t>
  </si>
  <si>
    <t>大町市</t>
  </si>
  <si>
    <t>おおまちし</t>
  </si>
  <si>
    <t>大町ガス</t>
  </si>
  <si>
    <t>飯山市</t>
  </si>
  <si>
    <t>いいやまし</t>
  </si>
  <si>
    <t>茅野市</t>
  </si>
  <si>
    <t>ちのし</t>
  </si>
  <si>
    <t>塩尻市</t>
  </si>
  <si>
    <t>しおじりし</t>
  </si>
  <si>
    <t>エキナス</t>
  </si>
  <si>
    <t>松本ガス</t>
    <rPh sb="0" eb="2">
      <t>マツモト</t>
    </rPh>
    <phoneticPr fontId="40"/>
  </si>
  <si>
    <t>佐久市</t>
  </si>
  <si>
    <t>さくし</t>
  </si>
  <si>
    <t>千曲市</t>
  </si>
  <si>
    <t>ちくまし</t>
  </si>
  <si>
    <t>東御市</t>
  </si>
  <si>
    <t>とうみし</t>
  </si>
  <si>
    <t>安曇野市</t>
  </si>
  <si>
    <t>あづみのし</t>
  </si>
  <si>
    <t>南佐久郡</t>
  </si>
  <si>
    <t>みなみさくぐん</t>
  </si>
  <si>
    <t>小海町</t>
  </si>
  <si>
    <t>こうみまち</t>
  </si>
  <si>
    <t>川上村(長野県)</t>
  </si>
  <si>
    <t>かわかみむら</t>
  </si>
  <si>
    <t>南牧村(長野県)</t>
  </si>
  <si>
    <t>みなみまきむら</t>
  </si>
  <si>
    <t>南相木村</t>
  </si>
  <si>
    <t>みなみあいきむら</t>
  </si>
  <si>
    <t>北相木村</t>
  </si>
  <si>
    <t>きたあいきむら</t>
  </si>
  <si>
    <t>佐久穂町</t>
  </si>
  <si>
    <t>さくほまち</t>
  </si>
  <si>
    <t>北佐久郡</t>
  </si>
  <si>
    <t>きたさくぐん</t>
  </si>
  <si>
    <t>軽井沢町</t>
  </si>
  <si>
    <t>かるいざわまち</t>
  </si>
  <si>
    <t>御代田町</t>
  </si>
  <si>
    <t>みよたまち</t>
  </si>
  <si>
    <t>立科町</t>
  </si>
  <si>
    <t>たてしなまち</t>
  </si>
  <si>
    <t>小県郡</t>
  </si>
  <si>
    <t>ちいさがたぐん</t>
  </si>
  <si>
    <t>青木村</t>
  </si>
  <si>
    <t>あおきむら</t>
  </si>
  <si>
    <t>長和町</t>
  </si>
  <si>
    <t>ながわまち</t>
  </si>
  <si>
    <t>諏訪郡</t>
  </si>
  <si>
    <t>すわぐん</t>
  </si>
  <si>
    <t>下諏訪町</t>
  </si>
  <si>
    <t>しもすわまち</t>
  </si>
  <si>
    <t>富士見町</t>
  </si>
  <si>
    <t>ふじみまち</t>
  </si>
  <si>
    <t>原村</t>
  </si>
  <si>
    <t>はらむら</t>
  </si>
  <si>
    <t>上伊那郡</t>
  </si>
  <si>
    <t>かみいなぐん</t>
  </si>
  <si>
    <t>辰野町</t>
  </si>
  <si>
    <t>たつのまち</t>
  </si>
  <si>
    <t>箕輪町</t>
  </si>
  <si>
    <t>みのわまち</t>
  </si>
  <si>
    <t>飯島町</t>
  </si>
  <si>
    <t>いいじままち</t>
  </si>
  <si>
    <t>南箕輪村</t>
  </si>
  <si>
    <t>みなみみのわむら</t>
  </si>
  <si>
    <t>中川村</t>
  </si>
  <si>
    <t>なかがわむら</t>
  </si>
  <si>
    <t>宮田村</t>
  </si>
  <si>
    <t>みやだむら</t>
  </si>
  <si>
    <t>下伊那郡</t>
  </si>
  <si>
    <t>しもいなぐん</t>
  </si>
  <si>
    <t>松川町</t>
  </si>
  <si>
    <t>まつかわまち</t>
  </si>
  <si>
    <t>高森町(長野県)</t>
  </si>
  <si>
    <t>たかもりまち</t>
  </si>
  <si>
    <t>阿南町</t>
  </si>
  <si>
    <t>あなんちょう</t>
  </si>
  <si>
    <t>阿智村</t>
  </si>
  <si>
    <t>あちむら</t>
  </si>
  <si>
    <t>平谷村</t>
  </si>
  <si>
    <t>ひらやむら</t>
  </si>
  <si>
    <t>根羽村</t>
  </si>
  <si>
    <t>ねばむら</t>
  </si>
  <si>
    <t>下條村</t>
  </si>
  <si>
    <t>しもじょうむら</t>
  </si>
  <si>
    <t>売木村</t>
  </si>
  <si>
    <t>うるぎむら</t>
  </si>
  <si>
    <t>天龍村</t>
  </si>
  <si>
    <t>てんりゅうむら</t>
  </si>
  <si>
    <t>泰阜村</t>
  </si>
  <si>
    <t>やすおかむら</t>
  </si>
  <si>
    <t>喬木村</t>
  </si>
  <si>
    <t>たかぎむら</t>
  </si>
  <si>
    <t>豊丘村</t>
  </si>
  <si>
    <t>とよおかむら</t>
  </si>
  <si>
    <t>大鹿村</t>
  </si>
  <si>
    <t>おおしかむら</t>
  </si>
  <si>
    <t>木曽郡</t>
  </si>
  <si>
    <t>きそぐん</t>
  </si>
  <si>
    <t>上松町</t>
  </si>
  <si>
    <t>あげまつまち</t>
  </si>
  <si>
    <t>南木曽町</t>
  </si>
  <si>
    <t>なぎそまち</t>
  </si>
  <si>
    <t>木祖村</t>
  </si>
  <si>
    <t>きそむら</t>
  </si>
  <si>
    <t>王滝村</t>
  </si>
  <si>
    <t>おうたきむら</t>
  </si>
  <si>
    <t>大桑村</t>
  </si>
  <si>
    <t>おおくわむら</t>
  </si>
  <si>
    <t>木曽町</t>
  </si>
  <si>
    <t>きそまち</t>
  </si>
  <si>
    <t>東筑摩郡</t>
  </si>
  <si>
    <t>ひがしちくまぐん</t>
  </si>
  <si>
    <t>麻績村</t>
  </si>
  <si>
    <t>おみむら</t>
  </si>
  <si>
    <t>生坂村</t>
  </si>
  <si>
    <t>いくさかむら</t>
  </si>
  <si>
    <t>山形村</t>
  </si>
  <si>
    <t>やまがたむら</t>
  </si>
  <si>
    <t>朝日村</t>
  </si>
  <si>
    <t>あさひむら</t>
  </si>
  <si>
    <t>筑北村</t>
  </si>
  <si>
    <t>ちくほくむら</t>
  </si>
  <si>
    <t>北安曇郡</t>
  </si>
  <si>
    <t>きたあづみぐん</t>
  </si>
  <si>
    <t>池田町(長野県)</t>
  </si>
  <si>
    <t>いけだまち</t>
  </si>
  <si>
    <t>松川村</t>
  </si>
  <si>
    <t>まつかわむら</t>
  </si>
  <si>
    <t>白馬村</t>
  </si>
  <si>
    <t>はくばむら</t>
  </si>
  <si>
    <t>小谷村</t>
  </si>
  <si>
    <t>おたりむら</t>
  </si>
  <si>
    <t>埴科郡</t>
  </si>
  <si>
    <t>はにしなぐん</t>
  </si>
  <si>
    <t>坂城町</t>
  </si>
  <si>
    <t>さかきまち</t>
  </si>
  <si>
    <t>上高井郡</t>
  </si>
  <si>
    <t>かみたかいぐん</t>
  </si>
  <si>
    <t>小布施町</t>
  </si>
  <si>
    <t>おぶせまち</t>
  </si>
  <si>
    <t>高山村(長野県)</t>
  </si>
  <si>
    <t>下高井郡</t>
  </si>
  <si>
    <t>しもたかいぐん</t>
  </si>
  <si>
    <t>山ノ内町</t>
  </si>
  <si>
    <t>やまのうちまち</t>
  </si>
  <si>
    <t>木島平村</t>
  </si>
  <si>
    <t>きじまだいらむら</t>
  </si>
  <si>
    <t>野沢温泉村</t>
  </si>
  <si>
    <t>のざわおんせんむら</t>
  </si>
  <si>
    <t>上水内郡</t>
  </si>
  <si>
    <t>かみみのちぐん</t>
  </si>
  <si>
    <t>信濃町</t>
  </si>
  <si>
    <t>しなのまち</t>
  </si>
  <si>
    <t>小川村</t>
  </si>
  <si>
    <t>おがわむら</t>
  </si>
  <si>
    <t>飯綱町</t>
  </si>
  <si>
    <t>いいづなまち</t>
  </si>
  <si>
    <t>下水内郡</t>
  </si>
  <si>
    <t>しもみのちぐん</t>
  </si>
  <si>
    <t>栄村</t>
  </si>
  <si>
    <t>さかえむら</t>
  </si>
  <si>
    <t>岐阜県</t>
  </si>
  <si>
    <t>岐阜市</t>
  </si>
  <si>
    <t>ぎふし</t>
  </si>
  <si>
    <t>東邦ガス</t>
  </si>
  <si>
    <t>大垣市</t>
  </si>
  <si>
    <t>おおがきし</t>
  </si>
  <si>
    <t>大垣ガス</t>
  </si>
  <si>
    <t>高山市</t>
  </si>
  <si>
    <t>たかやまし</t>
  </si>
  <si>
    <t>多治見市</t>
  </si>
  <si>
    <t>たじみし</t>
  </si>
  <si>
    <t>関市</t>
  </si>
  <si>
    <t>せきし</t>
  </si>
  <si>
    <t>中津川市</t>
  </si>
  <si>
    <t>なかつがわし</t>
  </si>
  <si>
    <t>美濃市</t>
  </si>
  <si>
    <t>みのし</t>
  </si>
  <si>
    <t>瑞浪市</t>
  </si>
  <si>
    <t>みずなみし</t>
  </si>
  <si>
    <t>羽島市</t>
  </si>
  <si>
    <t>はしまし</t>
  </si>
  <si>
    <t>恵那市</t>
  </si>
  <si>
    <t>えなし</t>
  </si>
  <si>
    <t>美濃加茂市</t>
  </si>
  <si>
    <t>みのかもし</t>
  </si>
  <si>
    <t>土岐市</t>
  </si>
  <si>
    <t>ときし</t>
  </si>
  <si>
    <t>各務原市</t>
  </si>
  <si>
    <t>かかみがはらし</t>
  </si>
  <si>
    <t>可児市</t>
  </si>
  <si>
    <t>かにし</t>
  </si>
  <si>
    <t>山県市</t>
  </si>
  <si>
    <t>瑞穂市</t>
  </si>
  <si>
    <t>みずほし</t>
  </si>
  <si>
    <t>飛騨市</t>
  </si>
  <si>
    <t>ひだし</t>
  </si>
  <si>
    <t>本巣市</t>
  </si>
  <si>
    <t>もとすし</t>
  </si>
  <si>
    <t>郡上市</t>
  </si>
  <si>
    <t>ぐじょうし</t>
  </si>
  <si>
    <t>下呂市</t>
  </si>
  <si>
    <t>げろし</t>
  </si>
  <si>
    <t>海津市</t>
  </si>
  <si>
    <t>かいづし</t>
  </si>
  <si>
    <t>羽島郡</t>
  </si>
  <si>
    <t>はしまぐん</t>
  </si>
  <si>
    <t>岐南町</t>
  </si>
  <si>
    <t>ぎなんちょう</t>
  </si>
  <si>
    <t>笠松町</t>
  </si>
  <si>
    <t>かさまつちょう</t>
  </si>
  <si>
    <t>養老郡</t>
  </si>
  <si>
    <t>ようろうぐん</t>
  </si>
  <si>
    <t>養老町</t>
  </si>
  <si>
    <t>ようろうちょう</t>
  </si>
  <si>
    <t>不破郡</t>
  </si>
  <si>
    <t>ふわぐん</t>
  </si>
  <si>
    <t>垂井町</t>
  </si>
  <si>
    <t>たるいちょう</t>
  </si>
  <si>
    <t>関ケ原町</t>
  </si>
  <si>
    <t>せきがはらちょう</t>
  </si>
  <si>
    <t>安八郡</t>
  </si>
  <si>
    <t>あんぱちぐん</t>
  </si>
  <si>
    <t>神戸町</t>
  </si>
  <si>
    <t>ごうどちょう</t>
  </si>
  <si>
    <t>輪之内町</t>
  </si>
  <si>
    <t>わのうちちょう</t>
  </si>
  <si>
    <t>安八町</t>
  </si>
  <si>
    <t>あんぱちちょう</t>
  </si>
  <si>
    <t>揖斐郡</t>
  </si>
  <si>
    <t>いびぐん</t>
  </si>
  <si>
    <t>揖斐川町</t>
  </si>
  <si>
    <t>いびがわちょう</t>
  </si>
  <si>
    <t>大野町</t>
  </si>
  <si>
    <t>おおのちょう</t>
  </si>
  <si>
    <t>池田町(岐阜県)</t>
  </si>
  <si>
    <t>本巣郡</t>
  </si>
  <si>
    <t>もとすぐん</t>
  </si>
  <si>
    <t>北方町</t>
  </si>
  <si>
    <t>きたがたちょう</t>
  </si>
  <si>
    <t>加茂郡</t>
  </si>
  <si>
    <t>かもぐん</t>
  </si>
  <si>
    <t>坂祝町</t>
  </si>
  <si>
    <t>さかほぎちょう</t>
  </si>
  <si>
    <t>富加町</t>
  </si>
  <si>
    <t>とみかちょう</t>
  </si>
  <si>
    <t>川辺町</t>
  </si>
  <si>
    <t>かわべちょう</t>
  </si>
  <si>
    <t>七宗町</t>
  </si>
  <si>
    <t>ひちそうちょう</t>
  </si>
  <si>
    <t>八百津町</t>
  </si>
  <si>
    <t>やおつちょう</t>
  </si>
  <si>
    <t>白川町</t>
  </si>
  <si>
    <t>しらかわちょう</t>
  </si>
  <si>
    <t>東白川村</t>
  </si>
  <si>
    <t>ひがししらかわむら</t>
  </si>
  <si>
    <t>可児郡</t>
  </si>
  <si>
    <t>かにぐん</t>
  </si>
  <si>
    <t>御嵩町</t>
  </si>
  <si>
    <t>みたけちょう</t>
  </si>
  <si>
    <t>大野郡</t>
  </si>
  <si>
    <t>おおのぐん</t>
  </si>
  <si>
    <t>白川村</t>
  </si>
  <si>
    <t>しらかわむら</t>
  </si>
  <si>
    <t>静岡県</t>
  </si>
  <si>
    <t>静岡市</t>
  </si>
  <si>
    <t>静岡ガス</t>
  </si>
  <si>
    <t>浜松市</t>
  </si>
  <si>
    <t>中部ガス</t>
  </si>
  <si>
    <t>沼津市</t>
  </si>
  <si>
    <t>ぬまづし</t>
  </si>
  <si>
    <t>熱海市</t>
  </si>
  <si>
    <t>あたみし</t>
  </si>
  <si>
    <t>熱海ガス</t>
  </si>
  <si>
    <t>三島市</t>
  </si>
  <si>
    <t>みしまし</t>
  </si>
  <si>
    <t>富士宮市</t>
  </si>
  <si>
    <t>ふじのみやし</t>
  </si>
  <si>
    <t>伊東市</t>
  </si>
  <si>
    <t>いとうし</t>
  </si>
  <si>
    <t>伊東ガス</t>
  </si>
  <si>
    <t>島田市</t>
  </si>
  <si>
    <t>しまだし</t>
  </si>
  <si>
    <t>東海ガス</t>
  </si>
  <si>
    <t>島田ガス</t>
  </si>
  <si>
    <t>富士市</t>
  </si>
  <si>
    <t>ふじし</t>
  </si>
  <si>
    <t>磐田市</t>
  </si>
  <si>
    <t>いわたし</t>
  </si>
  <si>
    <t>焼津市</t>
  </si>
  <si>
    <t>やいづし</t>
  </si>
  <si>
    <t>掛川市</t>
  </si>
  <si>
    <t>かけがわし</t>
  </si>
  <si>
    <t>中遠ガス</t>
  </si>
  <si>
    <t>藤枝市</t>
  </si>
  <si>
    <t>ふじえだし</t>
  </si>
  <si>
    <t>御殿場市</t>
  </si>
  <si>
    <t>ごてんばし</t>
  </si>
  <si>
    <t>御殿場ガス</t>
  </si>
  <si>
    <t>袋井市</t>
  </si>
  <si>
    <t>ふくろいし</t>
  </si>
  <si>
    <t>袋井ガス</t>
  </si>
  <si>
    <t>下田市</t>
  </si>
  <si>
    <t>しもだし</t>
  </si>
  <si>
    <t>下田ガス</t>
  </si>
  <si>
    <t>裾野市</t>
  </si>
  <si>
    <t>すそのし</t>
  </si>
  <si>
    <t>湖西市</t>
  </si>
  <si>
    <t>こさいし</t>
  </si>
  <si>
    <t>伊豆市</t>
  </si>
  <si>
    <t>いずし</t>
  </si>
  <si>
    <t>御前崎市</t>
  </si>
  <si>
    <t>おまえざきし</t>
  </si>
  <si>
    <t>菊川市</t>
  </si>
  <si>
    <t>きくがわし</t>
  </si>
  <si>
    <t>伊豆の国市</t>
  </si>
  <si>
    <t>いずのくにし</t>
  </si>
  <si>
    <t>牧之原市</t>
  </si>
  <si>
    <t>まきのはらし</t>
  </si>
  <si>
    <t>賀茂郡</t>
  </si>
  <si>
    <t>東伊豆町</t>
  </si>
  <si>
    <t>ひがしいずちょう</t>
  </si>
  <si>
    <t>河津町</t>
  </si>
  <si>
    <t>かわづちょう</t>
  </si>
  <si>
    <t>南伊豆町</t>
  </si>
  <si>
    <t>みなみいずちょう</t>
  </si>
  <si>
    <t>松崎町</t>
  </si>
  <si>
    <t>まつざきちょう</t>
  </si>
  <si>
    <t>西伊豆町</t>
  </si>
  <si>
    <t>にしいずちょう</t>
  </si>
  <si>
    <t>田方郡</t>
  </si>
  <si>
    <t>たがたぐん</t>
  </si>
  <si>
    <t>函南町</t>
  </si>
  <si>
    <t>かんなみちょう</t>
  </si>
  <si>
    <t>駿東郡</t>
  </si>
  <si>
    <t>すんとうぐん</t>
  </si>
  <si>
    <t>清水町(静岡県)</t>
  </si>
  <si>
    <t>長泉町</t>
  </si>
  <si>
    <t>ながいずみちょう</t>
  </si>
  <si>
    <t>小山町</t>
  </si>
  <si>
    <t>おやまちょう</t>
  </si>
  <si>
    <t>榛原郡</t>
  </si>
  <si>
    <t>はいばらぐん</t>
  </si>
  <si>
    <t>吉田町</t>
  </si>
  <si>
    <t>よしだちょう</t>
  </si>
  <si>
    <t>川根本町</t>
  </si>
  <si>
    <t>かわねほんちょう</t>
  </si>
  <si>
    <t>周智郡</t>
  </si>
  <si>
    <t>しゅうちぐん</t>
  </si>
  <si>
    <t>森町(静岡県)</t>
  </si>
  <si>
    <t>愛知県</t>
  </si>
  <si>
    <t>名古屋市</t>
  </si>
  <si>
    <t>豊橋市</t>
  </si>
  <si>
    <t>とよはしし</t>
  </si>
  <si>
    <t>岡崎市</t>
  </si>
  <si>
    <t>おかざきし</t>
  </si>
  <si>
    <t>一宮市</t>
  </si>
  <si>
    <t>いちのみやし</t>
  </si>
  <si>
    <t>瀬戸市</t>
  </si>
  <si>
    <t>せとし</t>
  </si>
  <si>
    <t>半田市</t>
  </si>
  <si>
    <t>はんだし</t>
  </si>
  <si>
    <t>春日井市</t>
  </si>
  <si>
    <t>かすがいし</t>
  </si>
  <si>
    <t>豊川市</t>
  </si>
  <si>
    <t>とよかわし</t>
  </si>
  <si>
    <t>津島市</t>
  </si>
  <si>
    <t>つしまし</t>
  </si>
  <si>
    <t>津島ガス</t>
  </si>
  <si>
    <t>碧南市</t>
  </si>
  <si>
    <t>へきなんし</t>
  </si>
  <si>
    <t>刈谷市</t>
  </si>
  <si>
    <t>かりやし</t>
  </si>
  <si>
    <t>豊田市</t>
  </si>
  <si>
    <t>とよたし</t>
  </si>
  <si>
    <t>安城市</t>
  </si>
  <si>
    <t>あんじょうし</t>
  </si>
  <si>
    <t>西尾市</t>
  </si>
  <si>
    <t>にしおし</t>
  </si>
  <si>
    <t>蒲郡市</t>
  </si>
  <si>
    <t>がまごおりし</t>
  </si>
  <si>
    <t>犬山市</t>
  </si>
  <si>
    <t>いぬやまし</t>
  </si>
  <si>
    <t>犬山ガス</t>
  </si>
  <si>
    <t>常滑市</t>
  </si>
  <si>
    <t>とこなめし</t>
  </si>
  <si>
    <t>江南市</t>
  </si>
  <si>
    <t>こうなんし</t>
  </si>
  <si>
    <t>小牧市</t>
  </si>
  <si>
    <t>こまきし</t>
  </si>
  <si>
    <t>稲沢市</t>
  </si>
  <si>
    <t>いなざわし</t>
  </si>
  <si>
    <t>新城市</t>
  </si>
  <si>
    <t>しんしろし</t>
  </si>
  <si>
    <t>東海市</t>
  </si>
  <si>
    <t>とうかいし</t>
  </si>
  <si>
    <t>大府市</t>
  </si>
  <si>
    <t>おおぶし</t>
  </si>
  <si>
    <t>知多市</t>
  </si>
  <si>
    <t>ちたし</t>
  </si>
  <si>
    <t>知立市</t>
  </si>
  <si>
    <t>ちりゅうし</t>
  </si>
  <si>
    <t>尾張旭市</t>
  </si>
  <si>
    <t>おわりあさひし</t>
  </si>
  <si>
    <t>高浜市</t>
  </si>
  <si>
    <t>たかはまし</t>
  </si>
  <si>
    <t>岩倉市</t>
  </si>
  <si>
    <t>いわくらし</t>
  </si>
  <si>
    <t>豊明市</t>
  </si>
  <si>
    <t>とよあけし</t>
  </si>
  <si>
    <t>日進市</t>
  </si>
  <si>
    <t>にっしんし</t>
  </si>
  <si>
    <t>田原市</t>
  </si>
  <si>
    <t>たはらし</t>
  </si>
  <si>
    <t>愛西市</t>
  </si>
  <si>
    <t>あいさいし</t>
  </si>
  <si>
    <t>清須市</t>
  </si>
  <si>
    <t>きよすし</t>
  </si>
  <si>
    <t>北名古屋市</t>
  </si>
  <si>
    <t>きたなごやし</t>
  </si>
  <si>
    <t>弥富市</t>
  </si>
  <si>
    <t>やとみし</t>
  </si>
  <si>
    <t>みよし市</t>
  </si>
  <si>
    <t>みよしし</t>
  </si>
  <si>
    <t>あま市</t>
  </si>
  <si>
    <t>あまし</t>
  </si>
  <si>
    <t>長久手市</t>
  </si>
  <si>
    <t>ながくてし</t>
  </si>
  <si>
    <t>愛知郡</t>
  </si>
  <si>
    <t>あいちぐん</t>
  </si>
  <si>
    <t>東郷町</t>
  </si>
  <si>
    <t>とうごうちょう</t>
  </si>
  <si>
    <t>西春日井郡</t>
  </si>
  <si>
    <t>にしかすがいぐん</t>
  </si>
  <si>
    <t>豊山町</t>
  </si>
  <si>
    <t>とよやまちょう</t>
  </si>
  <si>
    <t>丹羽郡</t>
  </si>
  <si>
    <t>にわぐん</t>
  </si>
  <si>
    <t>大口町</t>
  </si>
  <si>
    <t>おおぐちちょう</t>
  </si>
  <si>
    <t>扶桑町</t>
  </si>
  <si>
    <t>ふそうちょう</t>
  </si>
  <si>
    <t>海部郡</t>
  </si>
  <si>
    <t>あまぐん</t>
  </si>
  <si>
    <t>大治町</t>
  </si>
  <si>
    <t>おおはるちょう</t>
  </si>
  <si>
    <t>蟹江町</t>
  </si>
  <si>
    <t>かにえちょう</t>
  </si>
  <si>
    <t>飛島村</t>
  </si>
  <si>
    <t>とびしまむら</t>
  </si>
  <si>
    <t>知多郡</t>
  </si>
  <si>
    <t>ちたぐん</t>
  </si>
  <si>
    <t>阿久比町</t>
  </si>
  <si>
    <t>あぐいちょう</t>
  </si>
  <si>
    <t>東浦町</t>
  </si>
  <si>
    <t>ひがしうらちょう</t>
  </si>
  <si>
    <t>南知多町</t>
  </si>
  <si>
    <t>みなみちたちょう</t>
  </si>
  <si>
    <t>美浜町(愛知県)</t>
  </si>
  <si>
    <t>東邦ガス</t>
    <phoneticPr fontId="40"/>
  </si>
  <si>
    <t>武豊町</t>
  </si>
  <si>
    <t>たけとよちょう</t>
  </si>
  <si>
    <t>額田郡</t>
  </si>
  <si>
    <t>ぬかたぐん</t>
  </si>
  <si>
    <t>幸田町</t>
  </si>
  <si>
    <t>こうたちょう</t>
  </si>
  <si>
    <t>北設楽郡</t>
  </si>
  <si>
    <t>きたしたらぐん</t>
  </si>
  <si>
    <t>設楽町</t>
  </si>
  <si>
    <t>したらちょう</t>
  </si>
  <si>
    <t>東栄町</t>
  </si>
  <si>
    <t>とうえいちょう</t>
  </si>
  <si>
    <t>豊根村</t>
  </si>
  <si>
    <t>とよねむら</t>
  </si>
  <si>
    <t>三重県</t>
  </si>
  <si>
    <t>津市</t>
  </si>
  <si>
    <t>つし</t>
  </si>
  <si>
    <t>四日市市</t>
  </si>
  <si>
    <t>よっかいちし</t>
  </si>
  <si>
    <t>伊勢市</t>
  </si>
  <si>
    <t>いせし</t>
  </si>
  <si>
    <t>松阪市</t>
  </si>
  <si>
    <t>まつさかし</t>
  </si>
  <si>
    <t>桑名市</t>
  </si>
  <si>
    <t>くわなし</t>
  </si>
  <si>
    <t>鈴鹿市</t>
  </si>
  <si>
    <t>すずかし</t>
  </si>
  <si>
    <t>名張市</t>
  </si>
  <si>
    <t>なばりし</t>
  </si>
  <si>
    <t>名張近鉄ガス</t>
  </si>
  <si>
    <t>尾鷲市</t>
  </si>
  <si>
    <t>おわせし</t>
  </si>
  <si>
    <t>亀山市</t>
  </si>
  <si>
    <t>かめやまし</t>
  </si>
  <si>
    <t>鳥羽市</t>
  </si>
  <si>
    <t>とばし</t>
  </si>
  <si>
    <t>熊野市</t>
  </si>
  <si>
    <t>くまのし</t>
  </si>
  <si>
    <t>いなべ市</t>
  </si>
  <si>
    <t>いなべし</t>
  </si>
  <si>
    <t>志摩市</t>
  </si>
  <si>
    <t>しまし</t>
  </si>
  <si>
    <t>伊賀市</t>
  </si>
  <si>
    <t>いがし</t>
  </si>
  <si>
    <t>上野都市ガス</t>
  </si>
  <si>
    <t>桑名郡</t>
  </si>
  <si>
    <t>くわなぐん</t>
  </si>
  <si>
    <t>木曽岬町</t>
  </si>
  <si>
    <t>きそさきちょう</t>
  </si>
  <si>
    <t>員弁郡</t>
  </si>
  <si>
    <t>いなべぐん</t>
  </si>
  <si>
    <t>東員町</t>
  </si>
  <si>
    <t>とういんちょう</t>
  </si>
  <si>
    <t>三重郡</t>
  </si>
  <si>
    <t>みえぐん</t>
  </si>
  <si>
    <t>菰野町</t>
  </si>
  <si>
    <t>こものちょう</t>
  </si>
  <si>
    <t>朝日町(三重県)</t>
  </si>
  <si>
    <t>あさひちょう</t>
  </si>
  <si>
    <t>川越町</t>
  </si>
  <si>
    <t>かわごえちょう</t>
  </si>
  <si>
    <t>多気郡</t>
  </si>
  <si>
    <t>たきぐん</t>
  </si>
  <si>
    <t>多気町</t>
  </si>
  <si>
    <t>たきちょう</t>
  </si>
  <si>
    <t>明和町(三重県)</t>
  </si>
  <si>
    <t>めいわちょう</t>
  </si>
  <si>
    <t>大台町</t>
  </si>
  <si>
    <t>おおだいちょう</t>
  </si>
  <si>
    <t>度会郡</t>
  </si>
  <si>
    <t>わたらいぐん</t>
  </si>
  <si>
    <t>玉城町</t>
  </si>
  <si>
    <t>たまきちょう</t>
  </si>
  <si>
    <t>度会町</t>
  </si>
  <si>
    <t>わたらいちょう</t>
  </si>
  <si>
    <t>大紀町</t>
  </si>
  <si>
    <t>南伊勢町</t>
  </si>
  <si>
    <t>みなみいせちょう</t>
  </si>
  <si>
    <t>北牟婁郡</t>
  </si>
  <si>
    <t>きたむろぐん</t>
  </si>
  <si>
    <t>紀北町</t>
  </si>
  <si>
    <t>きほくちょう</t>
  </si>
  <si>
    <t>南牟婁郡</t>
  </si>
  <si>
    <t>みなみむろぐん</t>
  </si>
  <si>
    <t>御浜町</t>
  </si>
  <si>
    <t>紀宝町</t>
  </si>
  <si>
    <t>きほうちょう</t>
  </si>
  <si>
    <t>滋賀県</t>
  </si>
  <si>
    <t>大津市</t>
  </si>
  <si>
    <t>おおつし</t>
  </si>
  <si>
    <t>大阪ガス</t>
  </si>
  <si>
    <t>大津市</t>
    <rPh sb="0" eb="3">
      <t>オオツシ</t>
    </rPh>
    <phoneticPr fontId="40"/>
  </si>
  <si>
    <t>彦根市</t>
  </si>
  <si>
    <t>ひこねし</t>
  </si>
  <si>
    <t>長浜市</t>
  </si>
  <si>
    <t>ながはまし</t>
  </si>
  <si>
    <t>近江八幡市</t>
  </si>
  <si>
    <t>おうみはちまんし</t>
  </si>
  <si>
    <t>草津市</t>
  </si>
  <si>
    <t>くさつし</t>
  </si>
  <si>
    <t>守山市</t>
  </si>
  <si>
    <t>もりやまし</t>
  </si>
  <si>
    <t>栗東市</t>
  </si>
  <si>
    <t>りっとうし</t>
  </si>
  <si>
    <t>甲賀市</t>
  </si>
  <si>
    <t>こうかし</t>
  </si>
  <si>
    <t>甲賀共同ガス</t>
  </si>
  <si>
    <t>野洲市</t>
  </si>
  <si>
    <t>やすし</t>
  </si>
  <si>
    <t>湖南市</t>
  </si>
  <si>
    <t>こなんし</t>
  </si>
  <si>
    <t>高島市</t>
  </si>
  <si>
    <t>たかしまし</t>
  </si>
  <si>
    <t>東近江市</t>
  </si>
  <si>
    <t>ひがしおうみし</t>
  </si>
  <si>
    <t>米原市</t>
  </si>
  <si>
    <t>まいばらし</t>
  </si>
  <si>
    <t>蒲生郡</t>
  </si>
  <si>
    <t>がもうぐん</t>
  </si>
  <si>
    <t>日野町(滋賀県)</t>
  </si>
  <si>
    <t>ひのちょう</t>
  </si>
  <si>
    <t>竜王町</t>
  </si>
  <si>
    <t>りゅうおうちょう</t>
  </si>
  <si>
    <t>えちぐん</t>
  </si>
  <si>
    <t>愛荘町</t>
  </si>
  <si>
    <t>犬上郡</t>
  </si>
  <si>
    <t>いぬかみぐん</t>
  </si>
  <si>
    <t>豊郷町</t>
  </si>
  <si>
    <t>とよさとちょう</t>
  </si>
  <si>
    <t>甲良町</t>
  </si>
  <si>
    <t>こうらちょう</t>
  </si>
  <si>
    <t>多賀町</t>
  </si>
  <si>
    <t>たがちょう</t>
  </si>
  <si>
    <t>京都府</t>
  </si>
  <si>
    <t>京都市</t>
  </si>
  <si>
    <t>福知山市</t>
  </si>
  <si>
    <t>ふくちやまし</t>
  </si>
  <si>
    <t>福知山都市ガス</t>
  </si>
  <si>
    <t>長田野ガスセンター</t>
    <rPh sb="0" eb="3">
      <t>オサダノ</t>
    </rPh>
    <phoneticPr fontId="40"/>
  </si>
  <si>
    <t>舞鶴市</t>
  </si>
  <si>
    <t>まいづるし</t>
  </si>
  <si>
    <t>丹後ガス</t>
  </si>
  <si>
    <t>綾部市</t>
  </si>
  <si>
    <t>あやべし</t>
  </si>
  <si>
    <t>宇治市</t>
  </si>
  <si>
    <t>うじし</t>
  </si>
  <si>
    <t>宮津市</t>
  </si>
  <si>
    <t>みやづし</t>
  </si>
  <si>
    <t>亀岡市</t>
  </si>
  <si>
    <t>かめおかし</t>
  </si>
  <si>
    <t>城陽市</t>
  </si>
  <si>
    <t>じょうようし</t>
  </si>
  <si>
    <t>向日市</t>
  </si>
  <si>
    <t>むこうし</t>
  </si>
  <si>
    <t>長岡京市</t>
  </si>
  <si>
    <t>ながおかきょうし</t>
  </si>
  <si>
    <t>八幡市</t>
  </si>
  <si>
    <t>やわたし</t>
  </si>
  <si>
    <t>京田辺市</t>
  </si>
  <si>
    <t>きょうたなべし</t>
  </si>
  <si>
    <t>京丹後市</t>
  </si>
  <si>
    <t>きょうたんごし</t>
  </si>
  <si>
    <t>南丹市</t>
  </si>
  <si>
    <t>なんたんし</t>
  </si>
  <si>
    <t>木津川市</t>
  </si>
  <si>
    <t>きづがわし</t>
  </si>
  <si>
    <t>乙訓郡</t>
  </si>
  <si>
    <t>おとくにぐん</t>
  </si>
  <si>
    <t>大山崎町</t>
  </si>
  <si>
    <t>おおやまざきちょう</t>
  </si>
  <si>
    <t>久世郡</t>
  </si>
  <si>
    <t>くせぐん</t>
  </si>
  <si>
    <t>久御山町</t>
  </si>
  <si>
    <t>くみやまちょう</t>
  </si>
  <si>
    <t>綴喜郡</t>
  </si>
  <si>
    <t>つづきぐん</t>
  </si>
  <si>
    <t>井手町</t>
  </si>
  <si>
    <t>いでちょう</t>
  </si>
  <si>
    <t>宇治田原町</t>
  </si>
  <si>
    <t>うじたわらちょう</t>
  </si>
  <si>
    <t>大阪ガス</t>
    <phoneticPr fontId="40"/>
  </si>
  <si>
    <t>相楽郡</t>
  </si>
  <si>
    <t>そうらくぐん</t>
  </si>
  <si>
    <t>笠置町</t>
  </si>
  <si>
    <t>かさぎちょう</t>
  </si>
  <si>
    <t>和束町</t>
  </si>
  <si>
    <t>わづかちょう</t>
  </si>
  <si>
    <t>精華町</t>
  </si>
  <si>
    <t>せいかちょう</t>
  </si>
  <si>
    <t>南山城村</t>
  </si>
  <si>
    <t>みなみやましろむら</t>
  </si>
  <si>
    <t>船井郡</t>
  </si>
  <si>
    <t>ふないぐん</t>
  </si>
  <si>
    <t>京丹波町</t>
  </si>
  <si>
    <t>きょうたんばちょう</t>
  </si>
  <si>
    <t>与謝郡</t>
  </si>
  <si>
    <t>よさぐん</t>
  </si>
  <si>
    <t>伊根町</t>
  </si>
  <si>
    <t>いねちょう</t>
  </si>
  <si>
    <t>与謝野町</t>
  </si>
  <si>
    <t>よさのちょう</t>
  </si>
  <si>
    <t>大阪府</t>
  </si>
  <si>
    <t>大阪市</t>
  </si>
  <si>
    <t>堺市</t>
  </si>
  <si>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</si>
  <si>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</si>
  <si>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</si>
  <si>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</si>
  <si>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</si>
  <si>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</si>
  <si>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</si>
  <si>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</si>
  <si>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</si>
  <si>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</si>
  <si>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</si>
  <si>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</si>
  <si>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</si>
  <si>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</si>
  <si>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</si>
  <si>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</si>
  <si>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</si>
  <si>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</si>
  <si>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</si>
  <si>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</si>
  <si>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</si>
  <si>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</si>
  <si>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</si>
  <si>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</si>
  <si>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</si>
  <si>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</si>
  <si>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</si>
  <si>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</si>
  <si>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</si>
  <si>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</si>
  <si>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河内長野ガス</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</si>
  <si>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</si>
  <si>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</si>
  <si>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</si>
  <si>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</si>
  <si>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</si>
  <si>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</si>
  <si>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</si>
  <si>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</si>
  <si>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</si>
  <si>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</si>
  <si>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</si>
  <si>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</si>
  <si>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</si>
  <si>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</si>
  <si>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</si>
  <si>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</si>
  <si>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</si>
  <si>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</si>
  <si>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</si>
  <si>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</si>
  <si>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</si>
  <si>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</si>
  <si>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</si>
  <si>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</si>
  <si>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</si>
  <si>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</si>
  <si>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</si>
  <si>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</si>
  <si>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</si>
  <si>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</si>
  <si>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</si>
  <si>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</si>
  <si>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みしまぐん</t>
  </si>
  <si>
    <t>島本町</t>
  </si>
  <si>
    <t>しまもとちょう</t>
  </si>
  <si>
    <t>豊能郡</t>
  </si>
  <si>
    <t>とよのぐん</t>
  </si>
  <si>
    <t>豊能町</t>
  </si>
  <si>
    <t>とよのちょう</t>
  </si>
  <si>
    <t>能勢町</t>
  </si>
  <si>
    <t>のせちょう</t>
  </si>
  <si>
    <t>泉北郡</t>
  </si>
  <si>
    <t>忠岡町</t>
  </si>
  <si>
    <t>ただおかちょう</t>
  </si>
  <si>
    <t>泉南郡</t>
  </si>
  <si>
    <t>せんなんぐん</t>
  </si>
  <si>
    <t>熊取町</t>
  </si>
  <si>
    <t>くまとりちょう</t>
  </si>
  <si>
    <t>田尻町</t>
  </si>
  <si>
    <t>たじりちょう</t>
  </si>
  <si>
    <t>岬町</t>
  </si>
  <si>
    <t>みさきちょう</t>
  </si>
  <si>
    <t>南河内郡</t>
  </si>
  <si>
    <t>みなみかわちぐん</t>
  </si>
  <si>
    <t>太子町(大阪府)</t>
  </si>
  <si>
    <t>たいしちょう</t>
  </si>
  <si>
    <t>河南町</t>
  </si>
  <si>
    <t>かなんちょう</t>
  </si>
  <si>
    <t>千早赤阪村</t>
  </si>
  <si>
    <t>ちはやあかさかむら</t>
  </si>
  <si>
    <t>兵庫県</t>
  </si>
  <si>
    <t>神戸市</t>
  </si>
  <si>
    <t>伊丹産業</t>
  </si>
  <si>
    <t>姫路市</t>
  </si>
  <si>
    <t>ひめじし</t>
  </si>
  <si>
    <t>尼崎市</t>
  </si>
  <si>
    <t>あまがさきし</t>
  </si>
  <si>
    <t>明石市</t>
  </si>
  <si>
    <t>あかしし</t>
  </si>
  <si>
    <t>西宮市</t>
  </si>
  <si>
    <t>にしのみやし</t>
  </si>
  <si>
    <t>洲本市</t>
  </si>
  <si>
    <t>すもとし</t>
  </si>
  <si>
    <t>洲本ガス</t>
  </si>
  <si>
    <t>芦屋市</t>
  </si>
  <si>
    <t>あしやし</t>
  </si>
  <si>
    <t>伊丹市</t>
  </si>
  <si>
    <t>いたみし</t>
  </si>
  <si>
    <t>相生市</t>
  </si>
  <si>
    <t>あいおいし</t>
  </si>
  <si>
    <t>豊岡市</t>
  </si>
  <si>
    <t>とよおかし</t>
  </si>
  <si>
    <t>豊岡エネルギー</t>
  </si>
  <si>
    <t>加古川市</t>
  </si>
  <si>
    <t>かこがわし</t>
  </si>
  <si>
    <t>赤穂市</t>
  </si>
  <si>
    <t>あこうし</t>
  </si>
  <si>
    <t>西脇市</t>
  </si>
  <si>
    <t>にしわきし</t>
  </si>
  <si>
    <t>宝塚市</t>
  </si>
  <si>
    <t>たからづかし</t>
  </si>
  <si>
    <t>三木市</t>
  </si>
  <si>
    <t>みきし</t>
  </si>
  <si>
    <t>高砂市</t>
  </si>
  <si>
    <t>たかさごし</t>
  </si>
  <si>
    <t>川西市</t>
  </si>
  <si>
    <t>かわにしし</t>
  </si>
  <si>
    <t>小野市</t>
  </si>
  <si>
    <t>おのし</t>
  </si>
  <si>
    <t>三田市</t>
  </si>
  <si>
    <t>さんだし</t>
  </si>
  <si>
    <t>加西市</t>
  </si>
  <si>
    <t>かさいし</t>
  </si>
  <si>
    <t>丹波篠山市</t>
    <rPh sb="0" eb="2">
      <t>タンバ</t>
    </rPh>
    <phoneticPr fontId="40"/>
  </si>
  <si>
    <t>たんばささやまし</t>
  </si>
  <si>
    <t>篠山都市ガス</t>
    <rPh sb="0" eb="4">
      <t>ササヤマトシ</t>
    </rPh>
    <phoneticPr fontId="40"/>
  </si>
  <si>
    <t>養父市</t>
  </si>
  <si>
    <t>やぶし</t>
  </si>
  <si>
    <t>丹波市</t>
  </si>
  <si>
    <t>たんばし</t>
  </si>
  <si>
    <t>南あわじ市</t>
  </si>
  <si>
    <t>みなみあわじし</t>
  </si>
  <si>
    <t>朝来市</t>
  </si>
  <si>
    <t>あさごし</t>
  </si>
  <si>
    <t>淡路市</t>
  </si>
  <si>
    <t>あわじし</t>
  </si>
  <si>
    <t>宍粟市</t>
  </si>
  <si>
    <t>しそうし</t>
  </si>
  <si>
    <t>加東市</t>
  </si>
  <si>
    <t>かとうし</t>
  </si>
  <si>
    <t>たつの市</t>
  </si>
  <si>
    <t>たつのし</t>
  </si>
  <si>
    <t>川辺郡</t>
  </si>
  <si>
    <t>かわべぐん</t>
  </si>
  <si>
    <t>猪名川町</t>
  </si>
  <si>
    <t>いながわちょう</t>
  </si>
  <si>
    <t>多可郡</t>
  </si>
  <si>
    <t>たかぐん</t>
  </si>
  <si>
    <t>多可町</t>
  </si>
  <si>
    <t>たかちょう</t>
  </si>
  <si>
    <t>加古郡</t>
  </si>
  <si>
    <t>かこぐん</t>
  </si>
  <si>
    <t>稲美町</t>
  </si>
  <si>
    <t>いなみちょう</t>
  </si>
  <si>
    <t>播磨町</t>
  </si>
  <si>
    <t>はりまちょう</t>
  </si>
  <si>
    <t>神崎郡</t>
  </si>
  <si>
    <t>かんざきぐん</t>
  </si>
  <si>
    <t>市川町</t>
  </si>
  <si>
    <t>いちかわちょう</t>
  </si>
  <si>
    <t>福崎町</t>
  </si>
  <si>
    <t>ふくさきちょう</t>
  </si>
  <si>
    <t>神河町</t>
  </si>
  <si>
    <t>揖保郡</t>
  </si>
  <si>
    <t>いぼぐん</t>
  </si>
  <si>
    <t>太子町(兵庫県)</t>
  </si>
  <si>
    <t>赤穂郡</t>
  </si>
  <si>
    <t>あこうぐん</t>
  </si>
  <si>
    <t>上郡町</t>
  </si>
  <si>
    <t>かみごおりちょう</t>
  </si>
  <si>
    <t>佐用郡</t>
  </si>
  <si>
    <t>さようぐん</t>
  </si>
  <si>
    <t>佐用町</t>
  </si>
  <si>
    <t>さようちょう</t>
  </si>
  <si>
    <t>美方郡</t>
  </si>
  <si>
    <t>香美町</t>
  </si>
  <si>
    <t>かみちょう</t>
  </si>
  <si>
    <t>新温泉町</t>
  </si>
  <si>
    <t>しんおんせんちょう</t>
  </si>
  <si>
    <t>奈良県</t>
  </si>
  <si>
    <t>奈良市</t>
  </si>
  <si>
    <t>ならし</t>
  </si>
  <si>
    <t>大和高田市</t>
  </si>
  <si>
    <t>やまとたかだし</t>
  </si>
  <si>
    <t>大和ガス</t>
  </si>
  <si>
    <t>大和郡山市</t>
  </si>
  <si>
    <t>やまとこおりやまし</t>
  </si>
  <si>
    <t>天理市</t>
  </si>
  <si>
    <t>てんりし</t>
  </si>
  <si>
    <t>橿原市</t>
  </si>
  <si>
    <t>かしはらし</t>
  </si>
  <si>
    <t>桜井市</t>
  </si>
  <si>
    <t>さくらいし</t>
  </si>
  <si>
    <t>桜井ガス</t>
  </si>
  <si>
    <t>五條市</t>
  </si>
  <si>
    <t>ごじょうし</t>
  </si>
  <si>
    <t>五条ガス</t>
  </si>
  <si>
    <t>御所市</t>
  </si>
  <si>
    <t>ごせし</t>
  </si>
  <si>
    <t>生駒市</t>
  </si>
  <si>
    <t>いこまし</t>
  </si>
  <si>
    <t>香芝市</t>
  </si>
  <si>
    <t>かしばし</t>
  </si>
  <si>
    <t>大武</t>
  </si>
  <si>
    <t>葛城市</t>
  </si>
  <si>
    <t>かつらぎし</t>
  </si>
  <si>
    <t>宇陀市</t>
  </si>
  <si>
    <t>うだし</t>
  </si>
  <si>
    <t>山辺郡</t>
  </si>
  <si>
    <t>やまべぐん</t>
  </si>
  <si>
    <t>山添村</t>
  </si>
  <si>
    <t>やまぞえむら</t>
  </si>
  <si>
    <t>生駒郡</t>
  </si>
  <si>
    <t>いこまぐん</t>
  </si>
  <si>
    <t>平群町</t>
    <phoneticPr fontId="40"/>
  </si>
  <si>
    <t>へぐりちょう</t>
  </si>
  <si>
    <t>三郷町</t>
  </si>
  <si>
    <t>さんごうちょう</t>
  </si>
  <si>
    <t>斑鳩町</t>
  </si>
  <si>
    <t>いかるがちょう</t>
  </si>
  <si>
    <t>安堵町</t>
  </si>
  <si>
    <t>あんどちょう</t>
  </si>
  <si>
    <t>磯城郡</t>
  </si>
  <si>
    <t>しきぐん</t>
  </si>
  <si>
    <t>川西町(奈良県)</t>
  </si>
  <si>
    <t>かわにしちょう</t>
  </si>
  <si>
    <t>三宅町</t>
  </si>
  <si>
    <t>みやけちょう</t>
  </si>
  <si>
    <t>田原本町</t>
  </si>
  <si>
    <t>たわらもとちょう</t>
  </si>
  <si>
    <t>宇陀郡</t>
  </si>
  <si>
    <t>うだぐん</t>
  </si>
  <si>
    <t>曽爾村</t>
  </si>
  <si>
    <t>そにむら</t>
  </si>
  <si>
    <t>御杖村</t>
  </si>
  <si>
    <t>みつえむら</t>
  </si>
  <si>
    <t>高市郡</t>
  </si>
  <si>
    <t>たかいちぐん</t>
  </si>
  <si>
    <t>高取町</t>
  </si>
  <si>
    <t>たかとりちょう</t>
  </si>
  <si>
    <t>明日香村</t>
  </si>
  <si>
    <t>あすかむら</t>
  </si>
  <si>
    <t>北葛城郡</t>
  </si>
  <si>
    <t>きたかつらぎぐん</t>
  </si>
  <si>
    <t>上牧町</t>
  </si>
  <si>
    <t>かんまきちょう</t>
  </si>
  <si>
    <t>王寺町</t>
  </si>
  <si>
    <t>おうじちょう</t>
  </si>
  <si>
    <t>広陵町</t>
  </si>
  <si>
    <t>こうりょうちょう</t>
  </si>
  <si>
    <t>河合町</t>
  </si>
  <si>
    <t>かわいちょう</t>
  </si>
  <si>
    <t>吉野郡</t>
  </si>
  <si>
    <t>よしのぐん</t>
  </si>
  <si>
    <t>吉野町</t>
  </si>
  <si>
    <t>よしのちょう</t>
  </si>
  <si>
    <t>大淀町</t>
  </si>
  <si>
    <t>おおよどちょう</t>
  </si>
  <si>
    <t>下市町</t>
  </si>
  <si>
    <t>しもいちちょう</t>
  </si>
  <si>
    <t>黒滝村</t>
  </si>
  <si>
    <t>くろたきむら</t>
  </si>
  <si>
    <t>天川村</t>
  </si>
  <si>
    <t>てんかわむら</t>
  </si>
  <si>
    <t>野迫川村</t>
  </si>
  <si>
    <t>のせがわむら</t>
  </si>
  <si>
    <t>十津川村</t>
  </si>
  <si>
    <t>とつかわむら</t>
  </si>
  <si>
    <t>下北山村</t>
  </si>
  <si>
    <t>しもきたやまむら</t>
  </si>
  <si>
    <t>上北山村</t>
  </si>
  <si>
    <t>かみきたやまむら</t>
  </si>
  <si>
    <t>川上村(奈良県)</t>
  </si>
  <si>
    <t>東吉野村</t>
  </si>
  <si>
    <t>ひがしよしのむら</t>
  </si>
  <si>
    <t>和歌山県</t>
  </si>
  <si>
    <t>和歌山市</t>
  </si>
  <si>
    <t>わかやまし</t>
  </si>
  <si>
    <t>海南市</t>
  </si>
  <si>
    <t>かいなんし</t>
  </si>
  <si>
    <t>橋本市</t>
  </si>
  <si>
    <t>はしもとし</t>
  </si>
  <si>
    <t>有田市</t>
  </si>
  <si>
    <t>ありだし</t>
  </si>
  <si>
    <t>御坊市</t>
  </si>
  <si>
    <t>ごぼうし</t>
  </si>
  <si>
    <t>田辺市</t>
  </si>
  <si>
    <t>たなべし</t>
  </si>
  <si>
    <t>新宮市</t>
  </si>
  <si>
    <t>しんぐうし</t>
  </si>
  <si>
    <t>新宮ガス</t>
  </si>
  <si>
    <t>紀の川市</t>
  </si>
  <si>
    <t>きのかわし</t>
  </si>
  <si>
    <t>岩出市</t>
  </si>
  <si>
    <t>いわでし</t>
  </si>
  <si>
    <t>海草郡</t>
  </si>
  <si>
    <t>かいそうぐん</t>
  </si>
  <si>
    <t>紀美野町</t>
  </si>
  <si>
    <t>きみのちょう</t>
  </si>
  <si>
    <t>伊都郡</t>
  </si>
  <si>
    <t>いとぐん</t>
  </si>
  <si>
    <t>かつらぎ町</t>
  </si>
  <si>
    <t>かつらぎちょう</t>
  </si>
  <si>
    <t>九度山町</t>
  </si>
  <si>
    <t>くどやまちょう</t>
  </si>
  <si>
    <t>高野町</t>
  </si>
  <si>
    <t>こうやちょう</t>
  </si>
  <si>
    <t>有田郡</t>
  </si>
  <si>
    <t>ありだぐん</t>
  </si>
  <si>
    <t>湯浅町</t>
  </si>
  <si>
    <t>ゆあさちょう</t>
  </si>
  <si>
    <t>広川町(和歌山県)</t>
  </si>
  <si>
    <t>ひろがわちょう</t>
  </si>
  <si>
    <t>有田川町</t>
  </si>
  <si>
    <t>ありだがわちょう</t>
  </si>
  <si>
    <t>日高郡</t>
  </si>
  <si>
    <t>ひだかぐん</t>
  </si>
  <si>
    <t>美浜町(和歌山県)</t>
  </si>
  <si>
    <t>日高町(和歌山県)</t>
  </si>
  <si>
    <t>由良町</t>
  </si>
  <si>
    <t>ゆらちょう</t>
  </si>
  <si>
    <t>印南町</t>
  </si>
  <si>
    <t>みなべ町</t>
  </si>
  <si>
    <t>みなべちょう</t>
  </si>
  <si>
    <t>日高川町</t>
  </si>
  <si>
    <t>ひだかがわちょう</t>
  </si>
  <si>
    <t>西牟婁郡</t>
  </si>
  <si>
    <t>にしむろぐん</t>
  </si>
  <si>
    <t>白浜町</t>
  </si>
  <si>
    <t>しらはまちょう</t>
  </si>
  <si>
    <t>上富田町</t>
  </si>
  <si>
    <t>かみとんだちょう</t>
  </si>
  <si>
    <t>すさみ町</t>
  </si>
  <si>
    <t>すさみちょう</t>
  </si>
  <si>
    <t>東牟婁郡</t>
  </si>
  <si>
    <t>ひがしむろぐん</t>
  </si>
  <si>
    <t>那智勝浦町</t>
  </si>
  <si>
    <t>なちかつうらちょう</t>
  </si>
  <si>
    <t>太地町</t>
  </si>
  <si>
    <t>たいじちょう</t>
  </si>
  <si>
    <t>古座川町</t>
  </si>
  <si>
    <t>こざがわちょう</t>
  </si>
  <si>
    <t>北山村</t>
  </si>
  <si>
    <t>きたやまむら</t>
  </si>
  <si>
    <t>串本町</t>
  </si>
  <si>
    <t>くしもとちょう</t>
  </si>
  <si>
    <t>中国／四国</t>
    <rPh sb="0" eb="2">
      <t>チュウゴク</t>
    </rPh>
    <rPh sb="3" eb="5">
      <t>シコク</t>
    </rPh>
    <phoneticPr fontId="3"/>
  </si>
  <si>
    <t>中国／四国</t>
    <rPh sb="0" eb="2">
      <t>チュウゴク</t>
    </rPh>
    <rPh sb="3" eb="5">
      <t>シコク</t>
    </rPh>
    <phoneticPr fontId="40"/>
  </si>
  <si>
    <t>鳥取県</t>
  </si>
  <si>
    <t>鳥取市</t>
  </si>
  <si>
    <t>とっとりし</t>
  </si>
  <si>
    <t>鳥取ガス</t>
  </si>
  <si>
    <t>米子市</t>
  </si>
  <si>
    <t>よなごし</t>
  </si>
  <si>
    <t>米子ガス</t>
  </si>
  <si>
    <t>中国／四国</t>
  </si>
  <si>
    <t>倉吉市</t>
  </si>
  <si>
    <t>くらよしし</t>
  </si>
  <si>
    <t>境港市</t>
  </si>
  <si>
    <t>さかいみなとし</t>
  </si>
  <si>
    <t>岩美郡</t>
  </si>
  <si>
    <t>いわみぐん</t>
  </si>
  <si>
    <t>岩美町</t>
  </si>
  <si>
    <t>いわみちょう</t>
  </si>
  <si>
    <t>八頭郡</t>
  </si>
  <si>
    <t>やずぐん</t>
  </si>
  <si>
    <t>若桜町</t>
  </si>
  <si>
    <t>智頭町</t>
  </si>
  <si>
    <t>ちづちょう</t>
  </si>
  <si>
    <t>八頭町</t>
  </si>
  <si>
    <t>やずちょう</t>
  </si>
  <si>
    <t>東伯郡</t>
  </si>
  <si>
    <t>とうはくぐん</t>
  </si>
  <si>
    <t>三朝町</t>
  </si>
  <si>
    <t>みささちょう</t>
  </si>
  <si>
    <t>湯梨浜町</t>
  </si>
  <si>
    <t>ゆりはまちょう</t>
  </si>
  <si>
    <t>琴浦町</t>
  </si>
  <si>
    <t>ことうらちょう</t>
  </si>
  <si>
    <t>北栄町</t>
  </si>
  <si>
    <t>ほくえいちょう</t>
  </si>
  <si>
    <t>西伯郡</t>
  </si>
  <si>
    <t>さいはくぐん</t>
  </si>
  <si>
    <t>日吉津村</t>
  </si>
  <si>
    <t>ひえづそん</t>
  </si>
  <si>
    <t>大山町</t>
  </si>
  <si>
    <t>だいせんちょう</t>
  </si>
  <si>
    <t>南部町(鳥取県)</t>
  </si>
  <si>
    <t>伯耆町</t>
  </si>
  <si>
    <t>ほうきちょう</t>
  </si>
  <si>
    <t>日野郡</t>
  </si>
  <si>
    <t>ひのぐん</t>
  </si>
  <si>
    <t>日南町</t>
  </si>
  <si>
    <t>にちなんちょう</t>
  </si>
  <si>
    <t>日野町(鳥取県)</t>
  </si>
  <si>
    <t>江府町</t>
  </si>
  <si>
    <t>こうふちょう</t>
  </si>
  <si>
    <t>島根県</t>
  </si>
  <si>
    <t>松江市</t>
  </si>
  <si>
    <t>まつえし</t>
  </si>
  <si>
    <t>浜田市</t>
  </si>
  <si>
    <t>はまだし</t>
  </si>
  <si>
    <t>浜田ガス</t>
  </si>
  <si>
    <t>出雲市</t>
  </si>
  <si>
    <t>いずもし</t>
  </si>
  <si>
    <t>出雲ガス</t>
  </si>
  <si>
    <t>益田市</t>
  </si>
  <si>
    <t>ますだし</t>
  </si>
  <si>
    <t>大田市</t>
  </si>
  <si>
    <t>おおだし</t>
  </si>
  <si>
    <t>安来市</t>
  </si>
  <si>
    <t>やすぎし</t>
  </si>
  <si>
    <t>江津市</t>
  </si>
  <si>
    <t>ごうつし</t>
  </si>
  <si>
    <t>雲南市</t>
  </si>
  <si>
    <t>うんなんし</t>
  </si>
  <si>
    <t>仁多郡</t>
  </si>
  <si>
    <t>にたぐん</t>
  </si>
  <si>
    <t>奥出雲町</t>
  </si>
  <si>
    <t>おくいずもちょう</t>
  </si>
  <si>
    <t>飯石郡</t>
  </si>
  <si>
    <t>いいしぐん</t>
  </si>
  <si>
    <t>飯南町</t>
  </si>
  <si>
    <t>いいなんちょう</t>
  </si>
  <si>
    <t>邑智郡</t>
  </si>
  <si>
    <t>おおちぐん</t>
  </si>
  <si>
    <t>川本町</t>
  </si>
  <si>
    <t>かわもとまち</t>
  </si>
  <si>
    <t>美郷町(島根県)</t>
  </si>
  <si>
    <t>邑南町</t>
  </si>
  <si>
    <t>おおなんちょう</t>
  </si>
  <si>
    <t>鹿足郡</t>
  </si>
  <si>
    <t>かのあしぐん</t>
  </si>
  <si>
    <t>津和野町</t>
  </si>
  <si>
    <t>つわのちょう</t>
  </si>
  <si>
    <t>吉賀町</t>
  </si>
  <si>
    <t>よしかちょう</t>
  </si>
  <si>
    <t>隠岐郡</t>
  </si>
  <si>
    <t>おきぐん</t>
  </si>
  <si>
    <t>海士町</t>
  </si>
  <si>
    <t>あまちょう</t>
  </si>
  <si>
    <t>西ノ島町</t>
  </si>
  <si>
    <t>にしのしまちょう</t>
  </si>
  <si>
    <t>知夫村</t>
  </si>
  <si>
    <t>ちぶむら</t>
  </si>
  <si>
    <t>隠岐の島町</t>
  </si>
  <si>
    <t>おきのしまちょう</t>
  </si>
  <si>
    <t>岡山県</t>
  </si>
  <si>
    <t>岡山市</t>
  </si>
  <si>
    <t>岡山ガス</t>
  </si>
  <si>
    <t>倉敷市</t>
  </si>
  <si>
    <t>くらしきし</t>
  </si>
  <si>
    <t>水島ガス</t>
  </si>
  <si>
    <t>津山市</t>
  </si>
  <si>
    <t>つやまし</t>
  </si>
  <si>
    <t>津山ガス</t>
  </si>
  <si>
    <t>玉野市</t>
  </si>
  <si>
    <t>たまのし</t>
  </si>
  <si>
    <t>笠岡市</t>
  </si>
  <si>
    <t>かさおかし</t>
  </si>
  <si>
    <t>福山ガス</t>
    <phoneticPr fontId="40"/>
  </si>
  <si>
    <t>井原市</t>
  </si>
  <si>
    <t>いばらし</t>
  </si>
  <si>
    <t>総社市</t>
  </si>
  <si>
    <t>そうじゃし</t>
  </si>
  <si>
    <t>高梁市</t>
  </si>
  <si>
    <t>たかはしし</t>
  </si>
  <si>
    <t>新見市</t>
  </si>
  <si>
    <t>にいみし</t>
  </si>
  <si>
    <t>備前市</t>
  </si>
  <si>
    <t>びぜんし</t>
  </si>
  <si>
    <t>瀬戸内市</t>
  </si>
  <si>
    <t>せとうちし</t>
  </si>
  <si>
    <t>赤磐市</t>
  </si>
  <si>
    <t>あかいわし</t>
  </si>
  <si>
    <t>真庭市</t>
  </si>
  <si>
    <t>まにわし</t>
  </si>
  <si>
    <t>美作市</t>
  </si>
  <si>
    <t>みまさかし</t>
  </si>
  <si>
    <t>浅口市</t>
  </si>
  <si>
    <t>あさくちし</t>
  </si>
  <si>
    <t>和気郡</t>
  </si>
  <si>
    <t>わけぐん</t>
  </si>
  <si>
    <t>和気町</t>
  </si>
  <si>
    <t>わけちょう</t>
  </si>
  <si>
    <t>都窪郡</t>
  </si>
  <si>
    <t>つくぼぐん</t>
  </si>
  <si>
    <t>早島町</t>
  </si>
  <si>
    <t>はやしまちょう</t>
  </si>
  <si>
    <t>浅口郡</t>
  </si>
  <si>
    <t>あさくちぐん</t>
  </si>
  <si>
    <t>里庄町</t>
  </si>
  <si>
    <t>さとしょうちょう</t>
  </si>
  <si>
    <t>福山ガス</t>
  </si>
  <si>
    <t>小田郡</t>
  </si>
  <si>
    <t>おだぐん</t>
  </si>
  <si>
    <t>矢掛町</t>
  </si>
  <si>
    <t>やかげちょう</t>
  </si>
  <si>
    <t>真庭郡</t>
  </si>
  <si>
    <t>まにわぐん</t>
  </si>
  <si>
    <t>新庄村</t>
  </si>
  <si>
    <t>しんじょうそん</t>
  </si>
  <si>
    <t>苫田郡</t>
  </si>
  <si>
    <t>とまたぐん</t>
  </si>
  <si>
    <t>鏡野町</t>
  </si>
  <si>
    <t>かがみのちょう</t>
  </si>
  <si>
    <t>勝田郡</t>
  </si>
  <si>
    <t>かつたぐん</t>
  </si>
  <si>
    <t>勝央町</t>
  </si>
  <si>
    <t>しょうおうちょう</t>
  </si>
  <si>
    <t>奈義町</t>
  </si>
  <si>
    <t>なぎちょう</t>
  </si>
  <si>
    <t>英田郡</t>
  </si>
  <si>
    <t>あいだぐん</t>
  </si>
  <si>
    <t>西粟倉村</t>
  </si>
  <si>
    <t>にしあわくらそん</t>
  </si>
  <si>
    <t>久米郡</t>
  </si>
  <si>
    <t>くめぐん</t>
  </si>
  <si>
    <t>久米南町</t>
  </si>
  <si>
    <t>くめなんちょう</t>
  </si>
  <si>
    <t>美咲町</t>
  </si>
  <si>
    <t>加賀郡</t>
  </si>
  <si>
    <t>かがぐん</t>
  </si>
  <si>
    <t>吉備中央町</t>
  </si>
  <si>
    <t>きびちゅうおうちょう</t>
  </si>
  <si>
    <t>広島県</t>
  </si>
  <si>
    <t>広島市</t>
  </si>
  <si>
    <t>広島ガス</t>
  </si>
  <si>
    <t>呉市</t>
  </si>
  <si>
    <t>くれし</t>
  </si>
  <si>
    <t>竹原市</t>
  </si>
  <si>
    <t>たけはらし</t>
  </si>
  <si>
    <t>三原市</t>
  </si>
  <si>
    <t>みはらし</t>
  </si>
  <si>
    <t>尾道市</t>
  </si>
  <si>
    <t>おのみちし</t>
  </si>
  <si>
    <t>因の島ガス</t>
  </si>
  <si>
    <t>福山市</t>
  </si>
  <si>
    <t>ふくやまし</t>
  </si>
  <si>
    <t>府中市(広島県)</t>
  </si>
  <si>
    <t>三次市</t>
  </si>
  <si>
    <t>庄原市</t>
  </si>
  <si>
    <t>しょうばらし</t>
  </si>
  <si>
    <t>大竹市</t>
  </si>
  <si>
    <t>おおたけし</t>
  </si>
  <si>
    <t>東広島市</t>
  </si>
  <si>
    <t>ひがしひろしまし</t>
  </si>
  <si>
    <t>廿日市市</t>
  </si>
  <si>
    <t>はつかいちし</t>
  </si>
  <si>
    <t>安芸高田市</t>
  </si>
  <si>
    <t>あきたかたし</t>
  </si>
  <si>
    <t>江田島市</t>
  </si>
  <si>
    <t>えたじまし</t>
  </si>
  <si>
    <t>安芸郡</t>
  </si>
  <si>
    <t>あきぐん</t>
  </si>
  <si>
    <t>府中町</t>
  </si>
  <si>
    <t>ふちゅうちょう</t>
  </si>
  <si>
    <t>海田町</t>
  </si>
  <si>
    <t>かいたちょう</t>
  </si>
  <si>
    <t>熊野町</t>
  </si>
  <si>
    <t>くまのちょう</t>
  </si>
  <si>
    <t>坂町</t>
  </si>
  <si>
    <t>さかちょう</t>
  </si>
  <si>
    <t>山県郡</t>
  </si>
  <si>
    <t>やまがたぐん</t>
  </si>
  <si>
    <t>安芸太田町</t>
  </si>
  <si>
    <t>あきおおたちょう</t>
  </si>
  <si>
    <t>北広島町</t>
  </si>
  <si>
    <t>きたひろしまちょう</t>
  </si>
  <si>
    <t>豊田郡</t>
  </si>
  <si>
    <t>とよたぐん</t>
  </si>
  <si>
    <t>大崎上島町</t>
  </si>
  <si>
    <t>おおさきかみじまちょう</t>
  </si>
  <si>
    <t>世羅郡</t>
  </si>
  <si>
    <t>せらぐん</t>
  </si>
  <si>
    <t>世羅町</t>
  </si>
  <si>
    <t>せらちょう</t>
  </si>
  <si>
    <t>神石郡</t>
  </si>
  <si>
    <t>じんせきぐん</t>
  </si>
  <si>
    <t>神石高原町</t>
  </si>
  <si>
    <t>じんせきこうげんちょう</t>
  </si>
  <si>
    <t>山口県</t>
  </si>
  <si>
    <t>下関市</t>
  </si>
  <si>
    <t>しものせきし</t>
  </si>
  <si>
    <t>山口合同ガス</t>
  </si>
  <si>
    <t>宇部市</t>
  </si>
  <si>
    <t>うべし</t>
  </si>
  <si>
    <t>山口市</t>
  </si>
  <si>
    <t>やまぐちし</t>
  </si>
  <si>
    <t>萩市</t>
  </si>
  <si>
    <t>はぎし</t>
  </si>
  <si>
    <t>防府市</t>
  </si>
  <si>
    <t>ほうふし</t>
  </si>
  <si>
    <t>下松市</t>
  </si>
  <si>
    <t>くだまつし</t>
  </si>
  <si>
    <t>岩国市</t>
  </si>
  <si>
    <t>いわくにし</t>
  </si>
  <si>
    <t>光市</t>
  </si>
  <si>
    <t>ひかりし</t>
  </si>
  <si>
    <t>長門市</t>
  </si>
  <si>
    <t>ながとし</t>
  </si>
  <si>
    <t>柳井市</t>
  </si>
  <si>
    <t>やないし</t>
  </si>
  <si>
    <t>美祢市</t>
  </si>
  <si>
    <t>みねし</t>
  </si>
  <si>
    <t>周南市</t>
  </si>
  <si>
    <t>しゅうなんし</t>
  </si>
  <si>
    <t>山陽小野田市</t>
  </si>
  <si>
    <t>さんようおのだし</t>
  </si>
  <si>
    <t>大島郡</t>
  </si>
  <si>
    <t>おおしまぐん</t>
  </si>
  <si>
    <t>周防大島町</t>
  </si>
  <si>
    <t>すおうおおしまちょう</t>
  </si>
  <si>
    <t>玖珂郡</t>
  </si>
  <si>
    <t>くがぐん</t>
  </si>
  <si>
    <t>和木町</t>
  </si>
  <si>
    <t>わきちょう</t>
  </si>
  <si>
    <t>熊毛郡</t>
  </si>
  <si>
    <t>くまげぐん</t>
  </si>
  <si>
    <t>上関町</t>
  </si>
  <si>
    <t>かみのせきちょう</t>
  </si>
  <si>
    <t>田布施町</t>
  </si>
  <si>
    <t>たぶせちょう</t>
  </si>
  <si>
    <t>平生町</t>
  </si>
  <si>
    <t>ひらおちょう</t>
  </si>
  <si>
    <t>阿武郡</t>
  </si>
  <si>
    <t>あぶぐん</t>
  </si>
  <si>
    <t>阿武町</t>
  </si>
  <si>
    <t>あぶちょう</t>
  </si>
  <si>
    <t>徳島県</t>
  </si>
  <si>
    <t>徳島市</t>
  </si>
  <si>
    <t>とくしまし</t>
  </si>
  <si>
    <t>四国ガス</t>
  </si>
  <si>
    <t>鳴門市</t>
  </si>
  <si>
    <t>なるとし</t>
  </si>
  <si>
    <t>小松島市</t>
  </si>
  <si>
    <t>こまつしまし</t>
  </si>
  <si>
    <t>阿南市</t>
  </si>
  <si>
    <t>あなんし</t>
  </si>
  <si>
    <t>吉野川市</t>
  </si>
  <si>
    <t>よしのがわし</t>
  </si>
  <si>
    <t>阿波市</t>
  </si>
  <si>
    <t>あわし</t>
  </si>
  <si>
    <t>美馬市</t>
  </si>
  <si>
    <t>みまし</t>
  </si>
  <si>
    <t>三好市</t>
  </si>
  <si>
    <t>勝浦郡</t>
  </si>
  <si>
    <t>かつうらぐん</t>
  </si>
  <si>
    <t>勝浦町</t>
  </si>
  <si>
    <t>かつうらちょう</t>
  </si>
  <si>
    <t>上勝町</t>
  </si>
  <si>
    <t>かみかつちょう</t>
  </si>
  <si>
    <t>名東郡</t>
  </si>
  <si>
    <t>みょうどうぐん</t>
  </si>
  <si>
    <t>佐那河内村</t>
  </si>
  <si>
    <t>さなごうちそん</t>
  </si>
  <si>
    <t>名西郡</t>
  </si>
  <si>
    <t>みょうざいぐん</t>
  </si>
  <si>
    <t>石井町</t>
  </si>
  <si>
    <t>いしいちょう</t>
  </si>
  <si>
    <t>神山町</t>
  </si>
  <si>
    <t>かみやまちょう</t>
  </si>
  <si>
    <t>那賀郡</t>
  </si>
  <si>
    <t>那賀町</t>
  </si>
  <si>
    <t>なかちょう</t>
  </si>
  <si>
    <t>かいふぐん</t>
  </si>
  <si>
    <t>牟岐町</t>
  </si>
  <si>
    <t>むぎちょう</t>
  </si>
  <si>
    <t>美波町</t>
  </si>
  <si>
    <t>みなみちょう</t>
  </si>
  <si>
    <t>海陽町</t>
  </si>
  <si>
    <t>かいようちょう</t>
  </si>
  <si>
    <t>板野郡</t>
  </si>
  <si>
    <t>いたのぐん</t>
  </si>
  <si>
    <t>松茂町</t>
  </si>
  <si>
    <t>まつしげちょう</t>
  </si>
  <si>
    <t>北島町</t>
  </si>
  <si>
    <t>きたじまちょう</t>
  </si>
  <si>
    <t>藍住町</t>
  </si>
  <si>
    <t>あいずみちょう</t>
  </si>
  <si>
    <t>板野町</t>
  </si>
  <si>
    <t>いたのちょう</t>
  </si>
  <si>
    <t>上板町</t>
  </si>
  <si>
    <t>かみいたちょう</t>
  </si>
  <si>
    <t>美馬郡</t>
  </si>
  <si>
    <t>みまぐん</t>
  </si>
  <si>
    <t>つるぎ町</t>
  </si>
  <si>
    <t>つるぎちょう</t>
  </si>
  <si>
    <t>三好郡</t>
  </si>
  <si>
    <t>みよしぐん</t>
  </si>
  <si>
    <t>東みよし町</t>
  </si>
  <si>
    <t>ひがしみよしちょう</t>
  </si>
  <si>
    <t>香川県</t>
  </si>
  <si>
    <t>高松市</t>
  </si>
  <si>
    <t>たかまつし</t>
  </si>
  <si>
    <t>丸亀市</t>
  </si>
  <si>
    <t>まるがめし</t>
  </si>
  <si>
    <t>坂出市</t>
  </si>
  <si>
    <t>さかいでし</t>
  </si>
  <si>
    <t>善通寺市</t>
  </si>
  <si>
    <t>ぜんつうじし</t>
  </si>
  <si>
    <t>観音寺市</t>
  </si>
  <si>
    <t>かんおんじし</t>
  </si>
  <si>
    <t>さぬき市</t>
  </si>
  <si>
    <t>さぬきし</t>
  </si>
  <si>
    <t>東かがわ市</t>
  </si>
  <si>
    <t>ひがしかがわし</t>
  </si>
  <si>
    <t>三豊市</t>
  </si>
  <si>
    <t>みとよし</t>
  </si>
  <si>
    <t>小豆郡</t>
  </si>
  <si>
    <t>しょうずぐん</t>
  </si>
  <si>
    <t>土庄町</t>
  </si>
  <si>
    <t>とのしょうちょう</t>
  </si>
  <si>
    <t>小豆島町</t>
  </si>
  <si>
    <t>しょうどしまちょう</t>
  </si>
  <si>
    <t>木田郡</t>
  </si>
  <si>
    <t>きたぐん</t>
  </si>
  <si>
    <t>三木町</t>
  </si>
  <si>
    <t>みきちょう</t>
  </si>
  <si>
    <t>香川郡</t>
  </si>
  <si>
    <t>かがわぐん</t>
  </si>
  <si>
    <t>直島町</t>
  </si>
  <si>
    <t>なおしまちょう</t>
  </si>
  <si>
    <t>綾歌郡</t>
  </si>
  <si>
    <t>あやうたぐん</t>
  </si>
  <si>
    <t>宇多津町</t>
  </si>
  <si>
    <t>うたづちょう</t>
  </si>
  <si>
    <t>綾川町</t>
  </si>
  <si>
    <t>あやがわちょう</t>
  </si>
  <si>
    <t>仲多度郡</t>
  </si>
  <si>
    <t>なかたどぐん</t>
  </si>
  <si>
    <t>琴平町</t>
  </si>
  <si>
    <t>ことひらちょう</t>
  </si>
  <si>
    <t>多度津町</t>
  </si>
  <si>
    <t>たどつちょう</t>
  </si>
  <si>
    <t>まんのう町</t>
  </si>
  <si>
    <t>まんのうちょう</t>
  </si>
  <si>
    <t>愛媛県</t>
  </si>
  <si>
    <t>松山市</t>
  </si>
  <si>
    <t>まつやまし</t>
  </si>
  <si>
    <t>今治市</t>
  </si>
  <si>
    <t>いまばりし</t>
  </si>
  <si>
    <t>宇和島市</t>
  </si>
  <si>
    <t>うわじまし</t>
  </si>
  <si>
    <t>八幡浜市</t>
  </si>
  <si>
    <t>やわたはまし</t>
  </si>
  <si>
    <t>新居浜市</t>
  </si>
  <si>
    <t>にいはまし</t>
  </si>
  <si>
    <t>西条市</t>
  </si>
  <si>
    <t>さいじょうし</t>
  </si>
  <si>
    <t>大洲市</t>
  </si>
  <si>
    <t>おおずし</t>
  </si>
  <si>
    <t>伊予市</t>
  </si>
  <si>
    <t>いよし</t>
  </si>
  <si>
    <t>四国中央市</t>
  </si>
  <si>
    <t>しこくちゅうおうし</t>
  </si>
  <si>
    <t>西予市</t>
  </si>
  <si>
    <t>せいよし</t>
  </si>
  <si>
    <t>東温市</t>
  </si>
  <si>
    <t>とうおんし</t>
  </si>
  <si>
    <t>越智郡</t>
  </si>
  <si>
    <t>おちぐん</t>
  </si>
  <si>
    <t>上島町</t>
  </si>
  <si>
    <t>かみじまちょう</t>
  </si>
  <si>
    <t>上浮穴郡</t>
  </si>
  <si>
    <t>かみうけなぐん</t>
  </si>
  <si>
    <t>久万高原町</t>
  </si>
  <si>
    <t>くまこうげんちょう</t>
  </si>
  <si>
    <t>伊予郡</t>
  </si>
  <si>
    <t>いよぐん</t>
  </si>
  <si>
    <t>松前町(愛媛県)</t>
  </si>
  <si>
    <t>まさきちょう</t>
  </si>
  <si>
    <t>砥部町</t>
  </si>
  <si>
    <t>とべちょう</t>
  </si>
  <si>
    <t>喜多郡</t>
  </si>
  <si>
    <t>内子町</t>
  </si>
  <si>
    <t>うちこちょう</t>
  </si>
  <si>
    <t>西宇和郡</t>
  </si>
  <si>
    <t>にしうわぐん</t>
  </si>
  <si>
    <t>伊方町</t>
  </si>
  <si>
    <t>いかたちょう</t>
  </si>
  <si>
    <t>北宇和郡</t>
  </si>
  <si>
    <t>きたうわぐん</t>
  </si>
  <si>
    <t>松野町</t>
  </si>
  <si>
    <t>まつのちょう</t>
  </si>
  <si>
    <t>鬼北町</t>
  </si>
  <si>
    <t>南宇和郡</t>
  </si>
  <si>
    <t>みなみうわぐん</t>
  </si>
  <si>
    <t>愛南町</t>
  </si>
  <si>
    <t>あいなんちょう</t>
  </si>
  <si>
    <t>高知県</t>
  </si>
  <si>
    <t>高知市</t>
  </si>
  <si>
    <t>こうちし</t>
  </si>
  <si>
    <t>室戸市</t>
  </si>
  <si>
    <t>むろとし</t>
  </si>
  <si>
    <t>安芸市</t>
  </si>
  <si>
    <t>あきし</t>
  </si>
  <si>
    <t>南国市</t>
  </si>
  <si>
    <t>なんこくし</t>
  </si>
  <si>
    <t>土佐市</t>
  </si>
  <si>
    <t>とさし</t>
  </si>
  <si>
    <t>須崎市</t>
  </si>
  <si>
    <t>すさきし</t>
  </si>
  <si>
    <t>宿毛市</t>
  </si>
  <si>
    <t>すくもし</t>
  </si>
  <si>
    <t>土佐清水市</t>
  </si>
  <si>
    <t>とさしみずし</t>
  </si>
  <si>
    <t>四万十市</t>
  </si>
  <si>
    <t>しまんとし</t>
  </si>
  <si>
    <t>香南市</t>
  </si>
  <si>
    <t>香美市</t>
  </si>
  <si>
    <t>かみし</t>
  </si>
  <si>
    <t>東洋町</t>
  </si>
  <si>
    <t>とうようちょう</t>
  </si>
  <si>
    <t>奈半利町</t>
  </si>
  <si>
    <t>なはりちょう</t>
  </si>
  <si>
    <t>田野町</t>
  </si>
  <si>
    <t>たのちょう</t>
  </si>
  <si>
    <t>安田町</t>
  </si>
  <si>
    <t>やすだちょう</t>
  </si>
  <si>
    <t>北川村</t>
  </si>
  <si>
    <t>きたがわむら</t>
  </si>
  <si>
    <t>馬路村</t>
  </si>
  <si>
    <t>うまじむら</t>
  </si>
  <si>
    <t>芸西村</t>
  </si>
  <si>
    <t>げいせいむら</t>
  </si>
  <si>
    <t>長岡郡</t>
  </si>
  <si>
    <t>ながおかぐん</t>
  </si>
  <si>
    <t>本山町</t>
  </si>
  <si>
    <t>もとやまちょう</t>
  </si>
  <si>
    <t>大豊町</t>
  </si>
  <si>
    <t>おおとよちょう</t>
  </si>
  <si>
    <t>土佐郡</t>
  </si>
  <si>
    <t>とさぐん</t>
  </si>
  <si>
    <t>土佐町</t>
  </si>
  <si>
    <t>とさちょう</t>
  </si>
  <si>
    <t>大川村</t>
  </si>
  <si>
    <t>おおかわむら</t>
  </si>
  <si>
    <t>吾川郡</t>
  </si>
  <si>
    <t>あがわぐん</t>
  </si>
  <si>
    <t>いの町</t>
  </si>
  <si>
    <t>いのちょう</t>
  </si>
  <si>
    <t>仁淀川町</t>
  </si>
  <si>
    <t>によどがわちょう</t>
  </si>
  <si>
    <t>高岡郡</t>
  </si>
  <si>
    <t>たかおかぐん</t>
  </si>
  <si>
    <t>中土佐町</t>
  </si>
  <si>
    <t>なかとさちょう</t>
  </si>
  <si>
    <t>佐川町</t>
  </si>
  <si>
    <t>さかわちょう</t>
  </si>
  <si>
    <t>越知町</t>
  </si>
  <si>
    <t>おちちょう</t>
  </si>
  <si>
    <t>檮原町</t>
  </si>
  <si>
    <t>ゆすはらちょう</t>
  </si>
  <si>
    <t>日高村</t>
  </si>
  <si>
    <t>ひだかむら</t>
  </si>
  <si>
    <t>津野町</t>
  </si>
  <si>
    <t>つのちょう</t>
  </si>
  <si>
    <t>四万十町</t>
  </si>
  <si>
    <t>しまんとちょう</t>
  </si>
  <si>
    <t>幡多郡</t>
  </si>
  <si>
    <t>はたぐん</t>
  </si>
  <si>
    <t>大月町</t>
  </si>
  <si>
    <t>おおつきちょう</t>
  </si>
  <si>
    <t>三原村</t>
  </si>
  <si>
    <t>みはらむら</t>
  </si>
  <si>
    <t>黒潮町</t>
  </si>
  <si>
    <t>くろしおちょう</t>
  </si>
  <si>
    <t>九州／沖縄</t>
    <rPh sb="0" eb="2">
      <t>キュウシュウ</t>
    </rPh>
    <rPh sb="3" eb="5">
      <t>オキナワ</t>
    </rPh>
    <phoneticPr fontId="3"/>
  </si>
  <si>
    <t>九州／沖縄</t>
    <rPh sb="0" eb="2">
      <t>キュウシュウ</t>
    </rPh>
    <rPh sb="3" eb="5">
      <t>オキナワ</t>
    </rPh>
    <phoneticPr fontId="40"/>
  </si>
  <si>
    <t>福岡県</t>
  </si>
  <si>
    <t>北九州市</t>
  </si>
  <si>
    <t>きたきゅうしゅうし</t>
  </si>
  <si>
    <t>西部ガス</t>
  </si>
  <si>
    <t>福岡市</t>
  </si>
  <si>
    <t>ふくおかし</t>
  </si>
  <si>
    <t>大牟田市</t>
  </si>
  <si>
    <t>おおむたし</t>
  </si>
  <si>
    <t>大牟田ガス</t>
  </si>
  <si>
    <t>久留米市</t>
  </si>
  <si>
    <t>くるめし</t>
  </si>
  <si>
    <t>久留米ガス</t>
  </si>
  <si>
    <t>直方市</t>
  </si>
  <si>
    <t>のおがたし</t>
  </si>
  <si>
    <t>直方ガス</t>
  </si>
  <si>
    <t>飯塚市</t>
  </si>
  <si>
    <t>いいづかし</t>
  </si>
  <si>
    <t>飯塚ガス</t>
  </si>
  <si>
    <t>田川市</t>
  </si>
  <si>
    <t>たがわし</t>
  </si>
  <si>
    <t>柳川市</t>
  </si>
  <si>
    <t>やながわし</t>
  </si>
  <si>
    <t>西日本ガス</t>
  </si>
  <si>
    <t>八女市</t>
  </si>
  <si>
    <t>やめし</t>
  </si>
  <si>
    <t>筑後市</t>
  </si>
  <si>
    <t>ちくごし</t>
  </si>
  <si>
    <t>大川市</t>
  </si>
  <si>
    <t>おおかわし</t>
  </si>
  <si>
    <t>行橋市</t>
  </si>
  <si>
    <t>ゆくはしし</t>
  </si>
  <si>
    <t>豊前市</t>
  </si>
  <si>
    <t>ぶぜんし</t>
  </si>
  <si>
    <t>中間市</t>
  </si>
  <si>
    <t>なかまし</t>
  </si>
  <si>
    <t>小郡市</t>
  </si>
  <si>
    <t>おごおりし</t>
  </si>
  <si>
    <t>筑紫ガス</t>
  </si>
  <si>
    <t>筑紫野市</t>
  </si>
  <si>
    <t>ちくしのし</t>
  </si>
  <si>
    <t>春日市</t>
  </si>
  <si>
    <t>かすがし</t>
  </si>
  <si>
    <t>大野城市</t>
  </si>
  <si>
    <t>おおのじょうし</t>
  </si>
  <si>
    <t>宗像市</t>
  </si>
  <si>
    <t>むなかたし</t>
  </si>
  <si>
    <t>太宰府市</t>
  </si>
  <si>
    <t>だざいふし</t>
  </si>
  <si>
    <t>古賀市</t>
  </si>
  <si>
    <t>福津市</t>
  </si>
  <si>
    <t>ふくつし</t>
  </si>
  <si>
    <t>うきは市</t>
  </si>
  <si>
    <t>うきはし</t>
  </si>
  <si>
    <t>宮若市</t>
  </si>
  <si>
    <t>みやわかし</t>
  </si>
  <si>
    <t>嘉麻市</t>
  </si>
  <si>
    <t>かまし</t>
  </si>
  <si>
    <t>朝倉市</t>
  </si>
  <si>
    <t>あさくらし</t>
  </si>
  <si>
    <t>みやま市</t>
  </si>
  <si>
    <t>みやまし</t>
  </si>
  <si>
    <t>糸島市</t>
  </si>
  <si>
    <t>いとしまし</t>
  </si>
  <si>
    <t>那珂川市</t>
  </si>
  <si>
    <t>なかがわし</t>
  </si>
  <si>
    <t>西部ガス</t>
    <phoneticPr fontId="40"/>
  </si>
  <si>
    <t>糟屋郡</t>
  </si>
  <si>
    <t>かすやぐん</t>
  </si>
  <si>
    <t>宇美町</t>
  </si>
  <si>
    <t>うみまち</t>
  </si>
  <si>
    <t>篠栗町</t>
  </si>
  <si>
    <t>ささぐりまち</t>
  </si>
  <si>
    <t>志免町</t>
  </si>
  <si>
    <t>しめまち</t>
  </si>
  <si>
    <t>須恵町</t>
  </si>
  <si>
    <t>すえまち</t>
  </si>
  <si>
    <t>新宮町</t>
  </si>
  <si>
    <t>しんぐうまち</t>
  </si>
  <si>
    <t>久山町</t>
  </si>
  <si>
    <t>ひさやままち</t>
  </si>
  <si>
    <t>粕屋町</t>
  </si>
  <si>
    <t>かすやまち</t>
  </si>
  <si>
    <t>遠賀郡</t>
  </si>
  <si>
    <t>おんがぐん</t>
  </si>
  <si>
    <t>芦屋町</t>
  </si>
  <si>
    <t>あしやまち</t>
  </si>
  <si>
    <t>水巻町</t>
  </si>
  <si>
    <t>みずまきまち</t>
  </si>
  <si>
    <t>高松ガス</t>
  </si>
  <si>
    <t>岡垣町</t>
  </si>
  <si>
    <t>おかがきまち</t>
  </si>
  <si>
    <t>遠賀町</t>
  </si>
  <si>
    <t>おんがちょう</t>
  </si>
  <si>
    <t>鞍手郡</t>
  </si>
  <si>
    <t>くらてぐん</t>
  </si>
  <si>
    <t>小竹町</t>
  </si>
  <si>
    <t>こたけまち</t>
  </si>
  <si>
    <t>鞍手町</t>
  </si>
  <si>
    <t>くらてまち</t>
  </si>
  <si>
    <t>嘉穂郡</t>
  </si>
  <si>
    <t>かほぐん</t>
  </si>
  <si>
    <t>桂川町</t>
  </si>
  <si>
    <t>けいせんまち</t>
  </si>
  <si>
    <t>朝倉郡</t>
  </si>
  <si>
    <t>あさくらぐん</t>
  </si>
  <si>
    <t>筑前町</t>
  </si>
  <si>
    <t>ちくぜんまち</t>
  </si>
  <si>
    <t>東峰村</t>
  </si>
  <si>
    <t>とうほうむら</t>
  </si>
  <si>
    <t>三井郡</t>
  </si>
  <si>
    <t>みいぐん</t>
  </si>
  <si>
    <t>大刀洗町</t>
  </si>
  <si>
    <t>たちあらいまち</t>
  </si>
  <si>
    <t>三潴郡</t>
  </si>
  <si>
    <t>みづまぐん</t>
  </si>
  <si>
    <t>大木町</t>
  </si>
  <si>
    <t>おおきまち</t>
  </si>
  <si>
    <t>八女郡</t>
  </si>
  <si>
    <t>やめぐん</t>
  </si>
  <si>
    <t>広川町(福岡県)</t>
  </si>
  <si>
    <t>ひろかわまち</t>
  </si>
  <si>
    <t>田川郡</t>
  </si>
  <si>
    <t>たがわぐん</t>
  </si>
  <si>
    <t>香春町</t>
  </si>
  <si>
    <t>かわらまち</t>
  </si>
  <si>
    <t>添田町</t>
  </si>
  <si>
    <t>そえだまち</t>
  </si>
  <si>
    <t>糸田町</t>
  </si>
  <si>
    <t>いとだまち</t>
  </si>
  <si>
    <t>川崎町(福岡県)</t>
  </si>
  <si>
    <t>大任町</t>
  </si>
  <si>
    <t>おおとうまち</t>
  </si>
  <si>
    <t>赤村</t>
  </si>
  <si>
    <t>あかむら</t>
  </si>
  <si>
    <t>福智町</t>
  </si>
  <si>
    <t>ふくちまち</t>
  </si>
  <si>
    <t>京都郡</t>
  </si>
  <si>
    <t>みやこぐん</t>
  </si>
  <si>
    <t>苅田町</t>
  </si>
  <si>
    <t>かんだまち</t>
  </si>
  <si>
    <t>みやこ町</t>
  </si>
  <si>
    <t>みやこまち</t>
  </si>
  <si>
    <t>築上郡</t>
  </si>
  <si>
    <t>ちくじょうぐん</t>
  </si>
  <si>
    <t>吉富町</t>
  </si>
  <si>
    <t>よしとみまち</t>
  </si>
  <si>
    <t>上毛町</t>
  </si>
  <si>
    <t>こうげまち</t>
  </si>
  <si>
    <t>築上町</t>
  </si>
  <si>
    <t>ちくじょうまち</t>
  </si>
  <si>
    <t>佐賀県</t>
  </si>
  <si>
    <t>佐賀市</t>
  </si>
  <si>
    <t>さがし</t>
  </si>
  <si>
    <t>佐賀ガス</t>
  </si>
  <si>
    <t>唐津市</t>
  </si>
  <si>
    <t>からつし</t>
  </si>
  <si>
    <t>唐津ガス</t>
  </si>
  <si>
    <t>鳥栖市</t>
  </si>
  <si>
    <t>とすし</t>
  </si>
  <si>
    <t>鳥栖ガス</t>
  </si>
  <si>
    <t>多久市</t>
  </si>
  <si>
    <t>たくし</t>
  </si>
  <si>
    <t>伊万里市</t>
  </si>
  <si>
    <t>いまりし</t>
  </si>
  <si>
    <t>伊万里ガス</t>
  </si>
  <si>
    <t>武雄市</t>
  </si>
  <si>
    <t>たけおし</t>
  </si>
  <si>
    <t>鹿島市</t>
  </si>
  <si>
    <t>小城市</t>
  </si>
  <si>
    <t>おぎし</t>
  </si>
  <si>
    <t>嬉野市</t>
  </si>
  <si>
    <t>うれしのし</t>
  </si>
  <si>
    <t>神埼市</t>
  </si>
  <si>
    <t>かんざきし</t>
  </si>
  <si>
    <t>神埼郡</t>
  </si>
  <si>
    <t>吉野ヶ里町</t>
  </si>
  <si>
    <t>よしのがりちょう</t>
  </si>
  <si>
    <t>三養基郡</t>
  </si>
  <si>
    <t>みやきぐん</t>
  </si>
  <si>
    <t>基山町</t>
  </si>
  <si>
    <t>きやまちょう</t>
  </si>
  <si>
    <t>上峰町</t>
  </si>
  <si>
    <t>かみみねちょう</t>
  </si>
  <si>
    <t>みやき町</t>
  </si>
  <si>
    <t>みやきちょう</t>
  </si>
  <si>
    <t>東松浦郡</t>
  </si>
  <si>
    <t>ひがしまつうらぐん</t>
  </si>
  <si>
    <t>玄海町</t>
  </si>
  <si>
    <t>げんかいちょう</t>
  </si>
  <si>
    <t>西松浦郡</t>
  </si>
  <si>
    <t>にしまつうらぐん</t>
  </si>
  <si>
    <t>有田町</t>
  </si>
  <si>
    <t>ありたちょう</t>
  </si>
  <si>
    <t>杵島郡</t>
  </si>
  <si>
    <t>きしまぐん</t>
  </si>
  <si>
    <t>大町町</t>
  </si>
  <si>
    <t>おおまちちょう</t>
  </si>
  <si>
    <t>江北町</t>
  </si>
  <si>
    <t>こうほくまち</t>
  </si>
  <si>
    <t>白石町</t>
  </si>
  <si>
    <t>しろいしちょう</t>
  </si>
  <si>
    <t>藤津郡</t>
  </si>
  <si>
    <t>ふじつぐん</t>
  </si>
  <si>
    <t>太良町</t>
  </si>
  <si>
    <t>たらちょう</t>
  </si>
  <si>
    <t>長崎県</t>
  </si>
  <si>
    <t>長崎市</t>
  </si>
  <si>
    <t>ながさきし</t>
  </si>
  <si>
    <t>第一ガス</t>
  </si>
  <si>
    <t>佐世保市</t>
  </si>
  <si>
    <t>させぼし</t>
  </si>
  <si>
    <t>島原市</t>
  </si>
  <si>
    <t>しまばらし</t>
  </si>
  <si>
    <t>諫早市</t>
  </si>
  <si>
    <t>いさはやし</t>
  </si>
  <si>
    <t>九州ガス</t>
  </si>
  <si>
    <t>大村市</t>
  </si>
  <si>
    <t>おおむらし</t>
  </si>
  <si>
    <t>平戸市</t>
  </si>
  <si>
    <t>ひらどし</t>
  </si>
  <si>
    <t>松浦市</t>
  </si>
  <si>
    <t>まつうらし</t>
  </si>
  <si>
    <t>対馬市</t>
  </si>
  <si>
    <t>壱岐市</t>
  </si>
  <si>
    <t>いきし</t>
  </si>
  <si>
    <t>五島市</t>
  </si>
  <si>
    <t>ごとうし</t>
  </si>
  <si>
    <t>西海市</t>
  </si>
  <si>
    <t>さいかいし</t>
  </si>
  <si>
    <t>雲仙市</t>
  </si>
  <si>
    <t>うんぜんし</t>
  </si>
  <si>
    <t>南島原市</t>
  </si>
  <si>
    <t>みなみしまばらし</t>
  </si>
  <si>
    <t>西彼杵郡</t>
  </si>
  <si>
    <t>にしそのぎぐん</t>
  </si>
  <si>
    <t>長与町</t>
  </si>
  <si>
    <t>ながよちょう</t>
  </si>
  <si>
    <t>時津町</t>
  </si>
  <si>
    <t>とぎつちょう</t>
  </si>
  <si>
    <t>東彼杵郡</t>
  </si>
  <si>
    <t>ひがしそのぎぐん</t>
  </si>
  <si>
    <t>東彼杵町</t>
  </si>
  <si>
    <t>ひがしそのぎちょう</t>
  </si>
  <si>
    <t>川棚町</t>
  </si>
  <si>
    <t>かわたなちょう</t>
  </si>
  <si>
    <t>波佐見町</t>
  </si>
  <si>
    <t>はさみちょう</t>
  </si>
  <si>
    <t>北松浦郡</t>
  </si>
  <si>
    <t>きたまつうらぐん</t>
  </si>
  <si>
    <t>小値賀町</t>
  </si>
  <si>
    <t>おぢかちょう</t>
  </si>
  <si>
    <t>佐々町</t>
  </si>
  <si>
    <t>さざちょう</t>
  </si>
  <si>
    <t>南松浦郡</t>
  </si>
  <si>
    <t>みなみまつうらぐん</t>
  </si>
  <si>
    <t>新上五島町</t>
  </si>
  <si>
    <t>しんかみごとうちょう</t>
  </si>
  <si>
    <t>熊本県</t>
  </si>
  <si>
    <t>熊本市</t>
  </si>
  <si>
    <t>●</t>
    <phoneticPr fontId="40"/>
  </si>
  <si>
    <t>八代市</t>
  </si>
  <si>
    <t>やつしろし</t>
  </si>
  <si>
    <t>人吉市</t>
  </si>
  <si>
    <t>ひとよしし</t>
  </si>
  <si>
    <t>荒尾市</t>
  </si>
  <si>
    <t>あらおし</t>
  </si>
  <si>
    <t>水俣市</t>
  </si>
  <si>
    <t>みなまたし</t>
  </si>
  <si>
    <t>玉名市</t>
  </si>
  <si>
    <t>たまなし</t>
  </si>
  <si>
    <t>山鹿市</t>
  </si>
  <si>
    <t>やまがし</t>
  </si>
  <si>
    <t>山鹿都市ガス</t>
  </si>
  <si>
    <t>菊池市</t>
  </si>
  <si>
    <t>きくちし</t>
  </si>
  <si>
    <t>宇土市</t>
  </si>
  <si>
    <t>うとし</t>
  </si>
  <si>
    <t>上天草市</t>
  </si>
  <si>
    <t>かみあまくさし</t>
  </si>
  <si>
    <t>宇城市</t>
  </si>
  <si>
    <t>うきし</t>
  </si>
  <si>
    <t>阿蘇市</t>
  </si>
  <si>
    <t>あそし</t>
  </si>
  <si>
    <t>天草市</t>
  </si>
  <si>
    <t>あまくさし</t>
  </si>
  <si>
    <t>天草ガス</t>
  </si>
  <si>
    <t>合志市</t>
  </si>
  <si>
    <t>こうしし</t>
  </si>
  <si>
    <t>下益城郡</t>
  </si>
  <si>
    <t>しもましきぐん</t>
  </si>
  <si>
    <t>美里町(熊本県)</t>
  </si>
  <si>
    <t>玉名郡</t>
  </si>
  <si>
    <t>たまなぐん</t>
  </si>
  <si>
    <t>玉東町</t>
  </si>
  <si>
    <t>ぎょくとうまち</t>
  </si>
  <si>
    <t>南関町</t>
  </si>
  <si>
    <t>なんかんまち</t>
  </si>
  <si>
    <t>長洲町</t>
  </si>
  <si>
    <t>ながすまち</t>
  </si>
  <si>
    <t>和水町</t>
  </si>
  <si>
    <t>なごみまち</t>
  </si>
  <si>
    <t>菊池郡</t>
  </si>
  <si>
    <t>きくちぐん</t>
  </si>
  <si>
    <t>大津町</t>
  </si>
  <si>
    <t>おおづまち</t>
  </si>
  <si>
    <t>菊陽町</t>
  </si>
  <si>
    <t>きくようまち</t>
  </si>
  <si>
    <t>阿蘇郡</t>
  </si>
  <si>
    <t>あそぐん</t>
  </si>
  <si>
    <t>南小国町</t>
  </si>
  <si>
    <t>みなみおぐにまち</t>
  </si>
  <si>
    <t>小国町(熊本県)</t>
  </si>
  <si>
    <t>産山村</t>
  </si>
  <si>
    <t>うぶやまむら</t>
  </si>
  <si>
    <t>高森町(熊本県)</t>
  </si>
  <si>
    <t>西原村</t>
  </si>
  <si>
    <t>にしはらむら</t>
  </si>
  <si>
    <t>南阿蘇村</t>
  </si>
  <si>
    <t>みなみあそむら</t>
  </si>
  <si>
    <t>上益城郡</t>
  </si>
  <si>
    <t>かみましきぐん</t>
  </si>
  <si>
    <t>御船町</t>
  </si>
  <si>
    <t>みふねまち</t>
  </si>
  <si>
    <t>嘉島町</t>
  </si>
  <si>
    <t>かしままち</t>
  </si>
  <si>
    <t>益城町</t>
  </si>
  <si>
    <t>ましきまち</t>
  </si>
  <si>
    <t>甲佐町</t>
  </si>
  <si>
    <t>こうさまち</t>
  </si>
  <si>
    <t>山都町</t>
  </si>
  <si>
    <t>やまとちょう</t>
  </si>
  <si>
    <t>八代郡</t>
  </si>
  <si>
    <t>やつしろぐん</t>
  </si>
  <si>
    <t>氷川町</t>
  </si>
  <si>
    <t>ひかわちょう</t>
  </si>
  <si>
    <t>葦北郡</t>
  </si>
  <si>
    <t>あしきたぐん</t>
  </si>
  <si>
    <t>芦北町</t>
  </si>
  <si>
    <t>あしきたまち</t>
  </si>
  <si>
    <t>津奈木町</t>
  </si>
  <si>
    <t>つなぎまち</t>
  </si>
  <si>
    <t>球磨郡</t>
  </si>
  <si>
    <t>くまぐん</t>
  </si>
  <si>
    <t>錦町</t>
  </si>
  <si>
    <t>にしきまち</t>
  </si>
  <si>
    <t>多良木町</t>
  </si>
  <si>
    <t>たらぎまち</t>
  </si>
  <si>
    <t>湯前町</t>
  </si>
  <si>
    <t>ゆのまえまち</t>
  </si>
  <si>
    <t>水上村</t>
  </si>
  <si>
    <t>みずかみむら</t>
  </si>
  <si>
    <t>相良村</t>
  </si>
  <si>
    <t>さがらむら</t>
  </si>
  <si>
    <t>五木村</t>
  </si>
  <si>
    <t>いつきむら</t>
  </si>
  <si>
    <t>山江村</t>
  </si>
  <si>
    <t>やまえむら</t>
  </si>
  <si>
    <t>球磨村</t>
  </si>
  <si>
    <t>くまむら</t>
  </si>
  <si>
    <t>あさぎり町</t>
  </si>
  <si>
    <t>あさぎりちょう</t>
  </si>
  <si>
    <t>天草郡</t>
  </si>
  <si>
    <t>あまくさぐん</t>
  </si>
  <si>
    <t>苓北町</t>
  </si>
  <si>
    <t>れいほくまち</t>
  </si>
  <si>
    <t>大分県</t>
  </si>
  <si>
    <t>大分市</t>
  </si>
  <si>
    <t>おおいたし</t>
  </si>
  <si>
    <t>大分ガス</t>
  </si>
  <si>
    <t>別府市</t>
  </si>
  <si>
    <t>べっぷし</t>
  </si>
  <si>
    <t>中津市</t>
  </si>
  <si>
    <t>なかつし</t>
  </si>
  <si>
    <t>エコア</t>
  </si>
  <si>
    <t>日田市</t>
  </si>
  <si>
    <t>ひたし</t>
  </si>
  <si>
    <t>佐伯市</t>
  </si>
  <si>
    <t>さいきし</t>
  </si>
  <si>
    <t>臼杵市</t>
  </si>
  <si>
    <t>うすきし</t>
  </si>
  <si>
    <t>津久見市</t>
  </si>
  <si>
    <t>つくみし</t>
  </si>
  <si>
    <t>竹田市</t>
  </si>
  <si>
    <t>たけたし</t>
  </si>
  <si>
    <t>豊後高田市</t>
  </si>
  <si>
    <t>ぶんごたかだし</t>
  </si>
  <si>
    <t>杵築市</t>
  </si>
  <si>
    <t>きつきし</t>
  </si>
  <si>
    <t>宇佐市</t>
  </si>
  <si>
    <t>うさし</t>
  </si>
  <si>
    <t>豊後大野市</t>
  </si>
  <si>
    <t>ぶんごおおのし</t>
  </si>
  <si>
    <t>由布市</t>
  </si>
  <si>
    <t>ゆふし</t>
  </si>
  <si>
    <t>国東市</t>
  </si>
  <si>
    <t>くにさきし</t>
  </si>
  <si>
    <t>東国東郡</t>
  </si>
  <si>
    <t>ひがしくにさきぐん</t>
  </si>
  <si>
    <t>姫島村</t>
  </si>
  <si>
    <t>ひめしまむら</t>
  </si>
  <si>
    <t>速見郡</t>
  </si>
  <si>
    <t>はやみぐん</t>
  </si>
  <si>
    <t>日出町</t>
  </si>
  <si>
    <t>ひじまち</t>
  </si>
  <si>
    <t>玖珠郡</t>
  </si>
  <si>
    <t>くすぐん</t>
  </si>
  <si>
    <t>九重町</t>
  </si>
  <si>
    <t>ここのえまち</t>
  </si>
  <si>
    <t>玖珠町</t>
  </si>
  <si>
    <t>くすまち</t>
  </si>
  <si>
    <t>宮崎県</t>
  </si>
  <si>
    <t>宮崎市</t>
  </si>
  <si>
    <t>みやざきし</t>
  </si>
  <si>
    <t>宮崎ガス</t>
  </si>
  <si>
    <t>都城市</t>
  </si>
  <si>
    <t>みやこのじょうし</t>
  </si>
  <si>
    <t>延岡市</t>
  </si>
  <si>
    <t>のべおかし</t>
  </si>
  <si>
    <t>日南市</t>
  </si>
  <si>
    <t>にちなんし</t>
  </si>
  <si>
    <t>小林市</t>
  </si>
  <si>
    <t>こばやしし</t>
  </si>
  <si>
    <t>日向市</t>
  </si>
  <si>
    <t>ひゅうがし</t>
  </si>
  <si>
    <t>串間市</t>
  </si>
  <si>
    <t>くしまし</t>
  </si>
  <si>
    <t>西都市</t>
  </si>
  <si>
    <t>さいとし</t>
  </si>
  <si>
    <t>えびの市</t>
  </si>
  <si>
    <t>えびのし</t>
  </si>
  <si>
    <t>北諸県郡</t>
  </si>
  <si>
    <t>きたもろかたぐん</t>
  </si>
  <si>
    <t>三股町</t>
  </si>
  <si>
    <t>みまたちょう</t>
  </si>
  <si>
    <t>西諸県郡</t>
  </si>
  <si>
    <t>にしもろかたぐん</t>
  </si>
  <si>
    <t>高原町</t>
  </si>
  <si>
    <t>たかはるちょう</t>
  </si>
  <si>
    <t>東諸県郡</t>
  </si>
  <si>
    <t>ひがしもろかたぐん</t>
  </si>
  <si>
    <t>国富町</t>
  </si>
  <si>
    <t>くにとみちょう</t>
  </si>
  <si>
    <t>綾町</t>
  </si>
  <si>
    <t>あやちょう</t>
  </si>
  <si>
    <t>児湯郡</t>
  </si>
  <si>
    <t>こゆぐん</t>
  </si>
  <si>
    <t>高鍋町</t>
  </si>
  <si>
    <t>たかなべちょう</t>
  </si>
  <si>
    <t>新富町</t>
  </si>
  <si>
    <t>しんとみちょう</t>
  </si>
  <si>
    <t>西米良村</t>
  </si>
  <si>
    <t>にしめらそん</t>
  </si>
  <si>
    <t>木城町</t>
  </si>
  <si>
    <t>きじょうちょう</t>
  </si>
  <si>
    <t>川南町</t>
  </si>
  <si>
    <t>かわみなみちょう</t>
  </si>
  <si>
    <t>都農町</t>
  </si>
  <si>
    <t>東臼杵郡</t>
  </si>
  <si>
    <t>ひがしうすきぐん</t>
  </si>
  <si>
    <t>門川町</t>
  </si>
  <si>
    <t>かどがわちょう</t>
  </si>
  <si>
    <t>諸塚村</t>
  </si>
  <si>
    <t>もろつかそん</t>
  </si>
  <si>
    <t>椎葉村</t>
  </si>
  <si>
    <t>しいばそん</t>
  </si>
  <si>
    <t>美郷町(宮崎県)</t>
  </si>
  <si>
    <t>西臼杵郡</t>
  </si>
  <si>
    <t>にしうすきぐん</t>
  </si>
  <si>
    <t>高千穂町</t>
  </si>
  <si>
    <t>たかちほちょう</t>
  </si>
  <si>
    <t>日之影町</t>
  </si>
  <si>
    <t>ひのかげちょう</t>
  </si>
  <si>
    <t>五ヶ瀬町</t>
  </si>
  <si>
    <t>ごかせちょう</t>
  </si>
  <si>
    <t>鹿児島県</t>
  </si>
  <si>
    <t>鹿児島市</t>
  </si>
  <si>
    <t>かごしまし</t>
  </si>
  <si>
    <t>鹿屋市</t>
  </si>
  <si>
    <t>かのやし</t>
  </si>
  <si>
    <t>枕崎市</t>
  </si>
  <si>
    <t>まくらざきし</t>
  </si>
  <si>
    <t>阿久根市</t>
  </si>
  <si>
    <t>あくねし</t>
  </si>
  <si>
    <t>阿久根ガス</t>
  </si>
  <si>
    <t>出水市</t>
  </si>
  <si>
    <t>出水ガス</t>
  </si>
  <si>
    <t>指宿市</t>
  </si>
  <si>
    <t>いぶすきし</t>
  </si>
  <si>
    <t>西之表市</t>
  </si>
  <si>
    <t>にしのおもてし</t>
  </si>
  <si>
    <t>垂水市</t>
  </si>
  <si>
    <t>たるみずし</t>
  </si>
  <si>
    <t>薩摩川内市</t>
  </si>
  <si>
    <t>さつませんだいし</t>
  </si>
  <si>
    <t>南日本ガス</t>
  </si>
  <si>
    <t>日置市</t>
  </si>
  <si>
    <t>ひおきし</t>
  </si>
  <si>
    <t>曽於市</t>
  </si>
  <si>
    <t>そおし</t>
  </si>
  <si>
    <t>霧島市</t>
  </si>
  <si>
    <t>きりしまし</t>
  </si>
  <si>
    <t>国分隼人ガス</t>
  </si>
  <si>
    <t>いちき串木野市</t>
  </si>
  <si>
    <t>いちきくしきのし</t>
  </si>
  <si>
    <t>南さつま市</t>
  </si>
  <si>
    <t>みなみさつまし</t>
  </si>
  <si>
    <t>志布志市</t>
  </si>
  <si>
    <t>しぶしし</t>
  </si>
  <si>
    <t>奄美市</t>
  </si>
  <si>
    <t>あまみし</t>
  </si>
  <si>
    <t>南海ガス</t>
  </si>
  <si>
    <t>南九州市</t>
  </si>
  <si>
    <t>みなみきゅうしゅうし</t>
  </si>
  <si>
    <t>伊佐市</t>
  </si>
  <si>
    <t>いさし</t>
  </si>
  <si>
    <t>姶良市</t>
  </si>
  <si>
    <t>あいらし</t>
  </si>
  <si>
    <t>加治木ガス</t>
  </si>
  <si>
    <t>鹿児島郡</t>
  </si>
  <si>
    <t>かごしまぐん</t>
  </si>
  <si>
    <t>三島村</t>
  </si>
  <si>
    <t>みしまむら</t>
  </si>
  <si>
    <t>十島村</t>
  </si>
  <si>
    <t>薩摩郡</t>
  </si>
  <si>
    <t>さつまぐん</t>
  </si>
  <si>
    <t>さつま町</t>
  </si>
  <si>
    <t>さつまちょう</t>
  </si>
  <si>
    <t>出水郡</t>
  </si>
  <si>
    <t>いずみぐん</t>
  </si>
  <si>
    <t>長島町</t>
  </si>
  <si>
    <t>ながしまちょう</t>
  </si>
  <si>
    <t>姶良郡</t>
  </si>
  <si>
    <t>あいらぐん</t>
  </si>
  <si>
    <t>湧水町</t>
  </si>
  <si>
    <t>ゆうすいちょう</t>
  </si>
  <si>
    <t>曽於郡</t>
  </si>
  <si>
    <t>そおぐん</t>
  </si>
  <si>
    <t>大崎町</t>
  </si>
  <si>
    <t>おおさきちょう</t>
  </si>
  <si>
    <t>肝属郡</t>
  </si>
  <si>
    <t>きもつきぐん</t>
  </si>
  <si>
    <t>東串良町</t>
  </si>
  <si>
    <t>ひがしくしらちょう</t>
  </si>
  <si>
    <t>錦江町</t>
  </si>
  <si>
    <t>きんこうちょう</t>
  </si>
  <si>
    <t>南大隅町</t>
  </si>
  <si>
    <t>みなみおおすみちょう</t>
  </si>
  <si>
    <t>肝付町</t>
  </si>
  <si>
    <t>きもつきちょう</t>
  </si>
  <si>
    <t>中種子町</t>
  </si>
  <si>
    <t>なかたねちょう</t>
  </si>
  <si>
    <t>南種子町</t>
  </si>
  <si>
    <t>みなみたねちょう</t>
  </si>
  <si>
    <t>屋久島町</t>
  </si>
  <si>
    <t>やくしまちょう</t>
  </si>
  <si>
    <t>大和村</t>
  </si>
  <si>
    <t>やまとそん</t>
  </si>
  <si>
    <t>宇検村</t>
  </si>
  <si>
    <t>うけんそん</t>
  </si>
  <si>
    <t>瀬戸内町</t>
  </si>
  <si>
    <t>せとうちちょう</t>
  </si>
  <si>
    <t>龍郷町</t>
  </si>
  <si>
    <t>たつごうちょう</t>
  </si>
  <si>
    <t>喜界町</t>
  </si>
  <si>
    <t>きかいちょう</t>
  </si>
  <si>
    <t>徳之島町</t>
  </si>
  <si>
    <t>とくのしまちょう</t>
  </si>
  <si>
    <t>天城町</t>
  </si>
  <si>
    <t>あまぎちょう</t>
  </si>
  <si>
    <t>伊仙町</t>
  </si>
  <si>
    <t>いせんちょう</t>
  </si>
  <si>
    <t>和泊町</t>
  </si>
  <si>
    <t>わどまりちょう</t>
  </si>
  <si>
    <t>知名町</t>
  </si>
  <si>
    <t>ちなちょう</t>
  </si>
  <si>
    <t>与論町</t>
  </si>
  <si>
    <t>よろんちょう</t>
  </si>
  <si>
    <t>沖縄県</t>
  </si>
  <si>
    <t>那覇市</t>
  </si>
  <si>
    <t>なはし</t>
  </si>
  <si>
    <t>沖縄ガス</t>
  </si>
  <si>
    <t>宜野湾市</t>
  </si>
  <si>
    <t>ぎのわんし</t>
  </si>
  <si>
    <t>沖縄ガス</t>
    <phoneticPr fontId="40"/>
  </si>
  <si>
    <t>石垣市</t>
  </si>
  <si>
    <t>いしがきし</t>
  </si>
  <si>
    <t>浦添市</t>
  </si>
  <si>
    <t>うらそえし</t>
  </si>
  <si>
    <t>名護市</t>
  </si>
  <si>
    <t>なごし</t>
  </si>
  <si>
    <t>糸満市</t>
  </si>
  <si>
    <t>いとまんし</t>
  </si>
  <si>
    <t>沖縄市</t>
  </si>
  <si>
    <t>おきなわし</t>
  </si>
  <si>
    <t>豊見城市</t>
  </si>
  <si>
    <t>とみぐすくし</t>
  </si>
  <si>
    <t>うるま市</t>
  </si>
  <si>
    <t>うるまし</t>
  </si>
  <si>
    <t>宮古島市</t>
  </si>
  <si>
    <t>みやこじまし</t>
  </si>
  <si>
    <t>南城市</t>
  </si>
  <si>
    <t>なんじょうし</t>
  </si>
  <si>
    <t>国頭郡</t>
  </si>
  <si>
    <t>くにがみぐん</t>
  </si>
  <si>
    <t>国頭村</t>
  </si>
  <si>
    <t>くにがみそん</t>
  </si>
  <si>
    <t>大宜味村</t>
  </si>
  <si>
    <t>おおぎみそん</t>
  </si>
  <si>
    <t>東村</t>
  </si>
  <si>
    <t>ひがしそん</t>
  </si>
  <si>
    <t>今帰仁村</t>
  </si>
  <si>
    <t>なきじんそん</t>
  </si>
  <si>
    <t>本部町</t>
  </si>
  <si>
    <t>もとぶちょう</t>
  </si>
  <si>
    <t>恩納村</t>
  </si>
  <si>
    <t>おんなそん</t>
  </si>
  <si>
    <t>宜野座村</t>
  </si>
  <si>
    <t>ぎのざそん</t>
  </si>
  <si>
    <t>金武町</t>
  </si>
  <si>
    <t>きんちょう</t>
  </si>
  <si>
    <t>伊江村</t>
  </si>
  <si>
    <t>いえそん</t>
  </si>
  <si>
    <t>中頭郡</t>
  </si>
  <si>
    <t>なかがみぐん</t>
  </si>
  <si>
    <t>読谷村</t>
  </si>
  <si>
    <t>よみたんそん</t>
  </si>
  <si>
    <t>嘉手納町</t>
  </si>
  <si>
    <t>かでなちょう</t>
  </si>
  <si>
    <t>北谷町</t>
  </si>
  <si>
    <t>ちゃたんちょう</t>
  </si>
  <si>
    <t>北中城村</t>
  </si>
  <si>
    <t>きたなかぐすくそん</t>
  </si>
  <si>
    <t>中城村</t>
  </si>
  <si>
    <t>なかぐすくそん</t>
  </si>
  <si>
    <t>西原町</t>
  </si>
  <si>
    <t>にしはらちょう</t>
  </si>
  <si>
    <t>島尻郡</t>
  </si>
  <si>
    <t>しまじりぐん</t>
  </si>
  <si>
    <t>与那原町</t>
  </si>
  <si>
    <t>よなばるちょう</t>
  </si>
  <si>
    <t>南風原町</t>
  </si>
  <si>
    <t>はえばるちょう</t>
  </si>
  <si>
    <t>渡嘉敷村</t>
  </si>
  <si>
    <t>とかしきそん</t>
  </si>
  <si>
    <t>座間味村</t>
  </si>
  <si>
    <t>ざまみそん</t>
  </si>
  <si>
    <t>粟国村</t>
  </si>
  <si>
    <t>あぐにそん</t>
  </si>
  <si>
    <t>渡名喜村</t>
  </si>
  <si>
    <t>となきそん</t>
  </si>
  <si>
    <t>南大東村</t>
  </si>
  <si>
    <t>みなみだいとうそん</t>
  </si>
  <si>
    <t>北大東村</t>
  </si>
  <si>
    <t>きただいとうそん</t>
  </si>
  <si>
    <t>伊平屋村</t>
  </si>
  <si>
    <t>いへやそん</t>
  </si>
  <si>
    <t>伊是名村</t>
  </si>
  <si>
    <t>いぜなそん</t>
  </si>
  <si>
    <t>久米島町</t>
  </si>
  <si>
    <t>くめじまちょう</t>
  </si>
  <si>
    <t>八重瀬町</t>
  </si>
  <si>
    <t>やえせちょう</t>
  </si>
  <si>
    <t>宮古郡</t>
  </si>
  <si>
    <t>多良間村</t>
  </si>
  <si>
    <t>たらまそん</t>
  </si>
  <si>
    <t>八重山郡</t>
  </si>
  <si>
    <t>やえやまぐん</t>
  </si>
  <si>
    <t>竹富町</t>
  </si>
  <si>
    <t>たけとみちょう</t>
  </si>
  <si>
    <t>与那国町</t>
  </si>
  <si>
    <t>よなぐにちょう</t>
  </si>
  <si>
    <t>蕨市</t>
  </si>
  <si>
    <t>あいしょうちょう</t>
    <phoneticPr fontId="6"/>
  </si>
  <si>
    <t>平群町</t>
  </si>
  <si>
    <t>No.</t>
    <phoneticPr fontId="40"/>
  </si>
  <si>
    <t>地域</t>
    <rPh sb="0" eb="2">
      <t>チイキ</t>
    </rPh>
    <phoneticPr fontId="60"/>
  </si>
  <si>
    <t>都道府県</t>
    <rPh sb="0" eb="4">
      <t>トドウフケン</t>
    </rPh>
    <phoneticPr fontId="40"/>
  </si>
  <si>
    <t>市区町村</t>
    <rPh sb="0" eb="2">
      <t>シク</t>
    </rPh>
    <rPh sb="2" eb="4">
      <t>チョウソン</t>
    </rPh>
    <phoneticPr fontId="60"/>
  </si>
  <si>
    <t>指定区分</t>
    <rPh sb="0" eb="2">
      <t>シテイ</t>
    </rPh>
    <rPh sb="2" eb="4">
      <t>クブン</t>
    </rPh>
    <phoneticPr fontId="60"/>
  </si>
  <si>
    <t>塩竈市</t>
  </si>
  <si>
    <t>一関市</t>
    <phoneticPr fontId="6"/>
  </si>
  <si>
    <t>その他エリア</t>
    <rPh sb="2" eb="3">
      <t>タ</t>
    </rPh>
    <phoneticPr fontId="6"/>
  </si>
  <si>
    <t>役　　職</t>
    <rPh sb="0" eb="1">
      <t>ヤク</t>
    </rPh>
    <rPh sb="3" eb="4">
      <t>ショク</t>
    </rPh>
    <phoneticPr fontId="6"/>
  </si>
  <si>
    <t>当該供給先に対し、中圧導管又は耐震性を向上させた低圧導管によって、ガスを供給中、又は供給する見込みで</t>
    <rPh sb="0" eb="2">
      <t>トウガイ</t>
    </rPh>
    <rPh sb="2" eb="4">
      <t>キョウキュウ</t>
    </rPh>
    <rPh sb="4" eb="5">
      <t>サキ</t>
    </rPh>
    <rPh sb="6" eb="7">
      <t>タイ</t>
    </rPh>
    <rPh sb="9" eb="11">
      <t>チュウアツ</t>
    </rPh>
    <rPh sb="11" eb="13">
      <t>ドウカン</t>
    </rPh>
    <rPh sb="13" eb="14">
      <t>マタ</t>
    </rPh>
    <rPh sb="15" eb="18">
      <t>タイシンセイ</t>
    </rPh>
    <rPh sb="19" eb="21">
      <t>コウジョウ</t>
    </rPh>
    <rPh sb="24" eb="26">
      <t>テイアツ</t>
    </rPh>
    <rPh sb="26" eb="28">
      <t>ドウカン</t>
    </rPh>
    <rPh sb="36" eb="38">
      <t>キョウキュウ</t>
    </rPh>
    <rPh sb="38" eb="39">
      <t>チュウ</t>
    </rPh>
    <rPh sb="40" eb="41">
      <t>マタ</t>
    </rPh>
    <rPh sb="42" eb="44">
      <t>キョウキュウ</t>
    </rPh>
    <rPh sb="46" eb="48">
      <t>ミコ</t>
    </rPh>
    <phoneticPr fontId="6"/>
  </si>
  <si>
    <t>あることを以下の通り証明します。</t>
    <rPh sb="5" eb="7">
      <t>イカ</t>
    </rPh>
    <rPh sb="8" eb="9">
      <t>トオ</t>
    </rPh>
    <rPh sb="10" eb="12">
      <t>ショウメイ</t>
    </rPh>
    <phoneticPr fontId="6"/>
  </si>
  <si>
    <t>定格冷房
能力(kW)</t>
    <rPh sb="0" eb="2">
      <t>テイカク</t>
    </rPh>
    <rPh sb="2" eb="4">
      <t>レイボウ</t>
    </rPh>
    <rPh sb="5" eb="7">
      <t>ノウリョク</t>
    </rPh>
    <phoneticPr fontId="6"/>
  </si>
  <si>
    <t>※　地方自治体の場合は、役員名簿は作成不要</t>
    <rPh sb="8" eb="10">
      <t>バアイ</t>
    </rPh>
    <rPh sb="12" eb="14">
      <t>ヤクイン</t>
    </rPh>
    <rPh sb="14" eb="16">
      <t>メイボ</t>
    </rPh>
    <phoneticPr fontId="6"/>
  </si>
  <si>
    <t>【作成上の注意点】</t>
    <rPh sb="1" eb="3">
      <t>サクセイ</t>
    </rPh>
    <rPh sb="7" eb="8">
      <t>テン</t>
    </rPh>
    <phoneticPr fontId="6"/>
  </si>
  <si>
    <t>令和</t>
    <rPh sb="0" eb="2">
      <t>レイワ</t>
    </rPh>
    <phoneticPr fontId="6"/>
  </si>
  <si>
    <t>～</t>
    <phoneticPr fontId="6"/>
  </si>
  <si>
    <t>実施場所住所、最寄駅またはバス停、施設名称、施設の所有者は正しく記載されているか</t>
    <rPh sb="0" eb="2">
      <t>ジッシ</t>
    </rPh>
    <rPh sb="2" eb="4">
      <t>バショ</t>
    </rPh>
    <rPh sb="4" eb="6">
      <t>ジュウショ</t>
    </rPh>
    <rPh sb="7" eb="9">
      <t>モヨリ</t>
    </rPh>
    <rPh sb="9" eb="10">
      <t>エキ</t>
    </rPh>
    <rPh sb="15" eb="16">
      <t>テイ</t>
    </rPh>
    <rPh sb="17" eb="19">
      <t>シセツ</t>
    </rPh>
    <rPh sb="19" eb="21">
      <t>メイショウ</t>
    </rPh>
    <rPh sb="22" eb="24">
      <t>シセツ</t>
    </rPh>
    <rPh sb="25" eb="28">
      <t>ショユウシャ</t>
    </rPh>
    <rPh sb="29" eb="30">
      <t>タダ</t>
    </rPh>
    <rPh sb="32" eb="34">
      <t>キサイ</t>
    </rPh>
    <phoneticPr fontId="48"/>
  </si>
  <si>
    <t>請負会社等への支払いは該当項目にチェックしているか</t>
    <rPh sb="0" eb="2">
      <t>ウケオイ</t>
    </rPh>
    <rPh sb="2" eb="5">
      <t>ガイシャナド</t>
    </rPh>
    <rPh sb="7" eb="9">
      <t>シハラ</t>
    </rPh>
    <rPh sb="11" eb="13">
      <t>ガイトウ</t>
    </rPh>
    <rPh sb="13" eb="15">
      <t>コウモク</t>
    </rPh>
    <phoneticPr fontId="6"/>
  </si>
  <si>
    <t>設備詳細に計算シートによる計算結果が記載されているか</t>
    <rPh sb="0" eb="2">
      <t>セツビ</t>
    </rPh>
    <rPh sb="2" eb="4">
      <t>ショウサイ</t>
    </rPh>
    <rPh sb="5" eb="7">
      <t>ケイサン</t>
    </rPh>
    <rPh sb="13" eb="15">
      <t>ケイサン</t>
    </rPh>
    <rPh sb="15" eb="17">
      <t>ケッカ</t>
    </rPh>
    <rPh sb="18" eb="20">
      <t>キサイ</t>
    </rPh>
    <phoneticPr fontId="6"/>
  </si>
  <si>
    <t>災害時の対応能力について、正しくチェック・選択され、審査事項整理表、供給証明書(検討結果)が添付されているか</t>
    <rPh sb="4" eb="6">
      <t>タイオウ</t>
    </rPh>
    <rPh sb="6" eb="8">
      <t>ノウリョク</t>
    </rPh>
    <rPh sb="21" eb="23">
      <t>センタク</t>
    </rPh>
    <rPh sb="26" eb="30">
      <t>シンサジコウ</t>
    </rPh>
    <rPh sb="30" eb="33">
      <t>セイリヒョウ</t>
    </rPh>
    <rPh sb="34" eb="36">
      <t>キョウキュウ</t>
    </rPh>
    <rPh sb="36" eb="39">
      <t>ショウメイショ</t>
    </rPh>
    <rPh sb="40" eb="42">
      <t>ケントウ</t>
    </rPh>
    <rPh sb="42" eb="44">
      <t>ケッカ</t>
    </rPh>
    <phoneticPr fontId="6"/>
  </si>
  <si>
    <t>補助事業者の概要欄に「業種」「資本金」「従業員」が記入されているか</t>
    <rPh sb="0" eb="5">
      <t>ホジョジギョウシャ</t>
    </rPh>
    <rPh sb="6" eb="8">
      <t>ガイヨウ</t>
    </rPh>
    <rPh sb="8" eb="9">
      <t>ラン</t>
    </rPh>
    <rPh sb="15" eb="18">
      <t>シホンキン</t>
    </rPh>
    <rPh sb="20" eb="23">
      <t>ジュウギョウイン</t>
    </rPh>
    <phoneticPr fontId="6"/>
  </si>
  <si>
    <t>見積書に日付の記載があるか</t>
    <rPh sb="0" eb="2">
      <t>ミツモリ</t>
    </rPh>
    <rPh sb="2" eb="3">
      <t>ショ</t>
    </rPh>
    <rPh sb="4" eb="5">
      <t>ヒ</t>
    </rPh>
    <rPh sb="5" eb="6">
      <t>ツ</t>
    </rPh>
    <rPh sb="7" eb="9">
      <t>キサイ</t>
    </rPh>
    <phoneticPr fontId="6"/>
  </si>
  <si>
    <t>都市ガス会社が発行した供給証明書(検討結果)の写しが添付されているか</t>
    <rPh sb="0" eb="2">
      <t>トシ</t>
    </rPh>
    <rPh sb="4" eb="6">
      <t>ガイシャ</t>
    </rPh>
    <rPh sb="7" eb="9">
      <t>ハッコウ</t>
    </rPh>
    <rPh sb="11" eb="16">
      <t>キョウキュウショウメイショ</t>
    </rPh>
    <rPh sb="17" eb="19">
      <t>ケントウ</t>
    </rPh>
    <rPh sb="19" eb="21">
      <t>ケッカ</t>
    </rPh>
    <rPh sb="23" eb="24">
      <t>ウツ</t>
    </rPh>
    <rPh sb="26" eb="28">
      <t>テンプ</t>
    </rPh>
    <phoneticPr fontId="6"/>
  </si>
  <si>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6"/>
  </si>
  <si>
    <t>※各項目について直近決算年度末の数値を補助事業者の単体ベースで記入すること</t>
  </si>
  <si>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6"/>
  </si>
  <si>
    <t>＊該当する項目にチェックすること</t>
    <rPh sb="1" eb="3">
      <t>ガイトウ</t>
    </rPh>
    <rPh sb="5" eb="7">
      <t>コウモク</t>
    </rPh>
    <phoneticPr fontId="6"/>
  </si>
  <si>
    <t>※地図を添付し、施設の位置を明記すること</t>
    <rPh sb="1" eb="3">
      <t>チズ</t>
    </rPh>
    <rPh sb="4" eb="6">
      <t>テンプ</t>
    </rPh>
    <rPh sb="8" eb="10">
      <t>シセツ</t>
    </rPh>
    <rPh sb="11" eb="13">
      <t>イチ</t>
    </rPh>
    <rPh sb="14" eb="16">
      <t>メイキ</t>
    </rPh>
    <phoneticPr fontId="6"/>
  </si>
  <si>
    <t>　　補助金交付申請金額が多い申請者を先に記入すること</t>
    <phoneticPr fontId="6"/>
  </si>
  <si>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1" eb="23">
      <t>キニュウ</t>
    </rPh>
    <rPh sb="23" eb="24">
      <t>ワク</t>
    </rPh>
    <rPh sb="25" eb="27">
      <t>ヒツヨウ</t>
    </rPh>
    <rPh sb="28" eb="29">
      <t>スウ</t>
    </rPh>
    <phoneticPr fontId="6"/>
  </si>
  <si>
    <t>※　「燃料消費量」及び「定格出力」は設備の定格値を記入すること</t>
    <rPh sb="3" eb="5">
      <t>ネンリョウ</t>
    </rPh>
    <rPh sb="5" eb="8">
      <t>ショウヒリョウ</t>
    </rPh>
    <rPh sb="9" eb="10">
      <t>オヨ</t>
    </rPh>
    <rPh sb="12" eb="14">
      <t>テイカク</t>
    </rPh>
    <rPh sb="14" eb="16">
      <t>シュツリョク</t>
    </rPh>
    <rPh sb="18" eb="20">
      <t>セツビ</t>
    </rPh>
    <rPh sb="21" eb="24">
      <t>テイカクチ</t>
    </rPh>
    <rPh sb="25" eb="27">
      <t>キニュウ</t>
    </rPh>
    <phoneticPr fontId="6"/>
  </si>
  <si>
    <t>ｂ－②．供給方式が「耐震性を向上させた低圧導管でガス供給を受けている」の場合は、以下を記入すること</t>
    <rPh sb="4" eb="6">
      <t>キョウキュウ</t>
    </rPh>
    <rPh sb="6" eb="8">
      <t>ホウシキ</t>
    </rPh>
    <rPh sb="10" eb="12">
      <t>タイシン</t>
    </rPh>
    <rPh sb="12" eb="13">
      <t>セイ</t>
    </rPh>
    <rPh sb="14" eb="16">
      <t>コウジョウ</t>
    </rPh>
    <rPh sb="19" eb="23">
      <t>テイアツドウカン</t>
    </rPh>
    <rPh sb="26" eb="28">
      <t>キョウキュウ</t>
    </rPh>
    <rPh sb="29" eb="30">
      <t>ウ</t>
    </rPh>
    <rPh sb="36" eb="38">
      <t>バアイ</t>
    </rPh>
    <rPh sb="40" eb="42">
      <t>イカ</t>
    </rPh>
    <rPh sb="43" eb="45">
      <t>キニュウ</t>
    </rPh>
    <phoneticPr fontId="6"/>
  </si>
  <si>
    <t>※　費用対効果は（補助対象経費／定格出力(kW)）を記入すること</t>
  </si>
  <si>
    <t>※　CO2排出削減量、CO2削減率はコージェネのみ記入すること</t>
    <rPh sb="5" eb="7">
      <t>ハイシュツ</t>
    </rPh>
    <rPh sb="7" eb="9">
      <t>サクゲン</t>
    </rPh>
    <rPh sb="9" eb="10">
      <t>リョウ</t>
    </rPh>
    <rPh sb="14" eb="16">
      <t>サクゲン</t>
    </rPh>
    <rPh sb="16" eb="17">
      <t>リツ</t>
    </rPh>
    <rPh sb="25" eb="27">
      <t>キニュウ</t>
    </rPh>
    <phoneticPr fontId="6"/>
  </si>
  <si>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6"/>
  </si>
  <si>
    <t>※　効率は低位発熱量基準定格運転時のもので、小数点第２位を四捨五入した値を記入すること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キニュウ</t>
    </rPh>
    <phoneticPr fontId="6"/>
  </si>
  <si>
    <t>※　「燃料消費量」及び「定格発電出力」は設備の定格値を記入すること</t>
    <rPh sb="3" eb="5">
      <t>ネンリョウ</t>
    </rPh>
    <rPh sb="5" eb="8">
      <t>ショウヒリョウ</t>
    </rPh>
    <rPh sb="9" eb="10">
      <t>オヨ</t>
    </rPh>
    <rPh sb="12" eb="14">
      <t>テイカク</t>
    </rPh>
    <rPh sb="14" eb="16">
      <t>ハツデン</t>
    </rPh>
    <rPh sb="16" eb="18">
      <t>シュツリョク</t>
    </rPh>
    <rPh sb="20" eb="22">
      <t>セツビ</t>
    </rPh>
    <rPh sb="23" eb="26">
      <t>テイカクチ</t>
    </rPh>
    <rPh sb="27" eb="29">
      <t>キニュウ</t>
    </rPh>
    <phoneticPr fontId="6"/>
  </si>
  <si>
    <t>　　補助金交付申請金額が多い申請者を先に記入すること</t>
    <rPh sb="12" eb="13">
      <t>オオ</t>
    </rPh>
    <rPh sb="14" eb="17">
      <t>シンセイシャ</t>
    </rPh>
    <phoneticPr fontId="6"/>
  </si>
  <si>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4" eb="27">
      <t>ノウヒンショ</t>
    </rPh>
    <rPh sb="28" eb="31">
      <t>セイキュウショ</t>
    </rPh>
    <rPh sb="32" eb="35">
      <t>リョウシュウショ</t>
    </rPh>
    <rPh sb="36" eb="38">
      <t>ドウヨウ</t>
    </rPh>
    <phoneticPr fontId="6"/>
  </si>
  <si>
    <t>敷設費の区分に分類することまた、区分毎に補助対象と対象外を明確にすること</t>
    <rPh sb="4" eb="6">
      <t>クブン</t>
    </rPh>
    <rPh sb="7" eb="9">
      <t>ブンルイ</t>
    </rPh>
    <rPh sb="16" eb="18">
      <t>クブン</t>
    </rPh>
    <rPh sb="18" eb="19">
      <t>ゴト</t>
    </rPh>
    <rPh sb="20" eb="22">
      <t>ホジョ</t>
    </rPh>
    <rPh sb="22" eb="24">
      <t>タイショウ</t>
    </rPh>
    <rPh sb="25" eb="28">
      <t>タイショウガイ</t>
    </rPh>
    <rPh sb="29" eb="31">
      <t>メイカク</t>
    </rPh>
    <phoneticPr fontId="6"/>
  </si>
  <si>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6"/>
  </si>
  <si>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6"/>
  </si>
  <si>
    <t>補助対象経費の合計を明示すること</t>
    <rPh sb="0" eb="2">
      <t>ホジョ</t>
    </rPh>
    <rPh sb="2" eb="4">
      <t>タイショウ</t>
    </rPh>
    <rPh sb="4" eb="6">
      <t>ケイヒ</t>
    </rPh>
    <rPh sb="7" eb="9">
      <t>ゴウケイ</t>
    </rPh>
    <rPh sb="10" eb="12">
      <t>メイジ</t>
    </rPh>
    <phoneticPr fontId="6"/>
  </si>
  <si>
    <t>見積書には、見積有効期限、納期または工期、支払条件の項目を必ず記載すること</t>
    <rPh sb="0" eb="3">
      <t>ミツモリショ</t>
    </rPh>
    <rPh sb="26" eb="28">
      <t>コウモク</t>
    </rPh>
    <rPh sb="29" eb="30">
      <t>カナラ</t>
    </rPh>
    <rPh sb="31" eb="33">
      <t>キサイ</t>
    </rPh>
    <phoneticPr fontId="6"/>
  </si>
  <si>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6"/>
  </si>
  <si>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7" eb="28">
      <t>レイ</t>
    </rPh>
    <rPh sb="29" eb="31">
      <t>ミツ</t>
    </rPh>
    <rPh sb="31" eb="32">
      <t>ジョウ</t>
    </rPh>
    <rPh sb="35" eb="37">
      <t>コウモク</t>
    </rPh>
    <rPh sb="38" eb="39">
      <t>タイ</t>
    </rPh>
    <rPh sb="42" eb="43">
      <t>ナド</t>
    </rPh>
    <phoneticPr fontId="6"/>
  </si>
  <si>
    <t>見積書、見積内訳書の電子データ（EXCELファイル）も提出すること</t>
    <rPh sb="27" eb="29">
      <t>テイシュツ</t>
    </rPh>
    <phoneticPr fontId="6"/>
  </si>
  <si>
    <t>※　共同申請の場合は、各社分の役員名簿を作成すること</t>
    <rPh sb="2" eb="4">
      <t>キョウドウ</t>
    </rPh>
    <rPh sb="4" eb="6">
      <t>シンセイ</t>
    </rPh>
    <rPh sb="7" eb="9">
      <t>バアイ</t>
    </rPh>
    <rPh sb="11" eb="13">
      <t>カクシャ</t>
    </rPh>
    <rPh sb="13" eb="14">
      <t>ブン</t>
    </rPh>
    <rPh sb="15" eb="19">
      <t>ヤクインメイボ</t>
    </rPh>
    <rPh sb="20" eb="22">
      <t>サクセイ</t>
    </rPh>
    <phoneticPr fontId="6"/>
  </si>
  <si>
    <t>※金額に消費税等は含まないこと</t>
    <rPh sb="1" eb="3">
      <t>キンガク</t>
    </rPh>
    <rPh sb="4" eb="7">
      <t>ショウヒゼイ</t>
    </rPh>
    <rPh sb="7" eb="8">
      <t>トウ</t>
    </rPh>
    <rPh sb="9" eb="10">
      <t>フク</t>
    </rPh>
    <phoneticPr fontId="6"/>
  </si>
  <si>
    <t>※　金額に消費税等は含まないこと</t>
    <rPh sb="2" eb="4">
      <t>キンガク</t>
    </rPh>
    <rPh sb="5" eb="8">
      <t>ショウヒゼイ</t>
    </rPh>
    <rPh sb="8" eb="9">
      <t>トウ</t>
    </rPh>
    <rPh sb="10" eb="11">
      <t>フク</t>
    </rPh>
    <phoneticPr fontId="6"/>
  </si>
  <si>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6"/>
  </si>
  <si>
    <t>※　開始日は、契約締結日を記入すること。複数契約がある場合は最も早い契約日を記入すること</t>
    <phoneticPr fontId="6"/>
  </si>
  <si>
    <t>※　完了日は、支払完了日を記入すること。複数契約がある場合は最も遅い支払日を記入すること</t>
    <phoneticPr fontId="6"/>
  </si>
  <si>
    <t>※　開始日は、契約締結日を記入すること。複数契約がある場合は最も早い契約日を記入のこと</t>
    <phoneticPr fontId="6"/>
  </si>
  <si>
    <t>※　完了日は、支払完了日を記入すること。複数契約がある場合は最も遅い支払日を記入のこと</t>
    <phoneticPr fontId="6"/>
  </si>
  <si>
    <t>※　開始日は、契約締結日を記入すること。複数契約がある場合は最も早い契約日を記入すること。</t>
  </si>
  <si>
    <t>※　完了日は、支払完了日を記入すること。複数契約がある場合は最も遅い支払日を記入すること。</t>
  </si>
  <si>
    <t>・別紙「発注計画書」のとおり</t>
    <rPh sb="1" eb="3">
      <t>ベッシ</t>
    </rPh>
    <rPh sb="4" eb="6">
      <t>ハッチュウ</t>
    </rPh>
    <rPh sb="6" eb="8">
      <t>ケイカク</t>
    </rPh>
    <rPh sb="8" eb="9">
      <t>ショ</t>
    </rPh>
    <phoneticPr fontId="6"/>
  </si>
  <si>
    <t>別紙「申請金額整理表」のとおり</t>
    <rPh sb="0" eb="2">
      <t>ベッシ</t>
    </rPh>
    <rPh sb="3" eb="5">
      <t>シンセイ</t>
    </rPh>
    <rPh sb="5" eb="7">
      <t>キンガク</t>
    </rPh>
    <rPh sb="7" eb="9">
      <t>セイリ</t>
    </rPh>
    <rPh sb="9" eb="10">
      <t>ヒョウ</t>
    </rPh>
    <phoneticPr fontId="6"/>
  </si>
  <si>
    <t xml:space="preserve"> 　 なお、消費税及び地方消費税相当額を差し引いた金額を記入すること</t>
  </si>
  <si>
    <t>　　消費税及び地方消費税相当額を差し引いた金額を記入すること</t>
  </si>
  <si>
    <t>※　申請者が複数の場合、合計金額を記入すること</t>
  </si>
  <si>
    <t>　　その限度は、「補助対象経費」に補助率を乗じた額（１円未満は切捨て）をいいます</t>
  </si>
  <si>
    <t>　められているものを除く）</t>
  </si>
  <si>
    <t>　注1）　機器仕様は、各設備ごとの合計値を記入すること</t>
    <rPh sb="1" eb="2">
      <t>チュウ</t>
    </rPh>
    <rPh sb="5" eb="7">
      <t>キキ</t>
    </rPh>
    <rPh sb="7" eb="9">
      <t>シヨウ</t>
    </rPh>
    <rPh sb="11" eb="14">
      <t>カクセツビ</t>
    </rPh>
    <rPh sb="17" eb="20">
      <t>ゴウケイチ</t>
    </rPh>
    <rPh sb="21" eb="23">
      <t>キニュウ</t>
    </rPh>
    <phoneticPr fontId="6"/>
  </si>
  <si>
    <t>見積項目</t>
    <rPh sb="0" eb="2">
      <t>ミツモリ</t>
    </rPh>
    <rPh sb="2" eb="4">
      <t>コウモク</t>
    </rPh>
    <phoneticPr fontId="6"/>
  </si>
  <si>
    <t>解説</t>
    <rPh sb="0" eb="2">
      <t>カイセツ</t>
    </rPh>
    <phoneticPr fontId="6"/>
  </si>
  <si>
    <t>その他、その他○○</t>
    <rPh sb="2" eb="3">
      <t>タ</t>
    </rPh>
    <rPh sb="6" eb="7">
      <t>タ</t>
    </rPh>
    <phoneticPr fontId="6"/>
  </si>
  <si>
    <t>見積項目として表現が曖昧なため</t>
    <rPh sb="0" eb="4">
      <t>ミツモリコウモク</t>
    </rPh>
    <rPh sb="7" eb="9">
      <t>ヒョウゲン</t>
    </rPh>
    <rPh sb="10" eb="12">
      <t>アイマイ</t>
    </rPh>
    <phoneticPr fontId="6"/>
  </si>
  <si>
    <t>見積項目として表現が曖昧なため(仮復旧、仮移設は対象)</t>
    <rPh sb="0" eb="2">
      <t>ミツモリ</t>
    </rPh>
    <rPh sb="2" eb="4">
      <t>コウモク</t>
    </rPh>
    <rPh sb="7" eb="9">
      <t>ヒョウゲン</t>
    </rPh>
    <rPh sb="10" eb="12">
      <t>アイマイ</t>
    </rPh>
    <phoneticPr fontId="6"/>
  </si>
  <si>
    <t>○○等,○○一式</t>
    <rPh sb="2" eb="3">
      <t>ナド</t>
    </rPh>
    <phoneticPr fontId="6"/>
  </si>
  <si>
    <t>補助対象外の項目が含まれている可能性があるため</t>
    <rPh sb="0" eb="2">
      <t>ホジョ</t>
    </rPh>
    <rPh sb="2" eb="5">
      <t>タイショウガイ</t>
    </rPh>
    <rPh sb="6" eb="8">
      <t>コウモク</t>
    </rPh>
    <rPh sb="9" eb="10">
      <t>フク</t>
    </rPh>
    <rPh sb="15" eb="18">
      <t>カノウセイ</t>
    </rPh>
    <phoneticPr fontId="6"/>
  </si>
  <si>
    <t>交通費</t>
    <rPh sb="0" eb="3">
      <t>コウツウヒ</t>
    </rPh>
    <phoneticPr fontId="6"/>
  </si>
  <si>
    <t>２．補助対象経費として計上する場合、補足説明が必要な見積項目</t>
    <rPh sb="2" eb="6">
      <t>ホジョタイショウ</t>
    </rPh>
    <rPh sb="6" eb="8">
      <t>ケイヒ</t>
    </rPh>
    <rPh sb="11" eb="13">
      <t>ケイジョウ</t>
    </rPh>
    <rPh sb="15" eb="17">
      <t>バアイ</t>
    </rPh>
    <rPh sb="18" eb="20">
      <t>ホソク</t>
    </rPh>
    <rPh sb="20" eb="22">
      <t>セツメイ</t>
    </rPh>
    <rPh sb="23" eb="25">
      <t>ヒツヨウ</t>
    </rPh>
    <rPh sb="26" eb="28">
      <t>ミツモリ</t>
    </rPh>
    <rPh sb="28" eb="30">
      <t>コウモク</t>
    </rPh>
    <phoneticPr fontId="6"/>
  </si>
  <si>
    <t>宿泊費</t>
    <rPh sb="0" eb="3">
      <t>シュクハクヒ</t>
    </rPh>
    <phoneticPr fontId="6"/>
  </si>
  <si>
    <t>一般管理費、諸経費</t>
    <rPh sb="0" eb="2">
      <t>イッパン</t>
    </rPh>
    <rPh sb="2" eb="5">
      <t>カンリヒ</t>
    </rPh>
    <rPh sb="6" eb="9">
      <t>ショケイヒ</t>
    </rPh>
    <phoneticPr fontId="6"/>
  </si>
  <si>
    <t>見積項目●●に対する諸経費▲▲％等の補足を記載すること</t>
    <rPh sb="0" eb="2">
      <t>ミツモリ</t>
    </rPh>
    <rPh sb="2" eb="4">
      <t>コウモク</t>
    </rPh>
    <rPh sb="16" eb="17">
      <t>ナド</t>
    </rPh>
    <rPh sb="18" eb="20">
      <t>ホソク</t>
    </rPh>
    <rPh sb="21" eb="23">
      <t>キサイ</t>
    </rPh>
    <phoneticPr fontId="6"/>
  </si>
  <si>
    <t>１．補助対象外となる見積項目</t>
    <rPh sb="2" eb="6">
      <t>ホジョタイショウ</t>
    </rPh>
    <rPh sb="6" eb="7">
      <t>ガイ</t>
    </rPh>
    <rPh sb="10" eb="12">
      <t>ミツモリ</t>
    </rPh>
    <rPh sb="12" eb="14">
      <t>コウモク</t>
    </rPh>
    <phoneticPr fontId="6"/>
  </si>
  <si>
    <t>事前調査費</t>
    <phoneticPr fontId="6"/>
  </si>
  <si>
    <t>地盤改良工事</t>
    <rPh sb="0" eb="4">
      <t>ジバンカイリョウ</t>
    </rPh>
    <rPh sb="4" eb="6">
      <t>コウジ</t>
    </rPh>
    <phoneticPr fontId="6"/>
  </si>
  <si>
    <t>外構工事</t>
    <rPh sb="0" eb="2">
      <t>ガイコウ</t>
    </rPh>
    <rPh sb="2" eb="4">
      <t>コウジ</t>
    </rPh>
    <phoneticPr fontId="6"/>
  </si>
  <si>
    <t>植栽撤去・新設、フェンスなど</t>
    <rPh sb="0" eb="2">
      <t>ショクサイ</t>
    </rPh>
    <rPh sb="2" eb="4">
      <t>テッキョ</t>
    </rPh>
    <rPh sb="5" eb="7">
      <t>シンセツ</t>
    </rPh>
    <phoneticPr fontId="6"/>
  </si>
  <si>
    <t>（別紙①）　</t>
    <rPh sb="1" eb="3">
      <t>ベッシ</t>
    </rPh>
    <phoneticPr fontId="6"/>
  </si>
  <si>
    <t>２．補助対象設備の概要</t>
    <rPh sb="2" eb="8">
      <t>ホジョタイショウセツビ</t>
    </rPh>
    <rPh sb="9" eb="11">
      <t>ガイヨウ</t>
    </rPh>
    <phoneticPr fontId="6"/>
  </si>
  <si>
    <t>（１）ＣＧＳ</t>
    <phoneticPr fontId="6"/>
  </si>
  <si>
    <t>（２）ＧＨＰ</t>
    <phoneticPr fontId="6"/>
  </si>
  <si>
    <t>（３）その他（ＣＧＳ・ＧＨＰ以外）</t>
    <rPh sb="5" eb="6">
      <t>タ</t>
    </rPh>
    <rPh sb="14" eb="16">
      <t>イガイ</t>
    </rPh>
    <phoneticPr fontId="6"/>
  </si>
  <si>
    <t>月</t>
    <rPh sb="0" eb="1">
      <t>ガツ</t>
    </rPh>
    <phoneticPr fontId="6"/>
  </si>
  <si>
    <t>合　　　計</t>
    <rPh sb="0" eb="1">
      <t>ゴウ</t>
    </rPh>
    <rPh sb="4" eb="5">
      <t>ケイ</t>
    </rPh>
    <phoneticPr fontId="6"/>
  </si>
  <si>
    <t>合　　　計</t>
    <rPh sb="0" eb="1">
      <t>ア</t>
    </rPh>
    <rPh sb="4" eb="5">
      <t>ケイ</t>
    </rPh>
    <phoneticPr fontId="6"/>
  </si>
  <si>
    <t>御中</t>
    <rPh sb="0" eb="2">
      <t>オンチュウ</t>
    </rPh>
    <phoneticPr fontId="6"/>
  </si>
  <si>
    <t>依頼日：令和</t>
    <rPh sb="0" eb="3">
      <t>イライビ</t>
    </rPh>
    <rPh sb="4" eb="6">
      <t>レイワ</t>
    </rPh>
    <phoneticPr fontId="6"/>
  </si>
  <si>
    <t>ガス管の材質
（既存）</t>
    <rPh sb="2" eb="3">
      <t>クダ</t>
    </rPh>
    <rPh sb="4" eb="6">
      <t>ザイシツ</t>
    </rPh>
    <rPh sb="8" eb="10">
      <t>キゾン</t>
    </rPh>
    <phoneticPr fontId="6"/>
  </si>
  <si>
    <t>ガス管の材質
（入替後または新規）</t>
    <rPh sb="2" eb="3">
      <t>クダ</t>
    </rPh>
    <rPh sb="4" eb="6">
      <t>ザイシツ</t>
    </rPh>
    <rPh sb="8" eb="10">
      <t>イレカエ</t>
    </rPh>
    <rPh sb="10" eb="11">
      <t>ゴ</t>
    </rPh>
    <rPh sb="14" eb="16">
      <t>シンキ</t>
    </rPh>
    <phoneticPr fontId="6"/>
  </si>
  <si>
    <t>3</t>
    <phoneticPr fontId="6"/>
  </si>
  <si>
    <t>１．補助対象設備、補助対象設備が災害時に貢献する避難所の面積</t>
    <rPh sb="2" eb="8">
      <t>ホジョタイショウセツビ</t>
    </rPh>
    <rPh sb="9" eb="13">
      <t>ホジョタイショウ</t>
    </rPh>
    <rPh sb="13" eb="15">
      <t>セツビ</t>
    </rPh>
    <rPh sb="16" eb="19">
      <t>サイガイジ</t>
    </rPh>
    <rPh sb="20" eb="22">
      <t>コウケン</t>
    </rPh>
    <rPh sb="24" eb="26">
      <t>ヒナン</t>
    </rPh>
    <rPh sb="26" eb="27">
      <t>ジョ</t>
    </rPh>
    <rPh sb="28" eb="30">
      <t>メンセキ</t>
    </rPh>
    <phoneticPr fontId="6"/>
  </si>
  <si>
    <t>避難所面積(㎡)</t>
    <rPh sb="0" eb="3">
      <t>ヒナンジョ</t>
    </rPh>
    <rPh sb="3" eb="5">
      <t>メンセキ</t>
    </rPh>
    <phoneticPr fontId="6"/>
  </si>
  <si>
    <t>（別紙⑥-1）</t>
    <rPh sb="1" eb="3">
      <t>ベッシ</t>
    </rPh>
    <phoneticPr fontId="6"/>
  </si>
  <si>
    <t>（別紙⑥-2）</t>
    <phoneticPr fontId="6"/>
  </si>
  <si>
    <t>（別紙⑥-3） 計算に使用した電力の想定負荷データとコージェネレーション設備の想定稼動データ　</t>
    <rPh sb="8" eb="10">
      <t>ケイサン</t>
    </rPh>
    <rPh sb="11" eb="13">
      <t>シヨウ</t>
    </rPh>
    <rPh sb="15" eb="17">
      <t>デンリョク</t>
    </rPh>
    <rPh sb="18" eb="20">
      <t>ソウテイ</t>
    </rPh>
    <rPh sb="20" eb="22">
      <t>フカ</t>
    </rPh>
    <rPh sb="36" eb="38">
      <t>セツビ</t>
    </rPh>
    <rPh sb="39" eb="41">
      <t>ソウテイ</t>
    </rPh>
    <rPh sb="41" eb="43">
      <t>カドウ</t>
    </rPh>
    <phoneticPr fontId="40"/>
  </si>
  <si>
    <t>（別紙⑧-1）</t>
    <rPh sb="1" eb="3">
      <t>ベッシ</t>
    </rPh>
    <phoneticPr fontId="6"/>
  </si>
  <si>
    <t>（別紙⑩）</t>
    <rPh sb="1" eb="3">
      <t>ベッシ</t>
    </rPh>
    <phoneticPr fontId="6"/>
  </si>
  <si>
    <t>（別紙⑨）</t>
    <phoneticPr fontId="6"/>
  </si>
  <si>
    <t>（別紙⑧-2）</t>
    <rPh sb="1" eb="3">
      <t>ベッシ</t>
    </rPh>
    <phoneticPr fontId="6"/>
  </si>
  <si>
    <t>計算根拠</t>
    <phoneticPr fontId="6"/>
  </si>
  <si>
    <t>（別紙⑥-3） 計算に使用した温水の想定負荷データとコージェネレーション設備の想定稼動データ　</t>
    <rPh sb="8" eb="10">
      <t>ケイサン</t>
    </rPh>
    <rPh sb="11" eb="13">
      <t>シヨウ</t>
    </rPh>
    <rPh sb="15" eb="17">
      <t>オンスイ</t>
    </rPh>
    <rPh sb="18" eb="20">
      <t>ソウテイ</t>
    </rPh>
    <rPh sb="20" eb="22">
      <t>フカ</t>
    </rPh>
    <rPh sb="36" eb="38">
      <t>セツビ</t>
    </rPh>
    <rPh sb="39" eb="41">
      <t>ソウテイ</t>
    </rPh>
    <rPh sb="41" eb="43">
      <t>カドウ</t>
    </rPh>
    <phoneticPr fontId="40"/>
  </si>
  <si>
    <t>夏季温水負荷（7～9月）</t>
    <rPh sb="0" eb="2">
      <t>カキ</t>
    </rPh>
    <rPh sb="2" eb="4">
      <t>オンスイ</t>
    </rPh>
    <rPh sb="4" eb="6">
      <t>フカ</t>
    </rPh>
    <rPh sb="10" eb="11">
      <t>ガツ</t>
    </rPh>
    <phoneticPr fontId="49"/>
  </si>
  <si>
    <t>中間季温水負荷（4～6月，10～11月）</t>
    <rPh sb="0" eb="2">
      <t>チュウカン</t>
    </rPh>
    <rPh sb="2" eb="3">
      <t>キ</t>
    </rPh>
    <rPh sb="3" eb="5">
      <t>オンスイ</t>
    </rPh>
    <rPh sb="5" eb="7">
      <t>フカ</t>
    </rPh>
    <rPh sb="11" eb="12">
      <t>ガツ</t>
    </rPh>
    <rPh sb="18" eb="19">
      <t>ガツ</t>
    </rPh>
    <phoneticPr fontId="49"/>
  </si>
  <si>
    <t>冬季温水負荷（12～3月）</t>
    <rPh sb="0" eb="2">
      <t>トウキ</t>
    </rPh>
    <rPh sb="2" eb="4">
      <t>オンスイ</t>
    </rPh>
    <rPh sb="4" eb="6">
      <t>フカ</t>
    </rPh>
    <rPh sb="11" eb="12">
      <t>ガツ</t>
    </rPh>
    <phoneticPr fontId="49"/>
  </si>
  <si>
    <t>温水熱量</t>
    <rPh sb="0" eb="2">
      <t>オンスイ</t>
    </rPh>
    <rPh sb="2" eb="4">
      <t>ネツリョウ</t>
    </rPh>
    <phoneticPr fontId="49"/>
  </si>
  <si>
    <t>温水熱量</t>
    <phoneticPr fontId="49"/>
  </si>
  <si>
    <t>燃料消費量(LHV)</t>
    <rPh sb="0" eb="2">
      <t>ネンリョウ</t>
    </rPh>
    <rPh sb="2" eb="5">
      <t>ショウヒリョウ</t>
    </rPh>
    <phoneticPr fontId="6"/>
  </si>
  <si>
    <t>見積番号：　○○○○○○○○</t>
    <rPh sb="0" eb="2">
      <t>ミツ</t>
    </rPh>
    <rPh sb="2" eb="4">
      <t>バンゴウ</t>
    </rPh>
    <phoneticPr fontId="6"/>
  </si>
  <si>
    <t>御見積書</t>
    <rPh sb="0" eb="1">
      <t>オン</t>
    </rPh>
    <rPh sb="1" eb="4">
      <t>ミツモリショ</t>
    </rPh>
    <phoneticPr fontId="6"/>
  </si>
  <si>
    <t>宛先</t>
    <rPh sb="0" eb="2">
      <t>アテサキ</t>
    </rPh>
    <phoneticPr fontId="6"/>
  </si>
  <si>
    <t>件名</t>
    <rPh sb="0" eb="2">
      <t>ケンメイ</t>
    </rPh>
    <phoneticPr fontId="6"/>
  </si>
  <si>
    <t>住所</t>
    <rPh sb="0" eb="2">
      <t>ジュウショ</t>
    </rPh>
    <phoneticPr fontId="6"/>
  </si>
  <si>
    <t>引渡場所</t>
    <rPh sb="0" eb="2">
      <t>ヒキワタシ</t>
    </rPh>
    <rPh sb="2" eb="4">
      <t>バショ</t>
    </rPh>
    <phoneticPr fontId="6"/>
  </si>
  <si>
    <t>納期</t>
    <rPh sb="0" eb="2">
      <t>ノウキ</t>
    </rPh>
    <phoneticPr fontId="6"/>
  </si>
  <si>
    <t>見積有効期限</t>
    <rPh sb="0" eb="2">
      <t>ミツ</t>
    </rPh>
    <rPh sb="2" eb="4">
      <t>ユウコウ</t>
    </rPh>
    <rPh sb="4" eb="6">
      <t>キゲン</t>
    </rPh>
    <phoneticPr fontId="6"/>
  </si>
  <si>
    <t>TEL:</t>
    <phoneticPr fontId="6"/>
  </si>
  <si>
    <t>支払い条件</t>
    <rPh sb="0" eb="2">
      <t>シハラ</t>
    </rPh>
    <rPh sb="3" eb="5">
      <t>ジョウケン</t>
    </rPh>
    <phoneticPr fontId="6"/>
  </si>
  <si>
    <t>FAX:</t>
    <phoneticPr fontId="6"/>
  </si>
  <si>
    <t>見積金額</t>
    <rPh sb="0" eb="2">
      <t>ミツモリ</t>
    </rPh>
    <rPh sb="2" eb="4">
      <t>キンガク</t>
    </rPh>
    <phoneticPr fontId="6"/>
  </si>
  <si>
    <t>（上記金額に消費税は含みません。）</t>
    <rPh sb="1" eb="3">
      <t>ジョウキ</t>
    </rPh>
    <rPh sb="3" eb="5">
      <t>キンガク</t>
    </rPh>
    <rPh sb="6" eb="9">
      <t>ショウヒゼイ</t>
    </rPh>
    <rPh sb="10" eb="11">
      <t>フク</t>
    </rPh>
    <phoneticPr fontId="6"/>
  </si>
  <si>
    <t>品名</t>
    <rPh sb="0" eb="2">
      <t>ヒンメイ</t>
    </rPh>
    <phoneticPr fontId="6"/>
  </si>
  <si>
    <t>数量</t>
    <rPh sb="0" eb="2">
      <t>スウリョウ</t>
    </rPh>
    <phoneticPr fontId="6"/>
  </si>
  <si>
    <t>単価</t>
    <rPh sb="0" eb="2">
      <t>タンカ</t>
    </rPh>
    <phoneticPr fontId="6"/>
  </si>
  <si>
    <t>金額</t>
    <rPh sb="0" eb="2">
      <t>キンガク</t>
    </rPh>
    <phoneticPr fontId="6"/>
  </si>
  <si>
    <t>1</t>
    <phoneticPr fontId="6"/>
  </si>
  <si>
    <t>設計費</t>
    <rPh sb="0" eb="2">
      <t>セッケイ</t>
    </rPh>
    <rPh sb="2" eb="3">
      <t>ヒ</t>
    </rPh>
    <phoneticPr fontId="6"/>
  </si>
  <si>
    <t>1-1</t>
    <phoneticPr fontId="6"/>
  </si>
  <si>
    <t>　　　　補助対象</t>
    <rPh sb="4" eb="6">
      <t>ホジョ</t>
    </rPh>
    <rPh sb="6" eb="8">
      <t>タイショウ</t>
    </rPh>
    <phoneticPr fontId="6"/>
  </si>
  <si>
    <t>　　　　　　（１）○○○</t>
    <phoneticPr fontId="6"/>
  </si>
  <si>
    <t>　　　　　　（２）△△△</t>
    <phoneticPr fontId="6"/>
  </si>
  <si>
    <t>1-2</t>
    <phoneticPr fontId="6"/>
  </si>
  <si>
    <t>　　　　補助対象外</t>
    <rPh sb="4" eb="6">
      <t>ホジョ</t>
    </rPh>
    <rPh sb="6" eb="9">
      <t>タイショウガイ</t>
    </rPh>
    <phoneticPr fontId="6"/>
  </si>
  <si>
    <t>　　　　　　（１）●●●</t>
    <phoneticPr fontId="6"/>
  </si>
  <si>
    <t>　　　　　　（２）▲▲▲</t>
    <phoneticPr fontId="6"/>
  </si>
  <si>
    <t>（内補助対象　小計）</t>
    <rPh sb="1" eb="2">
      <t>ウチ</t>
    </rPh>
    <rPh sb="2" eb="4">
      <t>ホジョ</t>
    </rPh>
    <rPh sb="4" eb="6">
      <t>タイショウ</t>
    </rPh>
    <rPh sb="7" eb="9">
      <t>ショウケイ</t>
    </rPh>
    <phoneticPr fontId="6"/>
  </si>
  <si>
    <t>2</t>
    <phoneticPr fontId="6"/>
  </si>
  <si>
    <t>既存設備撤去費</t>
    <rPh sb="0" eb="2">
      <t>キゾン</t>
    </rPh>
    <rPh sb="2" eb="4">
      <t>セツビ</t>
    </rPh>
    <rPh sb="4" eb="6">
      <t>テッキョ</t>
    </rPh>
    <rPh sb="6" eb="7">
      <t>ヒ</t>
    </rPh>
    <phoneticPr fontId="6"/>
  </si>
  <si>
    <t>2-1</t>
    <phoneticPr fontId="6"/>
  </si>
  <si>
    <t>2-1-2</t>
    <phoneticPr fontId="6"/>
  </si>
  <si>
    <t>3-1</t>
    <phoneticPr fontId="6"/>
  </si>
  <si>
    <t>3-2</t>
    <phoneticPr fontId="6"/>
  </si>
  <si>
    <t>新規設備設置工事費</t>
    <rPh sb="0" eb="2">
      <t>シンキ</t>
    </rPh>
    <rPh sb="2" eb="4">
      <t>セツビ</t>
    </rPh>
    <rPh sb="4" eb="6">
      <t>セッチ</t>
    </rPh>
    <rPh sb="6" eb="8">
      <t>コウジ</t>
    </rPh>
    <rPh sb="8" eb="9">
      <t>ヒ</t>
    </rPh>
    <phoneticPr fontId="6"/>
  </si>
  <si>
    <t>4-1</t>
    <phoneticPr fontId="6"/>
  </si>
  <si>
    <t>　　　　　　（２）△△△　</t>
    <phoneticPr fontId="6"/>
  </si>
  <si>
    <t>4-2</t>
    <phoneticPr fontId="6"/>
  </si>
  <si>
    <t>5-1</t>
    <phoneticPr fontId="6"/>
  </si>
  <si>
    <t>　　　　　　（２）△△△　　【按分相当額】</t>
    <rPh sb="15" eb="17">
      <t>アンブン</t>
    </rPh>
    <rPh sb="17" eb="19">
      <t>ソウトウ</t>
    </rPh>
    <rPh sb="19" eb="20">
      <t>ガク</t>
    </rPh>
    <phoneticPr fontId="6"/>
  </si>
  <si>
    <t>5-2</t>
    <phoneticPr fontId="6"/>
  </si>
  <si>
    <t>　　　　　　（２）▲▲▲　　【按分相当額】</t>
    <phoneticPr fontId="6"/>
  </si>
  <si>
    <t>合計　①</t>
    <rPh sb="0" eb="2">
      <t>ゴウケイ</t>
    </rPh>
    <phoneticPr fontId="6"/>
  </si>
  <si>
    <t>（内補助対象　合計）</t>
    <rPh sb="1" eb="2">
      <t>ウチ</t>
    </rPh>
    <rPh sb="2" eb="4">
      <t>ホジョ</t>
    </rPh>
    <rPh sb="4" eb="6">
      <t>タイショウ</t>
    </rPh>
    <rPh sb="7" eb="9">
      <t>ゴウケイ</t>
    </rPh>
    <phoneticPr fontId="6"/>
  </si>
  <si>
    <t>消費税</t>
    <rPh sb="0" eb="3">
      <t>ショウヒゼイ</t>
    </rPh>
    <phoneticPr fontId="6"/>
  </si>
  <si>
    <t>３．敷地内ガス管の按分方法について</t>
    <rPh sb="2" eb="5">
      <t>シキチナイ</t>
    </rPh>
    <rPh sb="7" eb="8">
      <t>カン</t>
    </rPh>
    <rPh sb="9" eb="11">
      <t>アンブン</t>
    </rPh>
    <rPh sb="11" eb="13">
      <t>ホウホウ</t>
    </rPh>
    <phoneticPr fontId="6"/>
  </si>
  <si>
    <t>　本補助事業で使用する専用配管に加え、補助事業外設備との共通する配管がある場合には、</t>
    <rPh sb="1" eb="2">
      <t>ホン</t>
    </rPh>
    <rPh sb="2" eb="4">
      <t>ホジョ</t>
    </rPh>
    <rPh sb="4" eb="6">
      <t>ジギョウ</t>
    </rPh>
    <rPh sb="7" eb="9">
      <t>シヨウ</t>
    </rPh>
    <rPh sb="11" eb="13">
      <t>センヨウ</t>
    </rPh>
    <rPh sb="13" eb="15">
      <t>ハイカン</t>
    </rPh>
    <rPh sb="16" eb="17">
      <t>クワ</t>
    </rPh>
    <rPh sb="32" eb="34">
      <t>ハイカン</t>
    </rPh>
    <phoneticPr fontId="6"/>
  </si>
  <si>
    <t>　原則、断面積比による按分相当額を補助対象経費として計上すること</t>
    <rPh sb="1" eb="3">
      <t>ゲンソク</t>
    </rPh>
    <rPh sb="4" eb="7">
      <t>ダンメンセキ</t>
    </rPh>
    <rPh sb="7" eb="8">
      <t>ヒ</t>
    </rPh>
    <rPh sb="11" eb="13">
      <t>アンブン</t>
    </rPh>
    <rPh sb="13" eb="15">
      <t>ソウトウ</t>
    </rPh>
    <rPh sb="15" eb="16">
      <t>ガク</t>
    </rPh>
    <rPh sb="17" eb="21">
      <t>ホジョタイショウ</t>
    </rPh>
    <rPh sb="21" eb="23">
      <t>ケイヒ</t>
    </rPh>
    <rPh sb="26" eb="28">
      <t>ケイジョウ</t>
    </rPh>
    <phoneticPr fontId="6"/>
  </si>
  <si>
    <r>
      <t>　</t>
    </r>
    <r>
      <rPr>
        <sz val="9"/>
        <rFont val="ＭＳ 明朝"/>
        <family val="1"/>
        <charset val="128"/>
      </rPr>
      <t>※按分計算する際は、敷地内ガス管の補助対象経費算定シートを用いて算定すること</t>
    </r>
    <rPh sb="2" eb="4">
      <t>アンブン</t>
    </rPh>
    <rPh sb="4" eb="6">
      <t>ケイサン</t>
    </rPh>
    <rPh sb="8" eb="9">
      <t>サイ</t>
    </rPh>
    <rPh sb="30" eb="31">
      <t>モチ</t>
    </rPh>
    <rPh sb="33" eb="35">
      <t>サンテイ</t>
    </rPh>
    <phoneticPr fontId="6"/>
  </si>
  <si>
    <t>他用途に転用できる項目</t>
    <rPh sb="0" eb="1">
      <t>ホカ</t>
    </rPh>
    <rPh sb="1" eb="3">
      <t>ヨウト</t>
    </rPh>
    <rPh sb="4" eb="6">
      <t>テンヨウ</t>
    </rPh>
    <rPh sb="9" eb="11">
      <t>コウモク</t>
    </rPh>
    <phoneticPr fontId="6"/>
  </si>
  <si>
    <t>消火器、柵、屋外照明等</t>
    <phoneticPr fontId="6"/>
  </si>
  <si>
    <t>通信費</t>
    <rPh sb="0" eb="3">
      <t>ツウシンヒ</t>
    </rPh>
    <phoneticPr fontId="6"/>
  </si>
  <si>
    <t>燃料費</t>
    <rPh sb="0" eb="3">
      <t>ネンリョウヒ</t>
    </rPh>
    <phoneticPr fontId="6"/>
  </si>
  <si>
    <t>電気、ガス、水道、燃料等</t>
    <phoneticPr fontId="6"/>
  </si>
  <si>
    <t>通信運搬費（書類等）を含む</t>
    <rPh sb="11" eb="12">
      <t>フク</t>
    </rPh>
    <phoneticPr fontId="6"/>
  </si>
  <si>
    <t>仮設事務所</t>
    <phoneticPr fontId="6"/>
  </si>
  <si>
    <t>部材置場の建設費もしくは使用料を含む</t>
    <rPh sb="16" eb="17">
      <t>フク</t>
    </rPh>
    <phoneticPr fontId="6"/>
  </si>
  <si>
    <t>建屋ならびに建屋に付属する設備</t>
    <rPh sb="0" eb="2">
      <t>タテヤ</t>
    </rPh>
    <rPh sb="6" eb="8">
      <t>タテヤ</t>
    </rPh>
    <rPh sb="9" eb="11">
      <t>フゾク</t>
    </rPh>
    <rPh sb="13" eb="15">
      <t>セツビ</t>
    </rPh>
    <phoneticPr fontId="6"/>
  </si>
  <si>
    <t>建屋（部品倉庫、電気室、制御室等）ならびに建屋に付属する設備（建屋の給排気設備、消火設備、照明、空調、防音）</t>
    <phoneticPr fontId="6"/>
  </si>
  <si>
    <t>排水ピット</t>
    <rPh sb="0" eb="2">
      <t>ハイスイ</t>
    </rPh>
    <phoneticPr fontId="6"/>
  </si>
  <si>
    <t>排水構、配管ピット(建屋の一部扱いのため）</t>
    <rPh sb="0" eb="2">
      <t>ハイスイ</t>
    </rPh>
    <rPh sb="2" eb="3">
      <t>コウ</t>
    </rPh>
    <rPh sb="4" eb="6">
      <t>ハイカン</t>
    </rPh>
    <rPh sb="10" eb="12">
      <t>タテヤ</t>
    </rPh>
    <rPh sb="13" eb="15">
      <t>イチブ</t>
    </rPh>
    <rPh sb="15" eb="16">
      <t>アツカ</t>
    </rPh>
    <phoneticPr fontId="6"/>
  </si>
  <si>
    <t>杭打ち、土壌改良、整地など</t>
    <rPh sb="0" eb="2">
      <t>クイウ</t>
    </rPh>
    <rPh sb="4" eb="8">
      <t>ドジョウカイリョウ</t>
    </rPh>
    <rPh sb="9" eb="11">
      <t>セイチ</t>
    </rPh>
    <phoneticPr fontId="6"/>
  </si>
  <si>
    <t>消耗品</t>
    <rPh sb="0" eb="3">
      <t>ショウモウヒン</t>
    </rPh>
    <phoneticPr fontId="6"/>
  </si>
  <si>
    <t>見積作成費用、基本設計費、現場測量費など</t>
    <rPh sb="2" eb="4">
      <t>サクセイ</t>
    </rPh>
    <rPh sb="7" eb="9">
      <t>キホン</t>
    </rPh>
    <rPh sb="9" eb="11">
      <t>セッケイ</t>
    </rPh>
    <rPh sb="11" eb="12">
      <t>ヒ</t>
    </rPh>
    <phoneticPr fontId="6"/>
  </si>
  <si>
    <t>振込手数料</t>
    <rPh sb="0" eb="5">
      <t>フリコミテスウリョウ</t>
    </rPh>
    <phoneticPr fontId="6"/>
  </si>
  <si>
    <t>-</t>
    <phoneticPr fontId="6"/>
  </si>
  <si>
    <t>※該当しない項目にも「－」を記入し、空欄を作らないこと</t>
    <rPh sb="1" eb="3">
      <t>ガイトウ</t>
    </rPh>
    <rPh sb="6" eb="8">
      <t>コウモク</t>
    </rPh>
    <rPh sb="14" eb="16">
      <t>キニュウ</t>
    </rPh>
    <rPh sb="18" eb="20">
      <t>クウラン</t>
    </rPh>
    <rPh sb="21" eb="22">
      <t>ツク</t>
    </rPh>
    <phoneticPr fontId="6"/>
  </si>
  <si>
    <t>費用対効果(避難面積(㎡)/補助対象経費(円))</t>
    <rPh sb="0" eb="2">
      <t>ヒヨウ</t>
    </rPh>
    <rPh sb="2" eb="3">
      <t>タイ</t>
    </rPh>
    <rPh sb="3" eb="5">
      <t>コウカ</t>
    </rPh>
    <rPh sb="6" eb="8">
      <t>ヒナン</t>
    </rPh>
    <rPh sb="8" eb="10">
      <t>メンセキ</t>
    </rPh>
    <rPh sb="14" eb="18">
      <t>ホジョタイショウ</t>
    </rPh>
    <rPh sb="18" eb="20">
      <t>ケイヒ</t>
    </rPh>
    <rPh sb="21" eb="22">
      <t>エン</t>
    </rPh>
    <phoneticPr fontId="6"/>
  </si>
  <si>
    <t>雑○○,副〇〇,仮○○</t>
    <rPh sb="0" eb="1">
      <t>ザツ</t>
    </rPh>
    <rPh sb="4" eb="5">
      <t>フク</t>
    </rPh>
    <phoneticPr fontId="6"/>
  </si>
  <si>
    <t>中圧供給（中間圧含む）</t>
    <rPh sb="0" eb="2">
      <t>チュウアツ</t>
    </rPh>
    <rPh sb="2" eb="4">
      <t>キョウキュウ</t>
    </rPh>
    <rPh sb="5" eb="7">
      <t>チュウカン</t>
    </rPh>
    <rPh sb="7" eb="8">
      <t>アツ</t>
    </rPh>
    <rPh sb="8" eb="9">
      <t>フク</t>
    </rPh>
    <phoneticPr fontId="6"/>
  </si>
  <si>
    <t>端数処理</t>
    <rPh sb="0" eb="2">
      <t>ハスウ</t>
    </rPh>
    <rPh sb="2" eb="4">
      <t>ショリ</t>
    </rPh>
    <phoneticPr fontId="6"/>
  </si>
  <si>
    <t>見積項目●●に対する端数処理の補足を記載すること</t>
    <rPh sb="0" eb="2">
      <t>ミツモリ</t>
    </rPh>
    <rPh sb="2" eb="4">
      <t>コウモク</t>
    </rPh>
    <rPh sb="7" eb="8">
      <t>タイ</t>
    </rPh>
    <rPh sb="10" eb="12">
      <t>ハスウ</t>
    </rPh>
    <rPh sb="12" eb="14">
      <t>ショリ</t>
    </rPh>
    <rPh sb="15" eb="17">
      <t>ホソク</t>
    </rPh>
    <rPh sb="18" eb="20">
      <t>キサイ</t>
    </rPh>
    <phoneticPr fontId="6"/>
  </si>
  <si>
    <t>10万円以下は補助対象</t>
    <rPh sb="2" eb="4">
      <t>マンエン</t>
    </rPh>
    <rPh sb="4" eb="6">
      <t>イカ</t>
    </rPh>
    <rPh sb="7" eb="11">
      <t>ホジョタイショウ</t>
    </rPh>
    <phoneticPr fontId="6"/>
  </si>
  <si>
    <t>出精値引き、値引き</t>
    <rPh sb="0" eb="2">
      <t>シュッセイ</t>
    </rPh>
    <rPh sb="2" eb="4">
      <t>ネビ</t>
    </rPh>
    <rPh sb="6" eb="8">
      <t>ネビ</t>
    </rPh>
    <phoneticPr fontId="6"/>
  </si>
  <si>
    <t>値引き後の金額を見積内訳に記載すること</t>
    <rPh sb="0" eb="2">
      <t>ネビ</t>
    </rPh>
    <rPh sb="3" eb="4">
      <t>ゴ</t>
    </rPh>
    <rPh sb="5" eb="7">
      <t>キンガク</t>
    </rPh>
    <rPh sb="8" eb="10">
      <t>ミツモリ</t>
    </rPh>
    <rPh sb="10" eb="12">
      <t>ウチワケ</t>
    </rPh>
    <rPh sb="13" eb="15">
      <t>キサイ</t>
    </rPh>
    <phoneticPr fontId="6"/>
  </si>
  <si>
    <t>出精値引き、値引き等の表記はせず、値引き後の金額を見積内訳に記載すること</t>
    <rPh sb="0" eb="2">
      <t>シュッセイ</t>
    </rPh>
    <rPh sb="2" eb="4">
      <t>ネビ</t>
    </rPh>
    <rPh sb="6" eb="8">
      <t>ネビ</t>
    </rPh>
    <rPh sb="9" eb="10">
      <t>ナド</t>
    </rPh>
    <rPh sb="11" eb="13">
      <t>ヒョウキ</t>
    </rPh>
    <phoneticPr fontId="6"/>
  </si>
  <si>
    <t>ガスメーターの写真（本体・銘板）　※新規供給見込みの場合は不要</t>
    <rPh sb="7" eb="9">
      <t>シャシン</t>
    </rPh>
    <rPh sb="10" eb="12">
      <t>ホンタイ</t>
    </rPh>
    <rPh sb="13" eb="15">
      <t>メイバン</t>
    </rPh>
    <rPh sb="18" eb="20">
      <t>シンキ</t>
    </rPh>
    <rPh sb="20" eb="22">
      <t>キョウキュウ</t>
    </rPh>
    <rPh sb="22" eb="24">
      <t>ミコ</t>
    </rPh>
    <rPh sb="26" eb="28">
      <t>バアイ</t>
    </rPh>
    <rPh sb="29" eb="31">
      <t>フヨウ</t>
    </rPh>
    <phoneticPr fontId="6"/>
  </si>
  <si>
    <t>アイソメ図　※新規供給見込みの場合は不要</t>
    <rPh sb="4" eb="5">
      <t>ズ</t>
    </rPh>
    <phoneticPr fontId="6"/>
  </si>
  <si>
    <t>領収書の写しと利用日数、経路、利用者数、金額(単価)、業務内容を記した資料を実績報告時に提出すること</t>
    <rPh sb="10" eb="11">
      <t>スウ</t>
    </rPh>
    <rPh sb="18" eb="19">
      <t>スウ</t>
    </rPh>
    <rPh sb="23" eb="25">
      <t>タンカ</t>
    </rPh>
    <rPh sb="38" eb="40">
      <t>ジッセキ</t>
    </rPh>
    <rPh sb="40" eb="43">
      <t>ホウコクジ</t>
    </rPh>
    <rPh sb="44" eb="46">
      <t>テイシュツ</t>
    </rPh>
    <phoneticPr fontId="6"/>
  </si>
  <si>
    <t>従業員宿泊規定もしくは領収書とその明細の写し、宿泊の利用日数、利用者数、宿泊地、金額(単価)業務内容を記した資料を実績報告時に提出すること</t>
    <rPh sb="29" eb="30">
      <t>スウ</t>
    </rPh>
    <rPh sb="34" eb="35">
      <t>スウ</t>
    </rPh>
    <rPh sb="40" eb="42">
      <t>キンガク</t>
    </rPh>
    <rPh sb="43" eb="45">
      <t>タンカ</t>
    </rPh>
    <phoneticPr fontId="6"/>
  </si>
  <si>
    <t>導管図　※新規引き込みの場合、引き込み予定箇所をマーキングすること</t>
    <rPh sb="0" eb="3">
      <t>ドウカンズ</t>
    </rPh>
    <rPh sb="5" eb="7">
      <t>シンキ</t>
    </rPh>
    <rPh sb="7" eb="8">
      <t>ヒ</t>
    </rPh>
    <rPh sb="9" eb="10">
      <t>コ</t>
    </rPh>
    <rPh sb="12" eb="14">
      <t>バアイ</t>
    </rPh>
    <rPh sb="15" eb="16">
      <t>ヒ</t>
    </rPh>
    <rPh sb="17" eb="18">
      <t>コ</t>
    </rPh>
    <rPh sb="19" eb="23">
      <t>ヨテイカショ</t>
    </rPh>
    <phoneticPr fontId="6"/>
  </si>
  <si>
    <t>医療法人</t>
    <rPh sb="0" eb="2">
      <t>イリョウ</t>
    </rPh>
    <rPh sb="2" eb="4">
      <t>ホウジン</t>
    </rPh>
    <phoneticPr fontId="6"/>
  </si>
  <si>
    <t>社会福祉法人</t>
    <rPh sb="0" eb="6">
      <t>シャカイフクシホウジン</t>
    </rPh>
    <phoneticPr fontId="6"/>
  </si>
  <si>
    <t>学校法人</t>
    <rPh sb="0" eb="2">
      <t>ガッコウ</t>
    </rPh>
    <rPh sb="2" eb="4">
      <t>ホウジン</t>
    </rPh>
    <phoneticPr fontId="6"/>
  </si>
  <si>
    <t>資本金</t>
    <rPh sb="0" eb="3">
      <t>シホンキン</t>
    </rPh>
    <phoneticPr fontId="6"/>
  </si>
  <si>
    <t>売上高</t>
    <rPh sb="0" eb="3">
      <t>ウリアゲダカ</t>
    </rPh>
    <phoneticPr fontId="6"/>
  </si>
  <si>
    <t>経常利益</t>
  </si>
  <si>
    <t>経常利益</t>
    <rPh sb="0" eb="4">
      <t>ケイジョウリエキ</t>
    </rPh>
    <phoneticPr fontId="6"/>
  </si>
  <si>
    <t>「－」を記入</t>
    <rPh sb="4" eb="6">
      <t>キニュウ</t>
    </rPh>
    <phoneticPr fontId="6"/>
  </si>
  <si>
    <t>事業損益の内、事業収益の合計</t>
  </si>
  <si>
    <t>サービス活動収益計</t>
  </si>
  <si>
    <t>教育研究事業収入計</t>
  </si>
  <si>
    <t>経常収支差額</t>
  </si>
  <si>
    <t>経常増減差額</t>
  </si>
  <si>
    <t>本来業務+附帯業務+収益業務の
事業収益</t>
    <phoneticPr fontId="6"/>
  </si>
  <si>
    <t>介護報酬・委託費・施設型給付費
＋利用者等利用料＋補助金＋寄附金</t>
    <phoneticPr fontId="6"/>
  </si>
  <si>
    <t>学生生徒等納付金+手数料+寄付金
+補助金+事業収入＋雑収入</t>
    <phoneticPr fontId="6"/>
  </si>
  <si>
    <t>（別紙⑧-3）</t>
    <rPh sb="1" eb="3">
      <t>ベッシ</t>
    </rPh>
    <phoneticPr fontId="6"/>
  </si>
  <si>
    <t>丹波篠山市</t>
    <rPh sb="0" eb="2">
      <t>タンバ</t>
    </rPh>
    <phoneticPr fontId="1"/>
  </si>
  <si>
    <t>停電対応型
CGS・GHP
導入状況</t>
    <rPh sb="0" eb="2">
      <t>テイデン</t>
    </rPh>
    <rPh sb="2" eb="3">
      <t>タイ</t>
    </rPh>
    <rPh sb="3" eb="4">
      <t>オウ</t>
    </rPh>
    <rPh sb="4" eb="5">
      <t>カタ</t>
    </rPh>
    <rPh sb="14" eb="16">
      <t>ドウニュウ</t>
    </rPh>
    <rPh sb="16" eb="18">
      <t>ジョウキョウ</t>
    </rPh>
    <phoneticPr fontId="19"/>
  </si>
  <si>
    <t>済：済</t>
    <rPh sb="2" eb="3">
      <t>ズミ</t>
    </rPh>
    <phoneticPr fontId="6"/>
  </si>
  <si>
    <t>済</t>
  </si>
  <si>
    <t>未導入：未導入</t>
    <rPh sb="4" eb="7">
      <t>ミドウニュウ</t>
    </rPh>
    <phoneticPr fontId="6"/>
  </si>
  <si>
    <t>未導入</t>
  </si>
  <si>
    <t>国からの他の補助金と重複する（予定含む）場合はチェック及び補助金名が記載されているか</t>
    <phoneticPr fontId="6"/>
  </si>
  <si>
    <t>メーカー、型式、定格能力等を明記した仕様書やカタログ等の写しがあるか</t>
    <phoneticPr fontId="6"/>
  </si>
  <si>
    <t>日本標準産業分類</t>
    <rPh sb="0" eb="2">
      <t>ニホン</t>
    </rPh>
    <rPh sb="2" eb="4">
      <t>ヒョウジュン</t>
    </rPh>
    <rPh sb="4" eb="6">
      <t>サンギョウ</t>
    </rPh>
    <rPh sb="6" eb="8">
      <t>ブンルイ</t>
    </rPh>
    <phoneticPr fontId="6"/>
  </si>
  <si>
    <t>【参考資料】</t>
    <rPh sb="1" eb="3">
      <t>サンコウ</t>
    </rPh>
    <rPh sb="3" eb="5">
      <t>シリョウ</t>
    </rPh>
    <phoneticPr fontId="6"/>
  </si>
  <si>
    <r>
      <rPr>
        <sz val="11"/>
        <color theme="1"/>
        <rFont val="ＭＳ Ｐゴシック"/>
        <family val="3"/>
        <charset val="128"/>
      </rPr>
      <t>合計</t>
    </r>
    <rPh sb="0" eb="2">
      <t>ゴウケイ</t>
    </rPh>
    <phoneticPr fontId="49"/>
  </si>
  <si>
    <t>（イ）災害時に新たに避難所等として活用されることとなった国や地方公共団体の防災計画指定の施設</t>
    <phoneticPr fontId="6"/>
  </si>
  <si>
    <t>（ア）国や地方公共団体と新たに協定を締結した災害時に地域住民に空間等を提供する施設</t>
    <phoneticPr fontId="6"/>
  </si>
  <si>
    <t>青森県</t>
    <rPh sb="0" eb="3">
      <t>アオモリケン</t>
    </rPh>
    <phoneticPr fontId="6"/>
  </si>
  <si>
    <t>長崎市</t>
    <rPh sb="2" eb="3">
      <t>シ</t>
    </rPh>
    <phoneticPr fontId="6"/>
  </si>
  <si>
    <t>※　補助対象設備が避難所に貢献する範囲を示す図面(寸法の記載があるもの)を添付すること</t>
    <rPh sb="2" eb="6">
      <t>ホジョタイショウ</t>
    </rPh>
    <rPh sb="6" eb="8">
      <t>セツビ</t>
    </rPh>
    <rPh sb="9" eb="12">
      <t>ヒナンジョ</t>
    </rPh>
    <rPh sb="13" eb="15">
      <t>コウケン</t>
    </rPh>
    <rPh sb="17" eb="19">
      <t>ハンイ</t>
    </rPh>
    <rPh sb="20" eb="21">
      <t>シメ</t>
    </rPh>
    <rPh sb="22" eb="24">
      <t>ズメン</t>
    </rPh>
    <rPh sb="25" eb="27">
      <t>スンポウ</t>
    </rPh>
    <rPh sb="28" eb="30">
      <t>キサイ</t>
    </rPh>
    <rPh sb="37" eb="39">
      <t>テンプ</t>
    </rPh>
    <phoneticPr fontId="6"/>
  </si>
  <si>
    <t>氏名ｶﾅ</t>
    <rPh sb="0" eb="2">
      <t>シメイ</t>
    </rPh>
    <phoneticPr fontId="6"/>
  </si>
  <si>
    <t>見積書作成の際は、別紙⑧-2「見積作成時の注意事項」に記載の内容を遵守すること</t>
    <rPh sb="0" eb="2">
      <t>ミツモリ</t>
    </rPh>
    <rPh sb="2" eb="3">
      <t>ショ</t>
    </rPh>
    <rPh sb="3" eb="5">
      <t>サクセイ</t>
    </rPh>
    <rPh sb="6" eb="7">
      <t>サイ</t>
    </rPh>
    <rPh sb="9" eb="11">
      <t>ベッシ</t>
    </rPh>
    <rPh sb="15" eb="17">
      <t>ミツモリ</t>
    </rPh>
    <rPh sb="17" eb="20">
      <t>サクセイジ</t>
    </rPh>
    <rPh sb="21" eb="25">
      <t>チュウイジコウ</t>
    </rPh>
    <rPh sb="27" eb="29">
      <t>キサイ</t>
    </rPh>
    <rPh sb="30" eb="32">
      <t>ナイヨウ</t>
    </rPh>
    <rPh sb="33" eb="35">
      <t>ジュンシュ</t>
    </rPh>
    <phoneticPr fontId="6"/>
  </si>
  <si>
    <t>その他　別紙⑧-2参照</t>
    <rPh sb="2" eb="3">
      <t>タ</t>
    </rPh>
    <rPh sb="4" eb="6">
      <t>ベッシ</t>
    </rPh>
    <rPh sb="9" eb="11">
      <t>サンショウ</t>
    </rPh>
    <phoneticPr fontId="6"/>
  </si>
  <si>
    <t>令和3年度災害時の強靭性向上に資する天然ガス利用設備導入支援事業費補助金</t>
  </si>
  <si>
    <t xml:space="preserve">   災害時の強靭性向上に資する天然ガス利用設備導入支援事業費補助金交付規程第7条第2項の規定に基づき、下記のとおり補助金の交付を申請します。</t>
    <rPh sb="34" eb="36">
      <t>コウフ</t>
    </rPh>
    <rPh sb="36" eb="38">
      <t>キテイ</t>
    </rPh>
    <rPh sb="38" eb="39">
      <t>ダイ</t>
    </rPh>
    <rPh sb="40" eb="41">
      <t>ジョウ</t>
    </rPh>
    <rPh sb="41" eb="42">
      <t>ダイ</t>
    </rPh>
    <rPh sb="43" eb="44">
      <t>コウ</t>
    </rPh>
    <rPh sb="45" eb="47">
      <t>キテイ</t>
    </rPh>
    <phoneticPr fontId="6"/>
  </si>
  <si>
    <t>※　災害時における強靭性向上に資する天然ガス利用設備導入支援事業費補助金交付規程第３条第２項</t>
  </si>
  <si>
    <t>当年度</t>
    <rPh sb="0" eb="3">
      <t>トウネンド</t>
    </rPh>
    <phoneticPr fontId="6"/>
  </si>
  <si>
    <t>申請金額整理表</t>
    <rPh sb="0" eb="2">
      <t>シンセイ</t>
    </rPh>
    <rPh sb="2" eb="4">
      <t>キンガク</t>
    </rPh>
    <rPh sb="4" eb="6">
      <t>セイリ</t>
    </rPh>
    <rPh sb="6" eb="7">
      <t>ヒョウ</t>
    </rPh>
    <phoneticPr fontId="6"/>
  </si>
  <si>
    <t>全体計画</t>
    <rPh sb="0" eb="2">
      <t>ゼンタイ</t>
    </rPh>
    <rPh sb="2" eb="4">
      <t>ケイカク</t>
    </rPh>
    <phoneticPr fontId="6"/>
  </si>
  <si>
    <t>見積会社</t>
    <rPh sb="0" eb="2">
      <t>ミツモリ</t>
    </rPh>
    <rPh sb="2" eb="4">
      <t>カイシャ</t>
    </rPh>
    <phoneticPr fontId="6"/>
  </si>
  <si>
    <t>本年度</t>
    <rPh sb="0" eb="3">
      <t>ホンネンド</t>
    </rPh>
    <phoneticPr fontId="6"/>
  </si>
  <si>
    <t>次年度</t>
    <rPh sb="0" eb="3">
      <t>ジネンド</t>
    </rPh>
    <phoneticPr fontId="6"/>
  </si>
  <si>
    <t>（別紙③-1）</t>
    <rPh sb="1" eb="3">
      <t>ベッシ</t>
    </rPh>
    <phoneticPr fontId="6"/>
  </si>
  <si>
    <t>申請者名：</t>
    <rPh sb="0" eb="3">
      <t>シンセイシャ</t>
    </rPh>
    <rPh sb="3" eb="4">
      <t>メイ</t>
    </rPh>
    <phoneticPr fontId="6"/>
  </si>
  <si>
    <t>（別紙③-2）</t>
    <rPh sb="1" eb="3">
      <t>ベッシ</t>
    </rPh>
    <phoneticPr fontId="6"/>
  </si>
  <si>
    <t>補助事業に要する経費等の年度別内訳について</t>
    <rPh sb="0" eb="2">
      <t>ホジョ</t>
    </rPh>
    <rPh sb="2" eb="4">
      <t>ジギョウ</t>
    </rPh>
    <rPh sb="5" eb="6">
      <t>ヨウ</t>
    </rPh>
    <rPh sb="8" eb="10">
      <t>ケイヒ</t>
    </rPh>
    <rPh sb="10" eb="11">
      <t>トウ</t>
    </rPh>
    <rPh sb="12" eb="14">
      <t>ネンド</t>
    </rPh>
    <rPh sb="14" eb="15">
      <t>ベツ</t>
    </rPh>
    <rPh sb="15" eb="17">
      <t>ウチワケ</t>
    </rPh>
    <phoneticPr fontId="6"/>
  </si>
  <si>
    <t>調達金額合計</t>
    <rPh sb="0" eb="2">
      <t>チョウタツ</t>
    </rPh>
    <rPh sb="2" eb="4">
      <t>キンガク</t>
    </rPh>
    <rPh sb="4" eb="6">
      <t>ゴウケイ</t>
    </rPh>
    <phoneticPr fontId="6"/>
  </si>
  <si>
    <r>
      <rPr>
        <sz val="10"/>
        <color indexed="8"/>
        <rFont val="ＭＳ 明朝"/>
        <family val="1"/>
        <charset val="128"/>
      </rPr>
      <t>円</t>
    </r>
    <rPh sb="0" eb="1">
      <t>エン</t>
    </rPh>
    <phoneticPr fontId="6"/>
  </si>
  <si>
    <t>※　金額に消費税は含まないこと</t>
    <rPh sb="2" eb="4">
      <t>キンガク</t>
    </rPh>
    <rPh sb="5" eb="8">
      <t>ショウヒゼイ</t>
    </rPh>
    <rPh sb="9" eb="10">
      <t>フク</t>
    </rPh>
    <phoneticPr fontId="6"/>
  </si>
  <si>
    <t>令和３年度災害時の強靭性向上に資する天然ガス利用設備導入支援事業費補助金</t>
    <phoneticPr fontId="6"/>
  </si>
  <si>
    <r>
      <rPr>
        <sz val="9"/>
        <rFont val="ＭＳ 明朝"/>
        <family val="1"/>
        <charset val="128"/>
      </rPr>
      <t>Ｎｏ</t>
    </r>
    <phoneticPr fontId="6"/>
  </si>
  <si>
    <t>（別紙⑪-1)</t>
    <rPh sb="1" eb="3">
      <t>ベッシ</t>
    </rPh>
    <phoneticPr fontId="6"/>
  </si>
  <si>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6"/>
  </si>
  <si>
    <t>一般社団法人　都市ガス振興センター　御中</t>
    <rPh sb="0" eb="2">
      <t>イッパン</t>
    </rPh>
    <rPh sb="2" eb="4">
      <t>シャダン</t>
    </rPh>
    <rPh sb="4" eb="6">
      <t>ホウジン</t>
    </rPh>
    <rPh sb="7" eb="9">
      <t>トシ</t>
    </rPh>
    <rPh sb="11" eb="13">
      <t>シンコウ</t>
    </rPh>
    <rPh sb="18" eb="20">
      <t>オンチュウ</t>
    </rPh>
    <phoneticPr fontId="6"/>
  </si>
  <si>
    <t>（法 人 名）</t>
    <rPh sb="1" eb="2">
      <t>ホウ</t>
    </rPh>
    <rPh sb="3" eb="4">
      <t>ヒト</t>
    </rPh>
    <rPh sb="5" eb="6">
      <t>ナ</t>
    </rPh>
    <phoneticPr fontId="6"/>
  </si>
  <si>
    <t>（代表者名）</t>
    <rPh sb="1" eb="4">
      <t>ダイヒョウシャ</t>
    </rPh>
    <rPh sb="4" eb="5">
      <t>メイ</t>
    </rPh>
    <phoneticPr fontId="6"/>
  </si>
  <si>
    <t>（住　　所）</t>
    <rPh sb="1" eb="2">
      <t>ジュウ</t>
    </rPh>
    <rPh sb="4" eb="5">
      <t>ショ</t>
    </rPh>
    <phoneticPr fontId="6"/>
  </si>
  <si>
    <t>令和３年度災害時の強靭性向上に資する天然ガス利用設備導入支援事業費補助金</t>
    <rPh sb="0" eb="2">
      <t>レイワ</t>
    </rPh>
    <rPh sb="3" eb="5">
      <t>ネンド</t>
    </rPh>
    <rPh sb="5" eb="7">
      <t>サイガイ</t>
    </rPh>
    <rPh sb="7" eb="8">
      <t>ジ</t>
    </rPh>
    <rPh sb="9" eb="11">
      <t>キョウジン</t>
    </rPh>
    <rPh sb="11" eb="12">
      <t>セイ</t>
    </rPh>
    <rPh sb="12" eb="14">
      <t>コウジョウ</t>
    </rPh>
    <rPh sb="15" eb="16">
      <t>シ</t>
    </rPh>
    <rPh sb="18" eb="20">
      <t>テンネン</t>
    </rPh>
    <rPh sb="22" eb="24">
      <t>リヨウ</t>
    </rPh>
    <rPh sb="24" eb="26">
      <t>セツビ</t>
    </rPh>
    <rPh sb="26" eb="28">
      <t>ドウニュウ</t>
    </rPh>
    <rPh sb="28" eb="30">
      <t>シエン</t>
    </rPh>
    <rPh sb="30" eb="33">
      <t>ジギョウヒ</t>
    </rPh>
    <rPh sb="33" eb="36">
      <t>ホジョキン</t>
    </rPh>
    <phoneticPr fontId="6"/>
  </si>
  <si>
    <t>事業継続誓約書</t>
    <rPh sb="0" eb="2">
      <t>ジギョウ</t>
    </rPh>
    <rPh sb="2" eb="4">
      <t>ケイゾク</t>
    </rPh>
    <rPh sb="4" eb="6">
      <t>セイヤク</t>
    </rPh>
    <rPh sb="6" eb="7">
      <t>ショ</t>
    </rPh>
    <phoneticPr fontId="6"/>
  </si>
  <si>
    <t>　　　　令和３年度災害時の強靭性向上に資する天然ガス利用設備導入支援事業費補助金の交付を</t>
    <phoneticPr fontId="6"/>
  </si>
  <si>
    <t>　　　受けた際は、下記の事項を遵守することを誓約いたします。</t>
    <rPh sb="6" eb="7">
      <t>サイ</t>
    </rPh>
    <rPh sb="9" eb="11">
      <t>カキ</t>
    </rPh>
    <rPh sb="12" eb="14">
      <t>ジコウ</t>
    </rPh>
    <rPh sb="22" eb="24">
      <t>セイヤク</t>
    </rPh>
    <phoneticPr fontId="6"/>
  </si>
  <si>
    <t>１．上記補助金の交付規程等に則り、複数年度事業を継続し補助事業を完了させること</t>
    <rPh sb="2" eb="4">
      <t>ジョウキ</t>
    </rPh>
    <rPh sb="4" eb="7">
      <t>ホジョキン</t>
    </rPh>
    <rPh sb="8" eb="12">
      <t>コウフキテイ</t>
    </rPh>
    <rPh sb="12" eb="13">
      <t>トウ</t>
    </rPh>
    <rPh sb="14" eb="15">
      <t>ノット</t>
    </rPh>
    <rPh sb="17" eb="21">
      <t>フクスウネンド</t>
    </rPh>
    <rPh sb="21" eb="23">
      <t>ジギョウ</t>
    </rPh>
    <rPh sb="24" eb="26">
      <t>ケイゾク</t>
    </rPh>
    <rPh sb="27" eb="31">
      <t>ホジョジギョウ</t>
    </rPh>
    <rPh sb="32" eb="34">
      <t>カンリョウ</t>
    </rPh>
    <phoneticPr fontId="6"/>
  </si>
  <si>
    <t>２．実施計画書に記載した内容を満たすこと</t>
    <rPh sb="2" eb="7">
      <t>ジッシケイカクショ</t>
    </rPh>
    <rPh sb="8" eb="10">
      <t>キサイ</t>
    </rPh>
    <rPh sb="12" eb="14">
      <t>ナイヨウ</t>
    </rPh>
    <rPh sb="15" eb="16">
      <t>ミ</t>
    </rPh>
    <phoneticPr fontId="6"/>
  </si>
  <si>
    <t>３．令和３年度実績報告書の提出時、別紙⑪－２事業継続確認書を都市ガス振興センター</t>
    <rPh sb="2" eb="4">
      <t>レイワ</t>
    </rPh>
    <rPh sb="5" eb="7">
      <t>ネンド</t>
    </rPh>
    <rPh sb="7" eb="12">
      <t>ジッセキホウコクショ</t>
    </rPh>
    <rPh sb="13" eb="15">
      <t>テイシュツ</t>
    </rPh>
    <rPh sb="15" eb="16">
      <t>ジ</t>
    </rPh>
    <rPh sb="17" eb="19">
      <t>ベッシ</t>
    </rPh>
    <rPh sb="22" eb="24">
      <t>ジギョウ</t>
    </rPh>
    <rPh sb="24" eb="26">
      <t>ケイゾク</t>
    </rPh>
    <rPh sb="26" eb="28">
      <t>カクニン</t>
    </rPh>
    <rPh sb="28" eb="29">
      <t>ショ</t>
    </rPh>
    <rPh sb="30" eb="32">
      <t>トシ</t>
    </rPh>
    <rPh sb="34" eb="36">
      <t>シンコウ</t>
    </rPh>
    <phoneticPr fontId="6"/>
  </si>
  <si>
    <t>　　（以下、センター）に提出すること</t>
    <rPh sb="12" eb="14">
      <t>テイシュツ</t>
    </rPh>
    <phoneticPr fontId="6"/>
  </si>
  <si>
    <t>４．令和４年度に交付申請しない場合、事業が完了した際にセンターに別紙⑪－３事業完了報告書を</t>
    <phoneticPr fontId="6"/>
  </si>
  <si>
    <t>　　提出するとともに、実施計画書に記載した内容を満たしているかセンターの確認を受けること</t>
    <phoneticPr fontId="6"/>
  </si>
  <si>
    <t>５．補助事業を中止した場合や実施計画書に記載した内容を満足出来なくなった場合には、</t>
    <rPh sb="2" eb="6">
      <t>ホジョジギョウ</t>
    </rPh>
    <phoneticPr fontId="6"/>
  </si>
  <si>
    <t>　　既に交付された補助金相当額を返納すること</t>
    <rPh sb="16" eb="18">
      <t>ヘンノウ</t>
    </rPh>
    <phoneticPr fontId="6"/>
  </si>
  <si>
    <t>６．補助事業完了の翌年度４月から翌年３月までの期間において、補助対象設備で使用した</t>
    <rPh sb="2" eb="6">
      <t>ホジョジギョウ</t>
    </rPh>
    <rPh sb="6" eb="8">
      <t>カンリョウ</t>
    </rPh>
    <rPh sb="9" eb="12">
      <t>ヨクネンド</t>
    </rPh>
    <rPh sb="13" eb="14">
      <t>ガツ</t>
    </rPh>
    <rPh sb="16" eb="18">
      <t>ヨクネン</t>
    </rPh>
    <rPh sb="19" eb="20">
      <t>ガツ</t>
    </rPh>
    <rPh sb="23" eb="25">
      <t>キカン</t>
    </rPh>
    <rPh sb="30" eb="36">
      <t>ホジョタイショウセツビ</t>
    </rPh>
    <rPh sb="37" eb="39">
      <t>シヨウ</t>
    </rPh>
    <phoneticPr fontId="6"/>
  </si>
  <si>
    <t>　　燃料使用量等の実績データをとりまとめ、センターに提出すること</t>
    <rPh sb="2" eb="4">
      <t>ネンリョウ</t>
    </rPh>
    <rPh sb="4" eb="7">
      <t>シヨウリョウ</t>
    </rPh>
    <rPh sb="7" eb="8">
      <t>トウ</t>
    </rPh>
    <phoneticPr fontId="6"/>
  </si>
  <si>
    <t>以上</t>
    <rPh sb="0" eb="2">
      <t>イジョウ</t>
    </rPh>
    <phoneticPr fontId="6"/>
  </si>
  <si>
    <t>（別紙⑪-2）</t>
    <rPh sb="1" eb="3">
      <t>ベッシ</t>
    </rPh>
    <phoneticPr fontId="6"/>
  </si>
  <si>
    <t>交 付 番 号</t>
    <rPh sb="0" eb="1">
      <t>コウ</t>
    </rPh>
    <rPh sb="2" eb="3">
      <t>ツキ</t>
    </rPh>
    <rPh sb="4" eb="5">
      <t>バン</t>
    </rPh>
    <rPh sb="6" eb="7">
      <t>ゴウ</t>
    </rPh>
    <phoneticPr fontId="6"/>
  </si>
  <si>
    <t>補助事業者</t>
    <rPh sb="0" eb="2">
      <t>ホジョ</t>
    </rPh>
    <rPh sb="2" eb="4">
      <t>ジギョウ</t>
    </rPh>
    <rPh sb="4" eb="5">
      <t>シャ</t>
    </rPh>
    <phoneticPr fontId="6"/>
  </si>
  <si>
    <t>事業継続確認書</t>
    <rPh sb="0" eb="2">
      <t>ジギョウ</t>
    </rPh>
    <rPh sb="2" eb="4">
      <t>ケイゾク</t>
    </rPh>
    <rPh sb="4" eb="6">
      <t>カクニン</t>
    </rPh>
    <rPh sb="6" eb="7">
      <t>ショ</t>
    </rPh>
    <phoneticPr fontId="6"/>
  </si>
  <si>
    <t>　　　令和３年度災害時の強靭性向上に資する天然ガス利用設備導入支援事業費補助金の交付</t>
    <phoneticPr fontId="6"/>
  </si>
  <si>
    <t>　　を受けた事業について、事業継続誓約書の通り以後も継続いたします。あわせて、継続す</t>
    <rPh sb="13" eb="15">
      <t>ジギョウ</t>
    </rPh>
    <rPh sb="17" eb="20">
      <t>セイヤクショ</t>
    </rPh>
    <rPh sb="21" eb="22">
      <t>トオ</t>
    </rPh>
    <rPh sb="23" eb="25">
      <t>イゴ</t>
    </rPh>
    <rPh sb="26" eb="28">
      <t>ケイゾク</t>
    </rPh>
    <rPh sb="39" eb="41">
      <t>ケイゾク</t>
    </rPh>
    <phoneticPr fontId="6"/>
  </si>
  <si>
    <t>　　る事業内容について、下記の通り報告いたします。</t>
    <rPh sb="3" eb="5">
      <t>ジギョウ</t>
    </rPh>
    <rPh sb="5" eb="7">
      <t>ナイヨウ</t>
    </rPh>
    <phoneticPr fontId="6"/>
  </si>
  <si>
    <t>１．継続事業の内容</t>
    <rPh sb="2" eb="4">
      <t>ケイゾク</t>
    </rPh>
    <rPh sb="7" eb="9">
      <t>ナイヨウ</t>
    </rPh>
    <phoneticPr fontId="6"/>
  </si>
  <si>
    <t>交付された補助事業に記載した事業計画からの変更</t>
    <rPh sb="0" eb="2">
      <t>コウフ</t>
    </rPh>
    <rPh sb="5" eb="9">
      <t>ホジョジギョウ</t>
    </rPh>
    <rPh sb="10" eb="12">
      <t>キサイ</t>
    </rPh>
    <rPh sb="14" eb="16">
      <t>ジギョウ</t>
    </rPh>
    <rPh sb="16" eb="18">
      <t>ケイカク</t>
    </rPh>
    <rPh sb="21" eb="23">
      <t>ヘンコウ</t>
    </rPh>
    <phoneticPr fontId="6"/>
  </si>
  <si>
    <t>　あり</t>
    <phoneticPr fontId="6"/>
  </si>
  <si>
    <t>　なし</t>
    <phoneticPr fontId="6"/>
  </si>
  <si>
    <t>２．変更内容</t>
    <rPh sb="2" eb="4">
      <t>ヘンコウ</t>
    </rPh>
    <rPh sb="4" eb="6">
      <t>ナイヨウ</t>
    </rPh>
    <phoneticPr fontId="6"/>
  </si>
  <si>
    <t>【変更前】</t>
    <rPh sb="1" eb="4">
      <t>ヘンコウマエ</t>
    </rPh>
    <phoneticPr fontId="6"/>
  </si>
  <si>
    <t>【変更後】</t>
    <rPh sb="1" eb="4">
      <t>ヘンコウゴ</t>
    </rPh>
    <phoneticPr fontId="6"/>
  </si>
  <si>
    <t>３．事業完了予定日</t>
    <rPh sb="2" eb="4">
      <t>ジギョウ</t>
    </rPh>
    <rPh sb="4" eb="6">
      <t>カンリョウ</t>
    </rPh>
    <rPh sb="6" eb="9">
      <t>ヨテイビ</t>
    </rPh>
    <phoneticPr fontId="6"/>
  </si>
  <si>
    <t>事業完了予定日</t>
    <rPh sb="0" eb="2">
      <t>ジギョウ</t>
    </rPh>
    <rPh sb="2" eb="4">
      <t>カンリョウ</t>
    </rPh>
    <rPh sb="4" eb="7">
      <t>ヨテイビ</t>
    </rPh>
    <phoneticPr fontId="6"/>
  </si>
  <si>
    <t>（別紙⑪-3）</t>
    <rPh sb="1" eb="3">
      <t>ベッシ</t>
    </rPh>
    <phoneticPr fontId="6"/>
  </si>
  <si>
    <t>　令和３年度災害時の強靭性向上に資する天然ガス利用設備導入支援事業費補助金</t>
    <rPh sb="1" eb="3">
      <t>レイワ</t>
    </rPh>
    <rPh sb="4" eb="6">
      <t>ネンド</t>
    </rPh>
    <rPh sb="6" eb="8">
      <t>サイガイ</t>
    </rPh>
    <rPh sb="8" eb="9">
      <t>ジ</t>
    </rPh>
    <rPh sb="10" eb="12">
      <t>キョウジン</t>
    </rPh>
    <rPh sb="12" eb="13">
      <t>セイ</t>
    </rPh>
    <rPh sb="13" eb="15">
      <t>コウジョウ</t>
    </rPh>
    <rPh sb="16" eb="17">
      <t>シ</t>
    </rPh>
    <rPh sb="19" eb="21">
      <t>テンネン</t>
    </rPh>
    <rPh sb="23" eb="25">
      <t>リヨウ</t>
    </rPh>
    <rPh sb="25" eb="27">
      <t>セツビ</t>
    </rPh>
    <rPh sb="27" eb="29">
      <t>ドウニュウ</t>
    </rPh>
    <rPh sb="29" eb="31">
      <t>シエン</t>
    </rPh>
    <rPh sb="31" eb="34">
      <t>ジギョウヒ</t>
    </rPh>
    <rPh sb="34" eb="37">
      <t>ホジョキン</t>
    </rPh>
    <phoneticPr fontId="6"/>
  </si>
  <si>
    <t>　事業完了報告書</t>
    <rPh sb="1" eb="3">
      <t>ジギョウ</t>
    </rPh>
    <rPh sb="3" eb="5">
      <t>カンリョウ</t>
    </rPh>
    <rPh sb="5" eb="8">
      <t>ホウコクショ</t>
    </rPh>
    <phoneticPr fontId="6"/>
  </si>
  <si>
    <t>　　　　令和３年度災害時の強靭性向上に資する天然ガス利用設備導入支援事業費補助金の</t>
    <phoneticPr fontId="6"/>
  </si>
  <si>
    <t>　　　交付を受けた事業が完了いたしましたので、下記の通り報告します。</t>
    <phoneticPr fontId="6"/>
  </si>
  <si>
    <t>１．実施した事業の内容</t>
  </si>
  <si>
    <t>２．事業完了日</t>
    <rPh sb="2" eb="4">
      <t>ジギョウ</t>
    </rPh>
    <rPh sb="4" eb="6">
      <t>カンリョウ</t>
    </rPh>
    <rPh sb="6" eb="7">
      <t>ビ</t>
    </rPh>
    <phoneticPr fontId="6"/>
  </si>
  <si>
    <t>事業完了日</t>
    <rPh sb="0" eb="2">
      <t>ジギョウ</t>
    </rPh>
    <rPh sb="2" eb="4">
      <t>カンリョウ</t>
    </rPh>
    <rPh sb="4" eb="5">
      <t>ビ</t>
    </rPh>
    <phoneticPr fontId="6"/>
  </si>
  <si>
    <t>（別紙⑫）</t>
    <rPh sb="1" eb="3">
      <t>ベッシ</t>
    </rPh>
    <phoneticPr fontId="6"/>
  </si>
  <si>
    <t>○○工事</t>
    <rPh sb="2" eb="4">
      <t>コウジ</t>
    </rPh>
    <phoneticPr fontId="6"/>
  </si>
  <si>
    <t>□□社</t>
    <rPh sb="2" eb="3">
      <t>シャ</t>
    </rPh>
    <phoneticPr fontId="6"/>
  </si>
  <si>
    <t>（別紙⑬）　</t>
    <phoneticPr fontId="6"/>
  </si>
  <si>
    <r>
      <t>「申請日」は、公募期間内（４</t>
    </r>
    <r>
      <rPr>
        <sz val="10"/>
        <color theme="1"/>
        <rFont val="ＭＳ Ｐ明朝"/>
        <family val="1"/>
        <charset val="128"/>
      </rPr>
      <t>月１９日～５月３１日）</t>
    </r>
    <r>
      <rPr>
        <sz val="10"/>
        <rFont val="ＭＳ Ｐ明朝"/>
        <family val="1"/>
        <charset val="128"/>
      </rPr>
      <t>となっているか</t>
    </r>
    <rPh sb="1" eb="3">
      <t>シンセイ</t>
    </rPh>
    <rPh sb="3" eb="4">
      <t>ビ</t>
    </rPh>
    <rPh sb="7" eb="9">
      <t>コウボ</t>
    </rPh>
    <rPh sb="9" eb="11">
      <t>キカン</t>
    </rPh>
    <rPh sb="11" eb="12">
      <t>ナイ</t>
    </rPh>
    <rPh sb="14" eb="15">
      <t>ガツ</t>
    </rPh>
    <rPh sb="17" eb="18">
      <t>ニチ</t>
    </rPh>
    <rPh sb="20" eb="21">
      <t>ガツ</t>
    </rPh>
    <rPh sb="23" eb="24">
      <t>ニチ</t>
    </rPh>
    <phoneticPr fontId="6"/>
  </si>
  <si>
    <t>⑥</t>
    <phoneticPr fontId="6"/>
  </si>
  <si>
    <t>⑩</t>
    <phoneticPr fontId="6"/>
  </si>
  <si>
    <t>⑪</t>
    <phoneticPr fontId="6"/>
  </si>
  <si>
    <t>⑫</t>
    <phoneticPr fontId="6"/>
  </si>
  <si>
    <t>⑬</t>
    <phoneticPr fontId="6"/>
  </si>
  <si>
    <t>⑮</t>
    <phoneticPr fontId="6"/>
  </si>
  <si>
    <t>「地図」「審査事項整理表」「申請金額整理表」「補助事業に要する経費と補助対象経費の差額が分かる資料」を添付しているか</t>
    <rPh sb="1" eb="3">
      <t>チズ</t>
    </rPh>
    <rPh sb="5" eb="9">
      <t>シンサジコウ</t>
    </rPh>
    <rPh sb="9" eb="12">
      <t>セイリヒョウ</t>
    </rPh>
    <rPh sb="14" eb="16">
      <t>シンセイ</t>
    </rPh>
    <rPh sb="16" eb="18">
      <t>キンガク</t>
    </rPh>
    <rPh sb="18" eb="20">
      <t>セイリ</t>
    </rPh>
    <rPh sb="20" eb="21">
      <t>ヒョウ</t>
    </rPh>
    <rPh sb="23" eb="25">
      <t>ホジョ</t>
    </rPh>
    <rPh sb="25" eb="27">
      <t>ジギョウ</t>
    </rPh>
    <rPh sb="28" eb="29">
      <t>ヨウ</t>
    </rPh>
    <rPh sb="31" eb="33">
      <t>ケイヒ</t>
    </rPh>
    <rPh sb="34" eb="36">
      <t>ホジョ</t>
    </rPh>
    <rPh sb="36" eb="38">
      <t>タイショウ</t>
    </rPh>
    <rPh sb="38" eb="40">
      <t>ケイヒ</t>
    </rPh>
    <rPh sb="41" eb="43">
      <t>サガク</t>
    </rPh>
    <rPh sb="44" eb="45">
      <t>ワ</t>
    </rPh>
    <rPh sb="47" eb="49">
      <t>シリョウ</t>
    </rPh>
    <rPh sb="51" eb="53">
      <t>テンプ</t>
    </rPh>
    <phoneticPr fontId="6"/>
  </si>
  <si>
    <t>⑰</t>
    <phoneticPr fontId="6"/>
  </si>
  <si>
    <t>共同申請の場合、別紙③-1(申請者別経費等内訳)，④(申請者別資金計画)、役割分担体制表は添付されているか</t>
  </si>
  <si>
    <t>⑱</t>
    <phoneticPr fontId="6"/>
  </si>
  <si>
    <t>複数年申請の場合、別紙③-2(年度別経費等内訳)、別紙⑪-1(事業継続誓約書)は添付されているか</t>
    <rPh sb="0" eb="3">
      <t>フクスウネン</t>
    </rPh>
    <rPh sb="15" eb="18">
      <t>ネンドベツ</t>
    </rPh>
    <rPh sb="25" eb="27">
      <t>ベッシ</t>
    </rPh>
    <rPh sb="31" eb="33">
      <t>ジギョウ</t>
    </rPh>
    <rPh sb="33" eb="35">
      <t>ケイゾク</t>
    </rPh>
    <rPh sb="35" eb="38">
      <t>セイヤクショ</t>
    </rPh>
    <phoneticPr fontId="6"/>
  </si>
  <si>
    <t>履歴事項全部証明書のコピ－、および前年度の財務諸表がそろっているか</t>
    <rPh sb="0" eb="4">
      <t>リレキジコウ</t>
    </rPh>
    <rPh sb="4" eb="6">
      <t>ゼンブ</t>
    </rPh>
    <rPh sb="6" eb="9">
      <t>ショウメイショ</t>
    </rPh>
    <rPh sb="17" eb="20">
      <t>ゼンネンド</t>
    </rPh>
    <rPh sb="21" eb="25">
      <t>ザイムショヒョウ</t>
    </rPh>
    <phoneticPr fontId="6"/>
  </si>
  <si>
    <t>８．防災計画指定等の施設であることを証明できる書類</t>
    <phoneticPr fontId="6"/>
  </si>
  <si>
    <t>９．耐震性を向上させた低圧導管でガス供給を受けていることを示す書類</t>
    <rPh sb="2" eb="5">
      <t>タイシンセイ</t>
    </rPh>
    <rPh sb="6" eb="8">
      <t>コウジョウ</t>
    </rPh>
    <rPh sb="11" eb="15">
      <t>テイアツドウカン</t>
    </rPh>
    <phoneticPr fontId="6"/>
  </si>
  <si>
    <t>(災害時にも対応可能な天然ガス利用設備）</t>
    <rPh sb="1" eb="4">
      <t>サイガイジ</t>
    </rPh>
    <rPh sb="6" eb="10">
      <t>タイオウカノウ</t>
    </rPh>
    <rPh sb="11" eb="13">
      <t>テンネン</t>
    </rPh>
    <rPh sb="15" eb="19">
      <t>リヨウセツビ</t>
    </rPh>
    <phoneticPr fontId="6"/>
  </si>
  <si>
    <t>（６）以下のいずれかの施設に設置されること。ただし、ＺＥＢ（平均でエネルギー消費量が正味でおおむねゼロ以下となる</t>
    <phoneticPr fontId="6"/>
  </si>
  <si>
    <t>（ア）災害時に避難所として活用される国や地方公共団体の防災計画指定の施設、災害時に防災上中核となる施設</t>
    <phoneticPr fontId="6"/>
  </si>
  <si>
    <t>（イ）国や地方公共団体と協定を締結している（見込みも含む）地域住民に空間等を提供する施設</t>
    <phoneticPr fontId="6"/>
  </si>
  <si>
    <t>　　　建築物）を除く。</t>
    <phoneticPr fontId="6"/>
  </si>
  <si>
    <t>（６）以下のいずれかの施設に設置されること。ただし、ＺＥＢ（平均でエネルギー消費量が正味でおおむねゼロ以下</t>
    <phoneticPr fontId="6"/>
  </si>
  <si>
    <t>　　　となる建築物）を除く。</t>
    <phoneticPr fontId="6"/>
  </si>
  <si>
    <t>　　（ア）災害時に避難所として活用される国や地方公共団体の防災計画指定の施設、災害時に防災上中核となる施設</t>
    <phoneticPr fontId="6"/>
  </si>
  <si>
    <t>　　（イ）国や地方公共団体と協定を締結している（見込みも含む）地域住民に空間等を提供する施設</t>
    <phoneticPr fontId="6"/>
  </si>
  <si>
    <t>　●●株式会社　　　　　　　　御中</t>
    <rPh sb="15" eb="17">
      <t>オンチュウ</t>
    </rPh>
    <phoneticPr fontId="6"/>
  </si>
  <si>
    <t>▲▲ガス株式会社</t>
  </si>
  <si>
    <t>◆◆事業部長　◇◇</t>
    <rPh sb="2" eb="4">
      <t>ジギョウ</t>
    </rPh>
    <rPh sb="4" eb="6">
      <t>ブチョウ</t>
    </rPh>
    <phoneticPr fontId="6"/>
  </si>
  <si>
    <t>××</t>
  </si>
  <si>
    <r>
      <t>(</t>
    </r>
    <r>
      <rPr>
        <sz val="11"/>
        <rFont val="ＭＳ Ｐ明朝"/>
        <family val="1"/>
        <charset val="128"/>
      </rPr>
      <t>見込み</t>
    </r>
    <r>
      <rPr>
        <sz val="11"/>
        <rFont val="Century"/>
        <family val="1"/>
      </rPr>
      <t>)</t>
    </r>
    <rPh sb="1" eb="3">
      <t>ミコ</t>
    </rPh>
    <phoneticPr fontId="6"/>
  </si>
  <si>
    <t>設備所有者：
設備使用者：</t>
    <rPh sb="0" eb="5">
      <t>セツビショユウシャ</t>
    </rPh>
    <rPh sb="8" eb="13">
      <t>セツビシヨウシャ</t>
    </rPh>
    <phoneticPr fontId="6"/>
  </si>
  <si>
    <t>設備所有者：
設備使用者：</t>
    <phoneticPr fontId="6"/>
  </si>
  <si>
    <t>設備所有者：
設備使用者：</t>
    <phoneticPr fontId="6"/>
  </si>
  <si>
    <t>3</t>
    <phoneticPr fontId="6"/>
  </si>
  <si>
    <t>3</t>
    <phoneticPr fontId="6"/>
  </si>
  <si>
    <t>　　　令和3年○○月○○日</t>
    <rPh sb="3" eb="5">
      <t>レイワ</t>
    </rPh>
    <rPh sb="6" eb="7">
      <t>ネン</t>
    </rPh>
    <rPh sb="9" eb="10">
      <t>ガツ</t>
    </rPh>
    <rPh sb="12" eb="13">
      <t>ニチ</t>
    </rPh>
    <phoneticPr fontId="6"/>
  </si>
  <si>
    <t>「災害時に備えた社会的重要インフラへの自衛的な　燃料備蓄の推進事業費補助金（災害時に備えた社会的重要インフラへの自衛的な燃料備蓄の推進事業のうち石油製品利用促進対策事業のうち石油製品（石油ガスを除く）タンク等の導入に係るもの）」を活用し、石油製品（石油ガスを除く）タンク等を導入した施設ではありません。</t>
    <phoneticPr fontId="6"/>
  </si>
  <si>
    <t>「災害時に備えた社会的重要インフラへの自衛的な　燃料備蓄の推進事業費補助金（災害時に備えた社会的重要インフラへの自衛的な燃料備蓄の推進事業のうち石油製品利用促進対策事業のうち石油製品（石油ガスを除く）タンク等の導入に係るもの）」を活用し、石油製品（石油ガスを除く）タンク等を導入した施設ではありません。</t>
    <phoneticPr fontId="6"/>
  </si>
  <si>
    <t>福祉避難所</t>
    <rPh sb="0" eb="5">
      <t>フクシヒナンジョ</t>
    </rPh>
    <phoneticPr fontId="6"/>
  </si>
  <si>
    <t>ア＿災害時に避難所として活用される国や地方公共団体の防災計画指定の施設・災害時に防災上中核となる施設</t>
    <phoneticPr fontId="6"/>
  </si>
  <si>
    <t>イ＿国や地方公共団体と協定を締結している地域住民に空間等を提供する施設</t>
    <phoneticPr fontId="6"/>
  </si>
  <si>
    <t>指定避難所</t>
    <rPh sb="0" eb="2">
      <t>シテイ</t>
    </rPh>
    <rPh sb="2" eb="5">
      <t>ヒナンジョ</t>
    </rPh>
    <phoneticPr fontId="6"/>
  </si>
  <si>
    <t>地方公共団体施設</t>
    <rPh sb="0" eb="6">
      <t>チホウコウキョウダンタイ</t>
    </rPh>
    <rPh sb="6" eb="8">
      <t>シセツ</t>
    </rPh>
    <phoneticPr fontId="6"/>
  </si>
  <si>
    <t>協定による避難所等</t>
    <rPh sb="5" eb="8">
      <t>ヒナンジョ</t>
    </rPh>
    <rPh sb="8" eb="9">
      <t>トウ</t>
    </rPh>
    <phoneticPr fontId="6"/>
  </si>
  <si>
    <t>帰宅困難者受入施設等</t>
    <rPh sb="9" eb="1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</si>
</sst>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
    <numFmt numFmtId="177" formatCode="#,##0_ "/>
    <numFmt numFmtId="178" formatCode="yyyy/mm/dd"/>
    <numFmt numFmtId="179" formatCode="0_);[Red]\(0\)"/>
    <numFmt numFmtId="180" formatCode="#,##0.0_ "/>
    <numFmt numFmtId="181" formatCode="0.0"/>
    <numFmt numFmtId="182" formatCode="0.00_ ;[Red]\-0.00\ "/>
    <numFmt numFmtId="183" formatCode="#,##0.0;[Red]\-#,##0.0"/>
    <numFmt numFmtId="184" formatCode="#,##0.0"/>
    <numFmt numFmtId="185" formatCode="#,##0.00_ "/>
    <numFmt numFmtId="186" formatCode="#,##0_);[Red]\(#,##0\)"/>
    <numFmt numFmtId="187" formatCode="###,###&quot;㎡&quot;"/>
    <numFmt numFmtId="188" formatCode="#,##0.0_);[Red]\(#,##0.0\)"/>
    <numFmt numFmtId="189" formatCode="0.0_ "/>
    <numFmt numFmtId="190" formatCode="0.0_);[Red]\(0.0\)"/>
    <numFmt numFmtId="191" formatCode="#,##0.00000_ "/>
    <numFmt numFmtId="192" formatCode="0.000_ &quot;㎡ / 百万円&quot;"/>
    <numFmt numFmtId="193" formatCode="###,###"/>
    <numFmt numFmtId="194" formatCode="#,##0.0_ ;[Red]\-#,##0.0\ "/>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3"/>
      <name val="ＭＳ 明朝"/>
      <family val="1"/>
      <charset val="128"/>
    </font>
    <font>
      <vertAlign val="superscript"/>
      <sz val="10"/>
      <name val="ＭＳ 明朝"/>
      <family val="1"/>
      <charset val="128"/>
    </font>
    <font>
      <sz val="8"/>
      <name val="ＭＳ 明朝"/>
      <family val="1"/>
      <charset val="128"/>
    </font>
    <font>
      <sz val="10.5"/>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Century"/>
      <family val="1"/>
    </font>
    <font>
      <sz val="10"/>
      <name val="Century"/>
      <family val="1"/>
    </font>
    <font>
      <sz val="11"/>
      <name val="ＭＳ Ｐ明朝"/>
      <family val="1"/>
      <charset val="128"/>
    </font>
    <font>
      <sz val="10"/>
      <name val="ＭＳ Ｐ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1"/>
      <name val="ＭＳ Ｐゴシック"/>
      <family val="3"/>
      <charset val="128"/>
    </font>
    <font>
      <b/>
      <sz val="13"/>
      <name val="ＭＳ 明朝"/>
      <family val="1"/>
      <charset val="128"/>
    </font>
    <font>
      <sz val="10.5"/>
      <color rgb="FF000000"/>
      <name val="ＭＳ 明朝"/>
      <family val="1"/>
      <charset val="128"/>
    </font>
    <font>
      <sz val="9"/>
      <name val="ＭＳ Ｐ明朝"/>
      <family val="1"/>
      <charset val="128"/>
    </font>
    <font>
      <sz val="11"/>
      <name val="ＭＳ ゴシック"/>
      <family val="3"/>
      <charset val="128"/>
    </font>
    <font>
      <sz val="6"/>
      <name val="Century"/>
      <family val="1"/>
    </font>
    <font>
      <sz val="6"/>
      <name val="ＭＳ Ｐ明朝"/>
      <family val="1"/>
      <charset val="128"/>
    </font>
    <font>
      <b/>
      <sz val="10"/>
      <name val="ＭＳ 明朝"/>
      <family val="1"/>
      <charset val="128"/>
    </font>
    <font>
      <sz val="9"/>
      <color theme="1"/>
      <name val="ＭＳ 明朝"/>
      <family val="1"/>
      <charset val="128"/>
    </font>
    <font>
      <sz val="11"/>
      <color theme="1"/>
      <name val="Century"/>
      <family val="1"/>
    </font>
    <font>
      <sz val="10.5"/>
      <name val="Century"/>
      <family val="1"/>
    </font>
    <font>
      <sz val="11"/>
      <color theme="1"/>
      <name val="HG丸ｺﾞｼｯｸM-PRO"/>
      <family val="3"/>
      <charset val="128"/>
    </font>
    <font>
      <sz val="10"/>
      <color theme="1"/>
      <name val="メイリオ"/>
      <family val="3"/>
      <charset val="128"/>
    </font>
    <font>
      <sz val="11"/>
      <color theme="1"/>
      <name val="メイリオ"/>
      <family val="3"/>
      <charset val="128"/>
    </font>
    <font>
      <sz val="11"/>
      <color rgb="FFFF0000"/>
      <name val="HG丸ｺﾞｼｯｸM-PRO"/>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0"/>
      <color rgb="FF1C1C1C"/>
      <name val="ＭＳ 明朝"/>
      <family val="1"/>
      <charset val="128"/>
    </font>
    <font>
      <sz val="10"/>
      <color theme="1"/>
      <name val="ＭＳ Ｐ明朝"/>
      <family val="1"/>
      <charset val="128"/>
    </font>
    <font>
      <b/>
      <sz val="12"/>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0"/>
      <name val="ＭＳ Ｐゴシック"/>
      <family val="3"/>
      <charset val="128"/>
    </font>
    <font>
      <b/>
      <sz val="14"/>
      <name val="ＭＳ 明朝"/>
      <family val="1"/>
      <charset val="128"/>
    </font>
    <font>
      <b/>
      <sz val="14"/>
      <name val="ＭＳ Ｐゴシック"/>
      <family val="3"/>
      <charset val="128"/>
    </font>
    <font>
      <sz val="11"/>
      <color theme="1"/>
      <name val="ＭＳ Ｐゴシック"/>
      <family val="3"/>
      <charset val="128"/>
    </font>
    <font>
      <sz val="12"/>
      <color theme="1"/>
      <name val="ＭＳ Ｐゴシック"/>
      <family val="3"/>
      <charset val="128"/>
    </font>
    <font>
      <b/>
      <u/>
      <sz val="12"/>
      <color theme="1"/>
      <name val="ＭＳ Ｐ明朝"/>
      <family val="1"/>
      <charset val="128"/>
    </font>
    <font>
      <sz val="11"/>
      <color theme="4"/>
      <name val="ＭＳ 明朝"/>
      <family val="1"/>
      <charset val="128"/>
    </font>
    <font>
      <sz val="11"/>
      <color theme="4"/>
      <name val="Century"/>
      <family val="1"/>
    </font>
    <font>
      <sz val="11"/>
      <color indexed="8"/>
      <name val="ＭＳ 明朝"/>
      <family val="1"/>
      <charset val="128"/>
    </font>
    <font>
      <b/>
      <sz val="12"/>
      <color indexed="8"/>
      <name val="ＭＳ 明朝"/>
      <family val="1"/>
      <charset val="128"/>
    </font>
    <font>
      <sz val="12"/>
      <color indexed="8"/>
      <name val="ＭＳ 明朝"/>
      <family val="1"/>
      <charset val="128"/>
    </font>
    <font>
      <b/>
      <sz val="14"/>
      <color indexed="8"/>
      <name val="ＭＳ 明朝"/>
      <family val="1"/>
      <charset val="128"/>
    </font>
    <font>
      <sz val="14"/>
      <color indexed="8"/>
      <name val="ＭＳ 明朝"/>
      <family val="1"/>
      <charset val="128"/>
    </font>
    <font>
      <u/>
      <sz val="11"/>
      <color indexed="8"/>
      <name val="ＭＳ 明朝"/>
      <family val="1"/>
      <charset val="128"/>
    </font>
    <font>
      <sz val="10"/>
      <color indexed="8"/>
      <name val="ＭＳ 明朝"/>
      <family val="1"/>
      <charset val="128"/>
    </font>
    <font>
      <sz val="9"/>
      <color indexed="8"/>
      <name val="ＭＳ 明朝"/>
      <family val="1"/>
      <charset val="128"/>
    </font>
    <font>
      <sz val="9"/>
      <color theme="4"/>
      <name val="ＭＳ 明朝"/>
      <family val="1"/>
      <charset val="128"/>
    </font>
    <font>
      <sz val="12"/>
      <name val="Century"/>
      <family val="1"/>
    </font>
    <font>
      <sz val="10"/>
      <color indexed="8"/>
      <name val="Century"/>
      <family val="1"/>
    </font>
    <font>
      <sz val="11"/>
      <color indexed="8"/>
      <name val="Century"/>
      <family val="1"/>
    </font>
    <font>
      <sz val="12"/>
      <color indexed="8"/>
      <name val="ＭＳ Ｐゴシック"/>
      <family val="3"/>
      <charset val="128"/>
    </font>
    <font>
      <sz val="9"/>
      <name val="Century"/>
      <family val="1"/>
    </font>
    <font>
      <b/>
      <sz val="10"/>
      <color theme="4"/>
      <name val="ＭＳ 明朝"/>
      <family val="1"/>
      <charset val="128"/>
    </font>
    <font>
      <b/>
      <sz val="13"/>
      <color rgb="FFFF0000"/>
      <name val="ＭＳ 明朝"/>
      <family val="1"/>
      <charset val="128"/>
    </font>
    <font>
      <sz val="10"/>
      <color theme="4"/>
      <name val="ＭＳ 明朝"/>
      <family val="1"/>
      <charset val="128"/>
    </font>
    <font>
      <sz val="8"/>
      <name val="ＭＳ Ｐ明朝"/>
      <family val="1"/>
      <charset val="128"/>
    </font>
    <font>
      <b/>
      <sz val="12"/>
      <name val="ＭＳ Ｐ明朝"/>
      <family val="1"/>
      <charset val="128"/>
    </font>
    <font>
      <sz val="12"/>
      <name val="ＭＳ Ｐ明朝"/>
      <family val="1"/>
      <charset val="128"/>
    </font>
    <font>
      <b/>
      <sz val="13"/>
      <name val="ＭＳ Ｐ明朝"/>
      <family val="1"/>
      <charset val="128"/>
    </font>
    <font>
      <sz val="13"/>
      <name val="ＭＳ Ｐ明朝"/>
      <family val="1"/>
      <charset val="128"/>
    </font>
    <font>
      <sz val="11"/>
      <color theme="4"/>
      <name val="ＭＳ Ｐ明朝"/>
      <family val="1"/>
      <charset val="128"/>
    </font>
    <font>
      <sz val="11"/>
      <color theme="3"/>
      <name val="ＭＳ 明朝"/>
      <family val="1"/>
      <charset val="128"/>
    </font>
    <font>
      <sz val="10"/>
      <name val="ＭＳ　明朝"/>
      <family val="3"/>
      <charset val="128"/>
    </font>
    <font>
      <sz val="11"/>
      <name val="ＭＳ　明朝"/>
      <family val="3"/>
      <charset val="128"/>
    </font>
    <font>
      <sz val="10.5"/>
      <name val="ＭＳ　明朝"/>
      <family val="3"/>
      <charset val="128"/>
    </font>
    <font>
      <b/>
      <sz val="12"/>
      <name val="ＭＳ　明朝"/>
      <family val="3"/>
      <charset val="128"/>
    </font>
    <font>
      <sz val="12"/>
      <name val="ＭＳ　明朝"/>
      <family val="3"/>
      <charset val="128"/>
    </font>
    <font>
      <b/>
      <sz val="14"/>
      <name val="ＭＳ　明朝"/>
      <family val="3"/>
      <charset val="128"/>
    </font>
    <font>
      <sz val="10.5"/>
      <color theme="4"/>
      <name val="Century"/>
      <family val="1"/>
    </font>
    <font>
      <sz val="10.5"/>
      <color theme="3"/>
      <name val="Century"/>
      <family val="1"/>
    </font>
    <font>
      <sz val="11"/>
      <color theme="3"/>
      <name val="ＭＳ　明朝"/>
      <family val="3"/>
      <charset val="128"/>
    </font>
    <font>
      <sz val="10.5"/>
      <color theme="4"/>
      <name val="ＭＳ　明朝"/>
      <family val="3"/>
      <charset val="128"/>
    </font>
    <font>
      <sz val="11"/>
      <color rgb="FFFF0000"/>
      <name val="Century"/>
      <family val="1"/>
    </font>
    <font>
      <sz val="11"/>
      <color rgb="FFFF0000"/>
      <name val="ＭＳ　明朝"/>
      <family val="3"/>
      <charset val="128"/>
    </font>
    <font>
      <sz val="10"/>
      <color theme="4"/>
      <name val="Century"/>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22"/>
        <bgColor indexed="64"/>
      </patternFill>
    </fill>
    <fill>
      <patternFill patternType="solid">
        <fgColor theme="8" tint="0.79998168889431442"/>
        <bgColor indexed="64"/>
      </patternFill>
    </fill>
    <fill>
      <patternFill patternType="solid">
        <fgColor rgb="FFF9F9F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4659260841701"/>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thin">
        <color theme="1" tint="0.499984740745262"/>
      </bottom>
      <diagonal/>
    </border>
    <border>
      <left style="hair">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auto="1"/>
      </left>
      <right style="hair">
        <color auto="1"/>
      </right>
      <top style="thin">
        <color indexed="64"/>
      </top>
      <bottom style="hair">
        <color auto="1"/>
      </bottom>
      <diagonal style="hair">
        <color auto="1"/>
      </diagonal>
    </border>
    <border diagonalUp="1">
      <left style="hair">
        <color indexed="64"/>
      </left>
      <right style="hair">
        <color indexed="64"/>
      </right>
      <top/>
      <bottom style="hair">
        <color indexed="64"/>
      </bottom>
      <diagonal style="thin">
        <color indexed="64"/>
      </diagonal>
    </border>
    <border>
      <left style="hair">
        <color theme="1"/>
      </left>
      <right style="hair">
        <color theme="1"/>
      </right>
      <top style="hair">
        <color theme="1"/>
      </top>
      <bottom style="hair">
        <color theme="1"/>
      </bottom>
      <diagonal/>
    </border>
    <border diagonalUp="1">
      <left style="hair">
        <color auto="1"/>
      </left>
      <right style="hair">
        <color auto="1"/>
      </right>
      <top/>
      <bottom style="hair">
        <color auto="1"/>
      </bottom>
      <diagonal style="thin">
        <color theme="1" tint="0.499984740745262"/>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thin">
        <color indexed="64"/>
      </left>
      <right style="hair">
        <color auto="1"/>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Up="1">
      <left style="hair">
        <color auto="1"/>
      </left>
      <right style="hair">
        <color auto="1"/>
      </right>
      <top style="hair">
        <color auto="1"/>
      </top>
      <bottom style="thin">
        <color indexed="64"/>
      </bottom>
      <diagonal style="thin">
        <color theme="1" tint="0.499984740745262"/>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top/>
      <bottom style="thin">
        <color indexed="64"/>
      </bottom>
      <diagonal/>
    </border>
    <border diagonalUp="1">
      <left style="hair">
        <color indexed="64"/>
      </left>
      <right style="hair">
        <color indexed="64"/>
      </right>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thin">
        <color indexed="64"/>
      </right>
      <top style="thin">
        <color indexed="64"/>
      </top>
      <bottom style="thin">
        <color indexed="64"/>
      </bottom>
      <diagonal style="hair">
        <color auto="1"/>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auto="1"/>
      </left>
      <right/>
      <top style="hair">
        <color theme="1" tint="0.499984740745262"/>
      </top>
      <bottom/>
      <diagonal/>
    </border>
    <border>
      <left/>
      <right style="hair">
        <color auto="1"/>
      </right>
      <top style="hair">
        <color theme="1" tint="0.499984740745262"/>
      </top>
      <bottom/>
      <diagonal/>
    </border>
    <border>
      <left style="hair">
        <color auto="1"/>
      </left>
      <right/>
      <top/>
      <bottom style="hair">
        <color theme="1" tint="0.499984740745262"/>
      </bottom>
      <diagonal/>
    </border>
    <border>
      <left/>
      <right style="hair">
        <color auto="1"/>
      </right>
      <top/>
      <bottom style="hair">
        <color theme="1" tint="0.499984740745262"/>
      </bottom>
      <diagonal/>
    </border>
    <border>
      <left/>
      <right style="hair">
        <color auto="1"/>
      </right>
      <top style="thin">
        <color indexed="64"/>
      </top>
      <bottom/>
      <diagonal/>
    </border>
    <border>
      <left style="thin">
        <color indexed="64"/>
      </left>
      <right/>
      <top style="hair">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auto="1"/>
      </left>
      <right style="hair">
        <color auto="1"/>
      </right>
      <top/>
      <bottom style="thin">
        <color theme="0" tint="-0.499984740745262"/>
      </bottom>
      <diagonal/>
    </border>
    <border>
      <left style="hair">
        <color auto="1"/>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1"/>
      </bottom>
      <diagonal/>
    </border>
    <border>
      <left/>
      <right/>
      <top style="thin">
        <color theme="0" tint="-0.499984740745262"/>
      </top>
      <bottom style="hair">
        <color theme="1"/>
      </bottom>
      <diagonal/>
    </border>
    <border>
      <left/>
      <right style="thin">
        <color theme="0" tint="-0.499984740745262"/>
      </right>
      <top style="thin">
        <color theme="0" tint="-0.499984740745262"/>
      </top>
      <bottom style="hair">
        <color theme="1"/>
      </bottom>
      <diagonal/>
    </border>
    <border>
      <left style="thin">
        <color theme="0" tint="-0.499984740745262"/>
      </left>
      <right/>
      <top style="hair">
        <color theme="1"/>
      </top>
      <bottom style="hair">
        <color theme="1"/>
      </bottom>
      <diagonal/>
    </border>
    <border>
      <left/>
      <right/>
      <top style="hair">
        <color theme="1"/>
      </top>
      <bottom style="hair">
        <color theme="1"/>
      </bottom>
      <diagonal/>
    </border>
    <border>
      <left/>
      <right style="thin">
        <color theme="0" tint="-0.499984740745262"/>
      </right>
      <top style="hair">
        <color theme="1"/>
      </top>
      <bottom style="hair">
        <color theme="1"/>
      </bottom>
      <diagonal/>
    </border>
    <border>
      <left style="thin">
        <color theme="0" tint="-0.499984740745262"/>
      </left>
      <right/>
      <top style="hair">
        <color theme="1"/>
      </top>
      <bottom style="thin">
        <color theme="0" tint="-0.499984740745262"/>
      </bottom>
      <diagonal/>
    </border>
    <border>
      <left/>
      <right/>
      <top style="hair">
        <color theme="1"/>
      </top>
      <bottom style="thin">
        <color theme="0" tint="-0.499984740745262"/>
      </bottom>
      <diagonal/>
    </border>
    <border>
      <left/>
      <right style="thin">
        <color theme="0" tint="-0.499984740745262"/>
      </right>
      <top style="hair">
        <color theme="1"/>
      </top>
      <bottom style="thin">
        <color theme="0" tint="-0.499984740745262"/>
      </bottom>
      <diagonal/>
    </border>
    <border>
      <left/>
      <right style="hair">
        <color auto="1"/>
      </right>
      <top style="thin">
        <color theme="0" tint="-0.499984740745262"/>
      </top>
      <bottom/>
      <diagonal/>
    </border>
    <border>
      <left/>
      <right style="thin">
        <color theme="0" tint="-0.499984740745262"/>
      </right>
      <top style="thin">
        <color theme="0" tint="-0.499984740745262"/>
      </top>
      <bottom/>
      <diagonal/>
    </border>
    <border>
      <left/>
      <right style="hair">
        <color auto="1"/>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indexed="64"/>
      </right>
      <top style="hair">
        <color indexed="64"/>
      </top>
      <bottom/>
      <diagonal/>
    </border>
  </borders>
  <cellStyleXfs count="7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33"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8"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5" fillId="0" borderId="0"/>
    <xf numFmtId="0" fontId="5"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1778">
    <xf numFmtId="0" fontId="0" fillId="0" borderId="0" xfId="0"/>
    <xf numFmtId="0" fontId="24" fillId="0" borderId="0" xfId="45" applyFont="1" applyAlignment="1">
      <alignment vertical="center"/>
    </xf>
    <xf numFmtId="0" fontId="26" fillId="0" borderId="0" xfId="45" applyFont="1" applyAlignment="1">
      <alignment vertical="center"/>
    </xf>
    <xf numFmtId="0" fontId="24" fillId="24" borderId="0" xfId="45" applyFont="1" applyFill="1" applyBorder="1" applyAlignment="1">
      <alignment horizontal="left" vertical="center"/>
    </xf>
    <xf numFmtId="0" fontId="27" fillId="24" borderId="0" xfId="0" applyNumberFormat="1" applyFont="1" applyFill="1" applyBorder="1" applyAlignment="1" applyProtection="1">
      <alignment vertical="center"/>
      <protection locked="0"/>
    </xf>
    <xf numFmtId="0" fontId="24" fillId="24" borderId="0" xfId="45" applyFont="1" applyFill="1" applyBorder="1" applyAlignment="1">
      <alignment vertical="center"/>
    </xf>
    <xf numFmtId="0" fontId="24" fillId="24" borderId="0" xfId="45" applyFont="1" applyFill="1" applyAlignment="1">
      <alignment vertical="center"/>
    </xf>
    <xf numFmtId="0" fontId="26" fillId="24" borderId="0" xfId="0" applyNumberFormat="1" applyFont="1" applyFill="1" applyBorder="1" applyAlignment="1" applyProtection="1">
      <alignment vertical="center"/>
      <protection locked="0"/>
    </xf>
    <xf numFmtId="0" fontId="26" fillId="24" borderId="0" xfId="0" applyNumberFormat="1" applyFont="1" applyFill="1" applyBorder="1" applyAlignment="1" applyProtection="1">
      <alignment vertical="center" wrapText="1"/>
      <protection locked="0"/>
    </xf>
    <xf numFmtId="0" fontId="26" fillId="24" borderId="0" xfId="45" applyFont="1" applyFill="1" applyBorder="1" applyAlignment="1">
      <alignment vertical="center"/>
    </xf>
    <xf numFmtId="0" fontId="26" fillId="24" borderId="0" xfId="45" applyFont="1" applyFill="1" applyAlignment="1">
      <alignment vertical="center"/>
    </xf>
    <xf numFmtId="0" fontId="24" fillId="24" borderId="0" xfId="45" applyFont="1" applyFill="1" applyAlignment="1">
      <alignment horizontal="left" vertical="center"/>
    </xf>
    <xf numFmtId="0" fontId="24" fillId="24" borderId="0" xfId="45" applyFont="1" applyFill="1" applyBorder="1" applyAlignment="1">
      <alignment vertical="center" wrapText="1"/>
    </xf>
    <xf numFmtId="0" fontId="24" fillId="24" borderId="0" xfId="45" applyFont="1" applyFill="1" applyBorder="1" applyAlignment="1" applyProtection="1">
      <alignment horizontal="left" vertical="center"/>
      <protection locked="0"/>
    </xf>
    <xf numFmtId="0" fontId="24" fillId="24" borderId="0" xfId="45" applyFont="1" applyFill="1" applyBorder="1" applyAlignment="1">
      <alignment horizontal="left" vertical="center" wrapText="1"/>
    </xf>
    <xf numFmtId="0" fontId="26" fillId="24" borderId="0" xfId="45" applyFont="1" applyFill="1" applyBorder="1" applyAlignment="1" applyProtection="1">
      <alignment vertical="center"/>
      <protection locked="0"/>
    </xf>
    <xf numFmtId="49" fontId="24" fillId="24" borderId="0" xfId="45" applyNumberFormat="1" applyFont="1" applyFill="1" applyBorder="1" applyAlignment="1" applyProtection="1">
      <alignment horizontal="center" vertical="center"/>
      <protection locked="0"/>
    </xf>
    <xf numFmtId="0" fontId="24" fillId="24" borderId="0" xfId="45" applyFont="1" applyFill="1" applyAlignment="1" applyProtection="1">
      <alignment vertical="center"/>
      <protection locked="0"/>
    </xf>
    <xf numFmtId="0" fontId="24" fillId="0" borderId="0" xfId="0" applyFont="1"/>
    <xf numFmtId="0" fontId="24" fillId="24" borderId="0" xfId="45" applyFont="1" applyFill="1" applyBorder="1" applyAlignment="1">
      <alignment horizontal="center" vertical="center" wrapText="1"/>
    </xf>
    <xf numFmtId="0" fontId="25" fillId="24" borderId="0" xfId="45" applyFont="1" applyFill="1" applyBorder="1" applyAlignment="1">
      <alignment horizontal="left" vertical="center" shrinkToFit="1"/>
    </xf>
    <xf numFmtId="0" fontId="26" fillId="24" borderId="0"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Border="1"/>
    <xf numFmtId="0" fontId="26" fillId="0" borderId="0" xfId="59" applyFont="1" applyBorder="1" applyAlignment="1" applyProtection="1">
      <alignment vertical="top"/>
      <protection locked="0"/>
    </xf>
    <xf numFmtId="0" fontId="24" fillId="0" borderId="0" xfId="61" applyFont="1"/>
    <xf numFmtId="0" fontId="5" fillId="0" borderId="0" xfId="61"/>
    <xf numFmtId="0" fontId="24" fillId="0" borderId="0" xfId="61" applyFont="1" applyAlignment="1">
      <alignment horizontal="right" vertical="center"/>
    </xf>
    <xf numFmtId="0" fontId="31" fillId="0" borderId="0" xfId="61" applyFont="1" applyBorder="1" applyAlignment="1">
      <alignment horizontal="center" vertical="center"/>
    </xf>
    <xf numFmtId="0" fontId="45" fillId="0" borderId="0" xfId="61" applyFont="1" applyAlignment="1">
      <alignment horizontal="left" vertical="center" readingOrder="1"/>
    </xf>
    <xf numFmtId="0" fontId="31" fillId="0" borderId="0" xfId="61" applyFont="1" applyAlignment="1">
      <alignment vertical="center"/>
    </xf>
    <xf numFmtId="0" fontId="24" fillId="0" borderId="0" xfId="0" applyNumberFormat="1" applyFont="1" applyBorder="1" applyAlignment="1">
      <alignment horizontal="right"/>
    </xf>
    <xf numFmtId="0" fontId="24" fillId="0" borderId="0" xfId="0" applyNumberFormat="1" applyFont="1" applyBorder="1" applyAlignment="1">
      <alignment vertical="center"/>
    </xf>
    <xf numFmtId="0" fontId="24" fillId="0" borderId="0" xfId="0" applyNumberFormat="1" applyFont="1" applyBorder="1" applyAlignment="1"/>
    <xf numFmtId="0" fontId="26" fillId="0" borderId="0" xfId="0" applyNumberFormat="1" applyFont="1" applyBorder="1" applyAlignment="1"/>
    <xf numFmtId="0" fontId="26" fillId="0" borderId="0" xfId="0" applyNumberFormat="1" applyFont="1" applyBorder="1" applyAlignment="1">
      <alignment horizontal="center"/>
    </xf>
    <xf numFmtId="0" fontId="30" fillId="0" borderId="0" xfId="0" applyNumberFormat="1" applyFont="1" applyBorder="1" applyAlignment="1"/>
    <xf numFmtId="0" fontId="25" fillId="0" borderId="0" xfId="0" applyNumberFormat="1" applyFont="1" applyBorder="1" applyAlignment="1">
      <alignment horizontal="center"/>
    </xf>
    <xf numFmtId="0" fontId="30" fillId="0" borderId="0" xfId="0" applyNumberFormat="1" applyFont="1" applyBorder="1" applyAlignment="1">
      <alignment horizontal="center"/>
    </xf>
    <xf numFmtId="0" fontId="24" fillId="0" borderId="0" xfId="0" applyNumberFormat="1" applyFont="1" applyAlignment="1"/>
    <xf numFmtId="0" fontId="28" fillId="0" borderId="0" xfId="0" applyNumberFormat="1" applyFont="1" applyAlignment="1"/>
    <xf numFmtId="0" fontId="38" fillId="0" borderId="0" xfId="0" applyFont="1"/>
    <xf numFmtId="0" fontId="38" fillId="0" borderId="0" xfId="0" applyFont="1" applyFill="1" applyBorder="1"/>
    <xf numFmtId="0" fontId="38" fillId="0" borderId="24" xfId="0" applyFont="1" applyBorder="1"/>
    <xf numFmtId="0" fontId="38" fillId="0" borderId="23" xfId="0" applyFont="1" applyBorder="1" applyAlignment="1">
      <alignment horizontal="center"/>
    </xf>
    <xf numFmtId="0" fontId="38" fillId="0" borderId="21" xfId="0" applyFont="1" applyBorder="1" applyAlignment="1">
      <alignment horizontal="center"/>
    </xf>
    <xf numFmtId="0" fontId="38" fillId="25" borderId="24" xfId="0" applyFont="1" applyFill="1" applyBorder="1"/>
    <xf numFmtId="0" fontId="38" fillId="25" borderId="23" xfId="0" applyFont="1" applyFill="1" applyBorder="1"/>
    <xf numFmtId="49" fontId="39" fillId="0" borderId="0" xfId="0" applyNumberFormat="1" applyFont="1" applyFill="1" applyBorder="1" applyAlignment="1">
      <alignment horizontal="center" vertical="center"/>
    </xf>
    <xf numFmtId="0" fontId="39" fillId="0" borderId="0" xfId="0" applyFont="1" applyFill="1" applyBorder="1" applyAlignment="1">
      <alignment shrinkToFit="1"/>
    </xf>
    <xf numFmtId="49" fontId="39" fillId="0" borderId="39" xfId="0" applyNumberFormat="1" applyFont="1" applyBorder="1" applyAlignment="1">
      <alignment horizontal="center" vertical="center"/>
    </xf>
    <xf numFmtId="49" fontId="39" fillId="0" borderId="40" xfId="0" applyNumberFormat="1" applyFont="1" applyBorder="1" applyAlignment="1">
      <alignment horizontal="center" vertical="center"/>
    </xf>
    <xf numFmtId="49" fontId="39" fillId="0" borderId="40" xfId="0" applyNumberFormat="1" applyFont="1" applyFill="1" applyBorder="1" applyAlignment="1">
      <alignment horizontal="center" vertical="center"/>
    </xf>
    <xf numFmtId="0" fontId="46" fillId="0" borderId="0" xfId="0" applyFont="1" applyFill="1" applyBorder="1" applyAlignment="1"/>
    <xf numFmtId="0" fontId="39" fillId="0" borderId="0" xfId="0" applyFont="1" applyFill="1" applyBorder="1" applyAlignment="1"/>
    <xf numFmtId="49" fontId="39" fillId="0" borderId="51" xfId="0" applyNumberFormat="1" applyFont="1" applyBorder="1" applyAlignment="1">
      <alignment horizontal="center" vertical="center"/>
    </xf>
    <xf numFmtId="49" fontId="39" fillId="0" borderId="50" xfId="0" applyNumberFormat="1" applyFont="1" applyBorder="1" applyAlignment="1">
      <alignment horizontal="center" vertical="center"/>
    </xf>
    <xf numFmtId="0" fontId="39" fillId="0" borderId="32" xfId="0" applyFont="1" applyBorder="1" applyAlignment="1">
      <alignment shrinkToFit="1"/>
    </xf>
    <xf numFmtId="0" fontId="39" fillId="0" borderId="0" xfId="0" applyFont="1" applyBorder="1"/>
    <xf numFmtId="0" fontId="38" fillId="0" borderId="0" xfId="0" applyFont="1" applyBorder="1"/>
    <xf numFmtId="0" fontId="38" fillId="0" borderId="0" xfId="0" applyFont="1" applyAlignment="1">
      <alignment horizontal="center" vertical="center"/>
    </xf>
    <xf numFmtId="0" fontId="5" fillId="0" borderId="0" xfId="65" applyFont="1">
      <alignment vertical="center"/>
    </xf>
    <xf numFmtId="0" fontId="43" fillId="0" borderId="42" xfId="65" applyFont="1" applyBorder="1">
      <alignment vertical="center"/>
    </xf>
    <xf numFmtId="0" fontId="5" fillId="0" borderId="23" xfId="65" applyFont="1" applyBorder="1">
      <alignment vertical="center"/>
    </xf>
    <xf numFmtId="0" fontId="5" fillId="0" borderId="43" xfId="65" applyFont="1" applyBorder="1">
      <alignment vertical="center"/>
    </xf>
    <xf numFmtId="0" fontId="5" fillId="0" borderId="56" xfId="65" applyFont="1" applyBorder="1" applyAlignment="1">
      <alignment horizontal="center" vertical="center"/>
    </xf>
    <xf numFmtId="0" fontId="5" fillId="0" borderId="21" xfId="65" applyFont="1" applyBorder="1">
      <alignment vertical="center"/>
    </xf>
    <xf numFmtId="0" fontId="5" fillId="0" borderId="44" xfId="65" applyFont="1" applyBorder="1" applyAlignment="1">
      <alignment horizontal="center" vertical="center"/>
    </xf>
    <xf numFmtId="0" fontId="5" fillId="0" borderId="56" xfId="65" applyFont="1" applyBorder="1">
      <alignment vertical="center"/>
    </xf>
    <xf numFmtId="0" fontId="5" fillId="0" borderId="43" xfId="65" applyFont="1" applyBorder="1" applyAlignment="1">
      <alignment horizontal="center" vertical="center"/>
    </xf>
    <xf numFmtId="0" fontId="0" fillId="0" borderId="21" xfId="65" applyFont="1" applyBorder="1">
      <alignment vertical="center"/>
    </xf>
    <xf numFmtId="0" fontId="5" fillId="0" borderId="57" xfId="65" applyFont="1" applyBorder="1">
      <alignment vertical="center"/>
    </xf>
    <xf numFmtId="0" fontId="5" fillId="0" borderId="22" xfId="65" applyFont="1" applyBorder="1">
      <alignment vertical="center"/>
    </xf>
    <xf numFmtId="0" fontId="5" fillId="0" borderId="45" xfId="65" applyFont="1" applyBorder="1" applyAlignment="1">
      <alignment horizontal="center" vertical="center"/>
    </xf>
    <xf numFmtId="0" fontId="5" fillId="0" borderId="58" xfId="65" applyFont="1" applyBorder="1">
      <alignment vertical="center"/>
    </xf>
    <xf numFmtId="0" fontId="5" fillId="0" borderId="58" xfId="65" applyFont="1" applyBorder="1" applyAlignment="1">
      <alignment horizontal="center" vertical="center"/>
    </xf>
    <xf numFmtId="0" fontId="5" fillId="0" borderId="0" xfId="65" applyFont="1" applyBorder="1">
      <alignment vertical="center"/>
    </xf>
    <xf numFmtId="0" fontId="5" fillId="0" borderId="0" xfId="65" applyFont="1" applyBorder="1" applyAlignment="1">
      <alignment horizontal="center" vertical="center"/>
    </xf>
    <xf numFmtId="0" fontId="5" fillId="0" borderId="59" xfId="65" applyFont="1" applyBorder="1">
      <alignment vertical="center"/>
    </xf>
    <xf numFmtId="0" fontId="5" fillId="0" borderId="59" xfId="65" applyFont="1" applyBorder="1" applyAlignment="1">
      <alignment horizontal="center" vertical="center"/>
    </xf>
    <xf numFmtId="0" fontId="43" fillId="0" borderId="46" xfId="65" applyFont="1" applyBorder="1">
      <alignment vertical="center"/>
    </xf>
    <xf numFmtId="0" fontId="5" fillId="0" borderId="47" xfId="65" applyFont="1" applyBorder="1">
      <alignment vertical="center"/>
    </xf>
    <xf numFmtId="0" fontId="5" fillId="0" borderId="53" xfId="65" applyFont="1" applyBorder="1" applyAlignment="1">
      <alignment horizontal="center" vertical="center"/>
    </xf>
    <xf numFmtId="0" fontId="43" fillId="0" borderId="42" xfId="65" applyFont="1" applyBorder="1" applyAlignment="1">
      <alignment horizontal="left" vertical="center"/>
    </xf>
    <xf numFmtId="0" fontId="5" fillId="0" borderId="60" xfId="65" applyFont="1" applyBorder="1">
      <alignment vertical="center"/>
    </xf>
    <xf numFmtId="0" fontId="5" fillId="0" borderId="61" xfId="65" applyFont="1" applyBorder="1">
      <alignment vertical="center"/>
    </xf>
    <xf numFmtId="0" fontId="5" fillId="0" borderId="48" xfId="65" applyFont="1" applyBorder="1" applyAlignment="1">
      <alignment horizontal="center" vertical="center"/>
    </xf>
    <xf numFmtId="0" fontId="43" fillId="0" borderId="49" xfId="65" applyFont="1" applyBorder="1" applyAlignment="1">
      <alignment horizontal="left" vertical="center"/>
    </xf>
    <xf numFmtId="0" fontId="5" fillId="0" borderId="13" xfId="65" applyFont="1" applyBorder="1">
      <alignment vertical="center"/>
    </xf>
    <xf numFmtId="0" fontId="5" fillId="0" borderId="52" xfId="65" applyFont="1" applyBorder="1" applyAlignment="1">
      <alignment horizontal="center" vertical="center"/>
    </xf>
    <xf numFmtId="0" fontId="5" fillId="0" borderId="48" xfId="65" applyFont="1" applyBorder="1">
      <alignment vertical="center"/>
    </xf>
    <xf numFmtId="0" fontId="26" fillId="0" borderId="0" xfId="59" applyNumberFormat="1" applyFont="1" applyBorder="1" applyAlignment="1">
      <alignment vertical="center"/>
    </xf>
    <xf numFmtId="0" fontId="26" fillId="0" borderId="0" xfId="59" applyFont="1">
      <alignment vertical="center"/>
    </xf>
    <xf numFmtId="0" fontId="50" fillId="0" borderId="0" xfId="59" applyFont="1" applyAlignment="1">
      <alignment horizontal="center" vertical="center"/>
    </xf>
    <xf numFmtId="0" fontId="26" fillId="0" borderId="0" xfId="59" applyFont="1" applyFill="1" applyBorder="1" applyAlignment="1">
      <alignment vertical="center"/>
    </xf>
    <xf numFmtId="0" fontId="26" fillId="0" borderId="0" xfId="59" applyFont="1" applyBorder="1">
      <alignment vertical="center"/>
    </xf>
    <xf numFmtId="0" fontId="32" fillId="24" borderId="0" xfId="49" applyFont="1" applyFill="1" applyAlignment="1">
      <alignment horizontal="center" vertical="center"/>
    </xf>
    <xf numFmtId="0" fontId="25" fillId="24" borderId="0" xfId="45" applyFont="1" applyFill="1" applyBorder="1" applyAlignment="1" applyProtection="1">
      <alignment horizontal="center" vertical="center" wrapText="1"/>
      <protection locked="0"/>
    </xf>
    <xf numFmtId="0" fontId="24" fillId="24" borderId="0" xfId="45" applyFont="1" applyFill="1" applyBorder="1" applyAlignment="1" applyProtection="1">
      <alignment vertical="center"/>
      <protection locked="0"/>
    </xf>
    <xf numFmtId="0" fontId="24" fillId="24" borderId="10" xfId="45" applyFont="1" applyFill="1" applyBorder="1" applyAlignment="1" applyProtection="1">
      <alignment vertical="center"/>
      <protection locked="0"/>
    </xf>
    <xf numFmtId="0" fontId="24" fillId="24" borderId="0" xfId="45" applyFont="1" applyFill="1" applyBorder="1" applyAlignment="1" applyProtection="1">
      <alignment horizontal="center" vertical="center"/>
      <protection locked="0"/>
    </xf>
    <xf numFmtId="0" fontId="24" fillId="24" borderId="0" xfId="45" applyFont="1" applyFill="1" applyBorder="1" applyAlignment="1">
      <alignment horizontal="center" vertical="center"/>
    </xf>
    <xf numFmtId="0" fontId="25" fillId="24" borderId="0" xfId="45" applyFont="1" applyFill="1" applyBorder="1" applyAlignment="1">
      <alignment horizontal="center" vertical="center" wrapText="1"/>
    </xf>
    <xf numFmtId="0" fontId="25" fillId="24" borderId="0" xfId="45" applyFont="1" applyFill="1" applyBorder="1" applyAlignment="1">
      <alignment horizontal="center" vertical="center"/>
    </xf>
    <xf numFmtId="0" fontId="30" fillId="24" borderId="0" xfId="45" applyFont="1" applyFill="1" applyBorder="1" applyAlignment="1">
      <alignment horizontal="center" vertical="center"/>
    </xf>
    <xf numFmtId="0" fontId="26" fillId="24" borderId="0" xfId="0" applyNumberFormat="1" applyFont="1" applyFill="1" applyBorder="1" applyAlignment="1" applyProtection="1">
      <alignment horizontal="left" vertical="center"/>
      <protection locked="0"/>
    </xf>
    <xf numFmtId="0" fontId="26" fillId="24" borderId="0" xfId="0" applyNumberFormat="1" applyFont="1" applyFill="1" applyBorder="1" applyAlignment="1" applyProtection="1">
      <alignment horizontal="center" vertical="center"/>
      <protection locked="0"/>
    </xf>
    <xf numFmtId="0" fontId="26" fillId="24" borderId="0" xfId="0" applyNumberFormat="1" applyFont="1" applyFill="1" applyBorder="1" applyAlignment="1" applyProtection="1">
      <alignment horizontal="center" vertical="center" wrapText="1"/>
      <protection locked="0"/>
    </xf>
    <xf numFmtId="0" fontId="44" fillId="0" borderId="0" xfId="0" applyNumberFormat="1" applyFont="1" applyBorder="1" applyAlignment="1">
      <alignment horizontal="center"/>
    </xf>
    <xf numFmtId="0" fontId="24" fillId="24" borderId="0" xfId="49" applyFont="1" applyFill="1" applyAlignment="1">
      <alignment vertical="center"/>
    </xf>
    <xf numFmtId="0" fontId="24" fillId="24" borderId="0" xfId="0" applyNumberFormat="1" applyFont="1" applyFill="1" applyAlignment="1">
      <alignment vertical="center"/>
    </xf>
    <xf numFmtId="0" fontId="25" fillId="24" borderId="0" xfId="0" applyNumberFormat="1"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wrapText="1"/>
      <protection locked="0"/>
    </xf>
    <xf numFmtId="0" fontId="25" fillId="24" borderId="0" xfId="0" applyNumberFormat="1" applyFont="1" applyFill="1" applyAlignment="1">
      <alignment vertical="center"/>
    </xf>
    <xf numFmtId="0" fontId="24" fillId="24" borderId="0" xfId="49" applyFont="1" applyFill="1" applyAlignment="1">
      <alignment vertical="center" wrapText="1"/>
    </xf>
    <xf numFmtId="0" fontId="24" fillId="0" borderId="0" xfId="45" applyFont="1" applyAlignment="1" applyProtection="1">
      <alignment vertical="center"/>
      <protection locked="0"/>
    </xf>
    <xf numFmtId="0" fontId="25" fillId="24" borderId="0" xfId="45" applyFont="1" applyFill="1" applyAlignment="1" applyProtection="1">
      <alignment vertical="center"/>
      <protection locked="0"/>
    </xf>
    <xf numFmtId="0" fontId="25" fillId="24" borderId="0" xfId="45" applyFont="1" applyFill="1" applyBorder="1" applyAlignment="1" applyProtection="1">
      <alignment vertical="center"/>
      <protection locked="0"/>
    </xf>
    <xf numFmtId="0" fontId="25" fillId="0" borderId="0" xfId="45" applyFont="1" applyAlignment="1" applyProtection="1">
      <alignment vertical="center"/>
      <protection locked="0"/>
    </xf>
    <xf numFmtId="0" fontId="24" fillId="24" borderId="0" xfId="0" applyNumberFormat="1" applyFont="1" applyFill="1" applyAlignment="1" applyProtection="1">
      <alignment vertical="center"/>
    </xf>
    <xf numFmtId="0" fontId="24" fillId="24" borderId="0" xfId="0" applyNumberFormat="1" applyFont="1" applyFill="1" applyAlignment="1" applyProtection="1">
      <alignment vertical="center"/>
      <protection locked="0"/>
    </xf>
    <xf numFmtId="0" fontId="24" fillId="0" borderId="0" xfId="0" applyNumberFormat="1" applyFont="1" applyFill="1" applyAlignment="1" applyProtection="1">
      <alignment vertical="center"/>
    </xf>
    <xf numFmtId="0" fontId="24" fillId="24"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25" fillId="24" borderId="0" xfId="0" applyNumberFormat="1" applyFont="1" applyFill="1" applyBorder="1" applyAlignment="1" applyProtection="1">
      <alignment vertical="center"/>
      <protection locked="0"/>
    </xf>
    <xf numFmtId="0" fontId="26" fillId="24" borderId="0" xfId="45" applyFont="1" applyFill="1" applyBorder="1" applyAlignment="1">
      <alignment vertical="center" wrapText="1"/>
    </xf>
    <xf numFmtId="0" fontId="25" fillId="24" borderId="0" xfId="45" applyNumberFormat="1" applyFont="1" applyFill="1" applyAlignment="1" applyProtection="1">
      <alignment vertical="center"/>
    </xf>
    <xf numFmtId="0" fontId="25" fillId="24" borderId="0" xfId="45" applyNumberFormat="1" applyFont="1" applyFill="1" applyBorder="1" applyAlignment="1" applyProtection="1">
      <alignment horizontal="left" vertical="center" wrapText="1"/>
    </xf>
    <xf numFmtId="0" fontId="25" fillId="0" borderId="0" xfId="45" applyNumberFormat="1" applyFont="1" applyFill="1" applyBorder="1" applyAlignment="1" applyProtection="1">
      <alignment horizontal="left" vertical="center" wrapText="1"/>
    </xf>
    <xf numFmtId="0" fontId="25" fillId="0" borderId="0" xfId="45" applyNumberFormat="1" applyFont="1" applyFill="1" applyAlignment="1" applyProtection="1">
      <alignment vertical="center"/>
    </xf>
    <xf numFmtId="0" fontId="25" fillId="0" borderId="0" xfId="45" applyNumberFormat="1" applyFont="1" applyFill="1" applyBorder="1" applyAlignment="1" applyProtection="1">
      <alignment horizontal="left" vertical="center"/>
    </xf>
    <xf numFmtId="0" fontId="24" fillId="24" borderId="0" xfId="45" applyNumberFormat="1" applyFont="1" applyFill="1" applyAlignment="1" applyProtection="1">
      <alignment vertical="center"/>
    </xf>
    <xf numFmtId="0" fontId="26" fillId="24" borderId="0" xfId="45" applyNumberFormat="1" applyFont="1" applyFill="1" applyBorder="1" applyAlignment="1" applyProtection="1">
      <alignment horizontal="left" vertical="center" wrapText="1"/>
    </xf>
    <xf numFmtId="0" fontId="26" fillId="0" borderId="0" xfId="45" applyNumberFormat="1" applyFont="1" applyFill="1" applyBorder="1" applyAlignment="1" applyProtection="1">
      <alignment horizontal="left" vertical="center" wrapText="1"/>
    </xf>
    <xf numFmtId="0" fontId="24" fillId="0" borderId="0" xfId="45" applyNumberFormat="1" applyFont="1" applyFill="1" applyAlignment="1" applyProtection="1">
      <alignment vertical="center"/>
    </xf>
    <xf numFmtId="0" fontId="25" fillId="24" borderId="0" xfId="45" applyFont="1" applyFill="1" applyBorder="1" applyAlignment="1">
      <alignment horizontal="left" vertical="center"/>
    </xf>
    <xf numFmtId="0" fontId="26" fillId="24" borderId="0" xfId="0" applyFont="1" applyFill="1" applyBorder="1" applyAlignment="1">
      <alignment horizontal="center" vertical="center" shrinkToFit="1"/>
    </xf>
    <xf numFmtId="0" fontId="26" fillId="24" borderId="0" xfId="0" applyFont="1" applyFill="1" applyBorder="1" applyAlignment="1">
      <alignment vertical="center" shrinkToFit="1"/>
    </xf>
    <xf numFmtId="0" fontId="30" fillId="24" borderId="0" xfId="45" applyFont="1" applyFill="1" applyBorder="1" applyAlignment="1">
      <alignment vertical="center"/>
    </xf>
    <xf numFmtId="0" fontId="25" fillId="24" borderId="0" xfId="45" applyFont="1" applyFill="1" applyBorder="1" applyAlignment="1">
      <alignment vertical="center"/>
    </xf>
    <xf numFmtId="0" fontId="30"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Border="1" applyAlignment="1" applyProtection="1">
      <alignment horizontal="left" vertical="center"/>
      <protection locked="0"/>
    </xf>
    <xf numFmtId="0" fontId="25" fillId="24" borderId="0" xfId="45" applyFont="1" applyFill="1" applyBorder="1" applyAlignment="1">
      <alignment horizontal="left" vertical="center" wrapText="1"/>
    </xf>
    <xf numFmtId="0" fontId="25" fillId="24" borderId="0" xfId="45" applyFont="1" applyFill="1" applyAlignment="1">
      <alignment horizontal="left" vertical="center"/>
    </xf>
    <xf numFmtId="0" fontId="25" fillId="0" borderId="0" xfId="45" applyFont="1" applyAlignment="1">
      <alignment vertical="center"/>
    </xf>
    <xf numFmtId="49" fontId="24" fillId="24" borderId="0" xfId="45" applyNumberFormat="1" applyFont="1" applyFill="1" applyAlignment="1" applyProtection="1">
      <alignment vertical="center"/>
      <protection locked="0"/>
    </xf>
    <xf numFmtId="49" fontId="24" fillId="24" borderId="0" xfId="45" applyNumberFormat="1" applyFont="1" applyFill="1" applyBorder="1" applyAlignment="1" applyProtection="1">
      <alignment vertical="center"/>
      <protection locked="0"/>
    </xf>
    <xf numFmtId="49" fontId="24" fillId="24" borderId="0" xfId="45" applyNumberFormat="1" applyFont="1" applyFill="1" applyAlignment="1">
      <alignment vertical="center"/>
    </xf>
    <xf numFmtId="49" fontId="24" fillId="0" borderId="0" xfId="45" applyNumberFormat="1" applyFont="1" applyAlignment="1">
      <alignment vertical="center"/>
    </xf>
    <xf numFmtId="0" fontId="24" fillId="24" borderId="0" xfId="0" applyNumberFormat="1" applyFont="1" applyFill="1" applyBorder="1" applyAlignment="1" applyProtection="1">
      <alignment vertical="center"/>
      <protection locked="0"/>
    </xf>
    <xf numFmtId="0" fontId="26" fillId="24" borderId="0" xfId="0" applyNumberFormat="1" applyFont="1" applyFill="1" applyAlignment="1" applyProtection="1">
      <alignment vertical="center"/>
      <protection locked="0"/>
    </xf>
    <xf numFmtId="49" fontId="24" fillId="24" borderId="0" xfId="45" applyNumberFormat="1" applyFont="1" applyFill="1" applyBorder="1" applyAlignment="1">
      <alignment vertical="center"/>
    </xf>
    <xf numFmtId="49" fontId="27" fillId="24" borderId="0" xfId="0" applyNumberFormat="1" applyFont="1" applyFill="1" applyBorder="1" applyAlignment="1" applyProtection="1">
      <alignment vertical="center"/>
      <protection locked="0"/>
    </xf>
    <xf numFmtId="0" fontId="34" fillId="24" borderId="0" xfId="45" applyFont="1" applyFill="1" applyBorder="1" applyAlignment="1">
      <alignment horizontal="center" vertical="center"/>
    </xf>
    <xf numFmtId="0" fontId="25" fillId="24" borderId="0" xfId="45" applyFont="1" applyFill="1" applyBorder="1" applyAlignment="1">
      <alignment vertical="center" wrapText="1"/>
    </xf>
    <xf numFmtId="0" fontId="25" fillId="24" borderId="0" xfId="45" applyFont="1" applyFill="1" applyBorder="1" applyAlignment="1">
      <alignment horizontal="left" vertical="top" wrapText="1"/>
    </xf>
    <xf numFmtId="0" fontId="26" fillId="24" borderId="0" xfId="45" applyFont="1" applyFill="1" applyBorder="1" applyAlignment="1" applyProtection="1">
      <alignment vertical="center" wrapText="1"/>
      <protection locked="0"/>
    </xf>
    <xf numFmtId="0" fontId="25" fillId="24" borderId="0" xfId="45" applyFont="1" applyFill="1" applyBorder="1" applyAlignment="1">
      <alignment vertical="top"/>
    </xf>
    <xf numFmtId="0" fontId="25" fillId="24" borderId="0" xfId="49" applyFont="1" applyFill="1" applyBorder="1" applyAlignment="1">
      <alignment vertical="center"/>
    </xf>
    <xf numFmtId="0" fontId="24" fillId="24" borderId="0" xfId="49" applyFont="1" applyFill="1" applyBorder="1" applyAlignment="1">
      <alignment vertical="center"/>
    </xf>
    <xf numFmtId="0" fontId="24" fillId="24" borderId="0" xfId="49" applyFont="1" applyFill="1" applyAlignment="1">
      <alignment horizontal="left" vertical="center" wrapText="1"/>
    </xf>
    <xf numFmtId="0" fontId="24" fillId="24" borderId="0" xfId="49" applyFont="1" applyFill="1" applyAlignment="1">
      <alignment horizontal="right" vertical="center" wrapText="1"/>
    </xf>
    <xf numFmtId="0" fontId="24" fillId="24" borderId="0" xfId="0" applyFont="1" applyFill="1" applyBorder="1" applyAlignment="1">
      <alignment horizontal="center" vertical="center"/>
    </xf>
    <xf numFmtId="0" fontId="24" fillId="24" borderId="0" xfId="49" applyFont="1" applyFill="1" applyAlignment="1">
      <alignment horizontal="left" vertical="center"/>
    </xf>
    <xf numFmtId="0" fontId="24" fillId="24" borderId="0" xfId="0" applyNumberFormat="1" applyFont="1" applyFill="1" applyBorder="1" applyAlignment="1">
      <alignment horizontal="center" vertical="center"/>
    </xf>
    <xf numFmtId="0" fontId="24" fillId="24" borderId="0" xfId="0" applyNumberFormat="1" applyFont="1" applyFill="1" applyBorder="1" applyAlignment="1">
      <alignment horizontal="left" vertical="top" wrapText="1"/>
    </xf>
    <xf numFmtId="0" fontId="26" fillId="0" borderId="38" xfId="0" applyFont="1" applyBorder="1" applyAlignment="1">
      <alignment vertical="center"/>
    </xf>
    <xf numFmtId="0" fontId="26" fillId="0" borderId="38" xfId="0" applyFont="1" applyFill="1" applyBorder="1" applyAlignment="1">
      <alignment vertical="center"/>
    </xf>
    <xf numFmtId="0" fontId="25" fillId="0" borderId="38" xfId="0" applyFont="1" applyBorder="1" applyAlignment="1">
      <alignment vertical="center"/>
    </xf>
    <xf numFmtId="0" fontId="25" fillId="0" borderId="38" xfId="0" applyFont="1" applyFill="1" applyBorder="1" applyAlignment="1">
      <alignment vertical="center"/>
    </xf>
    <xf numFmtId="0" fontId="25" fillId="0" borderId="0" xfId="0" applyFont="1" applyBorder="1" applyAlignment="1">
      <alignment vertical="center"/>
    </xf>
    <xf numFmtId="0" fontId="25" fillId="0" borderId="0" xfId="0" applyFont="1" applyFill="1" applyBorder="1" applyAlignment="1">
      <alignment vertical="center"/>
    </xf>
    <xf numFmtId="0" fontId="25" fillId="24" borderId="0" xfId="45" applyFont="1" applyFill="1" applyAlignment="1">
      <alignment vertical="center" wrapText="1"/>
    </xf>
    <xf numFmtId="0" fontId="41" fillId="0" borderId="0" xfId="58" applyNumberFormat="1" applyFont="1" applyFill="1" applyBorder="1" applyAlignment="1">
      <alignment horizontal="center" vertical="center" wrapText="1"/>
    </xf>
    <xf numFmtId="0" fontId="24" fillId="0" borderId="0" xfId="0" applyNumberFormat="1" applyFont="1" applyBorder="1" applyAlignment="1" applyProtection="1">
      <alignment vertical="top"/>
      <protection locked="0"/>
    </xf>
    <xf numFmtId="0" fontId="24" fillId="0" borderId="0" xfId="0"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center" vertical="center"/>
    </xf>
    <xf numFmtId="187" fontId="36" fillId="0" borderId="0" xfId="0" applyNumberFormat="1" applyFont="1" applyBorder="1" applyAlignment="1">
      <alignment horizontal="center" vertical="center"/>
    </xf>
    <xf numFmtId="0" fontId="36" fillId="0" borderId="0" xfId="0" applyFont="1" applyBorder="1" applyAlignment="1">
      <alignment vertical="center" wrapText="1"/>
    </xf>
    <xf numFmtId="187" fontId="36" fillId="0" borderId="0" xfId="0" applyNumberFormat="1" applyFont="1" applyBorder="1" applyAlignment="1">
      <alignment vertical="center"/>
    </xf>
    <xf numFmtId="0" fontId="54" fillId="0" borderId="0" xfId="67" applyFont="1">
      <alignment vertical="center"/>
    </xf>
    <xf numFmtId="0" fontId="54" fillId="26" borderId="24" xfId="67" applyFont="1" applyFill="1" applyBorder="1">
      <alignment vertical="center"/>
    </xf>
    <xf numFmtId="0" fontId="54" fillId="26" borderId="23" xfId="67" applyFont="1" applyFill="1" applyBorder="1">
      <alignment vertical="center"/>
    </xf>
    <xf numFmtId="0" fontId="54" fillId="26" borderId="20" xfId="67" applyFont="1" applyFill="1" applyBorder="1">
      <alignment vertical="center"/>
    </xf>
    <xf numFmtId="0" fontId="54" fillId="28" borderId="24" xfId="67" applyFont="1" applyFill="1" applyBorder="1">
      <alignment vertical="center"/>
    </xf>
    <xf numFmtId="0" fontId="54" fillId="28" borderId="23" xfId="67" applyFont="1" applyFill="1" applyBorder="1">
      <alignment vertical="center"/>
    </xf>
    <xf numFmtId="0" fontId="54" fillId="28" borderId="20" xfId="67" applyFont="1" applyFill="1" applyBorder="1">
      <alignment vertical="center"/>
    </xf>
    <xf numFmtId="0" fontId="54" fillId="29" borderId="21" xfId="67" applyFont="1" applyFill="1" applyBorder="1" applyAlignment="1">
      <alignment vertical="center" wrapText="1"/>
    </xf>
    <xf numFmtId="0" fontId="54" fillId="0" borderId="21" xfId="67" applyFont="1" applyBorder="1" applyAlignment="1">
      <alignment vertical="center" wrapText="1"/>
    </xf>
    <xf numFmtId="0" fontId="55" fillId="26" borderId="21" xfId="67" applyFont="1" applyFill="1" applyBorder="1" applyAlignment="1">
      <alignment vertical="center" wrapText="1"/>
    </xf>
    <xf numFmtId="0" fontId="55" fillId="28" borderId="21" xfId="67" applyFont="1" applyFill="1" applyBorder="1" applyAlignment="1">
      <alignment vertical="center" wrapText="1"/>
    </xf>
    <xf numFmtId="0" fontId="55" fillId="28" borderId="21" xfId="67" applyFont="1" applyFill="1" applyBorder="1">
      <alignment vertical="center"/>
    </xf>
    <xf numFmtId="0" fontId="55" fillId="30" borderId="21" xfId="67" applyFont="1" applyFill="1" applyBorder="1">
      <alignment vertical="center"/>
    </xf>
    <xf numFmtId="0" fontId="55" fillId="30" borderId="21" xfId="67" applyFont="1" applyFill="1" applyBorder="1" applyAlignment="1">
      <alignment vertical="center" wrapText="1"/>
    </xf>
    <xf numFmtId="0" fontId="55" fillId="30" borderId="21" xfId="67" applyFont="1" applyFill="1" applyBorder="1" applyAlignment="1">
      <alignment horizontal="center" vertical="center"/>
    </xf>
    <xf numFmtId="0" fontId="56" fillId="30" borderId="21" xfId="67" applyFont="1" applyFill="1" applyBorder="1" applyAlignment="1">
      <alignment horizontal="center" vertical="center"/>
    </xf>
    <xf numFmtId="0" fontId="54" fillId="0" borderId="0" xfId="67" applyFont="1" applyAlignment="1">
      <alignment vertical="center" wrapText="1"/>
    </xf>
    <xf numFmtId="0" fontId="54" fillId="29" borderId="21" xfId="67" applyFont="1" applyFill="1" applyBorder="1">
      <alignment vertical="center"/>
    </xf>
    <xf numFmtId="14" fontId="54" fillId="0" borderId="21" xfId="67" applyNumberFormat="1" applyFont="1" applyBorder="1">
      <alignment vertical="center"/>
    </xf>
    <xf numFmtId="0" fontId="54" fillId="0" borderId="21" xfId="67" applyFont="1" applyBorder="1">
      <alignment vertical="center"/>
    </xf>
    <xf numFmtId="0" fontId="54" fillId="0" borderId="21" xfId="67" applyFont="1" applyBorder="1" applyAlignment="1">
      <alignment horizontal="center" vertical="center"/>
    </xf>
    <xf numFmtId="0" fontId="57" fillId="29" borderId="21" xfId="67" applyFont="1" applyFill="1" applyBorder="1">
      <alignment vertical="center"/>
    </xf>
    <xf numFmtId="0" fontId="54" fillId="31" borderId="21" xfId="67" applyFont="1" applyFill="1" applyBorder="1">
      <alignment vertical="center"/>
    </xf>
    <xf numFmtId="0" fontId="57" fillId="31" borderId="21" xfId="67" applyFont="1" applyFill="1" applyBorder="1" applyAlignment="1">
      <alignment horizontal="center" vertical="center"/>
    </xf>
    <xf numFmtId="0" fontId="54" fillId="31" borderId="21" xfId="67" applyFont="1" applyFill="1" applyBorder="1" applyAlignment="1">
      <alignment horizontal="center" vertical="center"/>
    </xf>
    <xf numFmtId="0" fontId="57" fillId="31" borderId="21" xfId="67" applyFont="1" applyFill="1" applyBorder="1">
      <alignment vertical="center"/>
    </xf>
    <xf numFmtId="0" fontId="42" fillId="24" borderId="21" xfId="68" applyFont="1" applyFill="1" applyBorder="1" applyAlignment="1">
      <alignment horizontal="center" vertical="center"/>
    </xf>
    <xf numFmtId="0" fontId="42" fillId="24" borderId="22" xfId="68" applyFont="1" applyFill="1" applyBorder="1" applyAlignment="1">
      <alignment horizontal="center" vertical="center" wrapText="1"/>
    </xf>
    <xf numFmtId="38" fontId="26" fillId="24" borderId="21" xfId="69" applyFont="1" applyFill="1" applyBorder="1" applyAlignment="1">
      <alignment horizontal="center" vertical="center"/>
    </xf>
    <xf numFmtId="38" fontId="61" fillId="24" borderId="21" xfId="69" applyFont="1" applyFill="1" applyBorder="1" applyAlignment="1">
      <alignment horizontal="center" vertical="center" wrapText="1"/>
    </xf>
    <xf numFmtId="38" fontId="42" fillId="24" borderId="21" xfId="69" applyFont="1" applyFill="1" applyBorder="1" applyAlignment="1">
      <alignment horizontal="center" vertical="center"/>
    </xf>
    <xf numFmtId="38" fontId="42" fillId="24" borderId="21" xfId="69" applyFont="1" applyFill="1" applyBorder="1" applyAlignment="1">
      <alignment horizontal="center" vertical="center" shrinkToFit="1"/>
    </xf>
    <xf numFmtId="38" fontId="61" fillId="24" borderId="21" xfId="69" applyFont="1" applyFill="1" applyBorder="1" applyAlignment="1">
      <alignment horizontal="center" vertical="center"/>
    </xf>
    <xf numFmtId="38" fontId="42" fillId="24" borderId="21" xfId="68" applyNumberFormat="1" applyFont="1" applyFill="1" applyBorder="1" applyAlignment="1">
      <alignment horizontal="center" vertical="center"/>
    </xf>
    <xf numFmtId="0" fontId="42" fillId="24" borderId="0" xfId="68" applyFont="1" applyFill="1" applyAlignment="1">
      <alignment horizontal="center" vertical="center"/>
    </xf>
    <xf numFmtId="0" fontId="42" fillId="24" borderId="0" xfId="68" applyFont="1" applyFill="1" applyAlignment="1">
      <alignment vertical="center"/>
    </xf>
    <xf numFmtId="0" fontId="24" fillId="0" borderId="0" xfId="45" applyFont="1" applyBorder="1" applyAlignment="1">
      <alignment vertical="center"/>
    </xf>
    <xf numFmtId="0" fontId="45" fillId="0" borderId="0" xfId="61" applyFont="1" applyAlignment="1">
      <alignment vertical="top" wrapText="1" readingOrder="1"/>
    </xf>
    <xf numFmtId="0" fontId="0" fillId="0" borderId="0" xfId="61" applyFont="1"/>
    <xf numFmtId="0" fontId="45" fillId="0" borderId="0" xfId="61" applyFont="1" applyAlignment="1">
      <alignment vertical="top" readingOrder="1"/>
    </xf>
    <xf numFmtId="0" fontId="27" fillId="0" borderId="0" xfId="59" applyFont="1" applyBorder="1" applyAlignment="1">
      <alignment horizontal="center" vertical="center"/>
    </xf>
    <xf numFmtId="0" fontId="24" fillId="24" borderId="0" xfId="45" applyFont="1" applyFill="1" applyBorder="1" applyAlignment="1">
      <alignment horizontal="center" vertical="center" wrapText="1"/>
    </xf>
    <xf numFmtId="0" fontId="24" fillId="24" borderId="37" xfId="45" applyFont="1" applyFill="1" applyBorder="1" applyAlignment="1" applyProtection="1">
      <alignment vertical="center"/>
      <protection locked="0"/>
    </xf>
    <xf numFmtId="0" fontId="24" fillId="24" borderId="0" xfId="45" applyFont="1" applyFill="1" applyBorder="1" applyAlignment="1" applyProtection="1">
      <alignment vertical="center"/>
      <protection locked="0"/>
    </xf>
    <xf numFmtId="0" fontId="24" fillId="24" borderId="37" xfId="45" applyFont="1" applyFill="1" applyBorder="1" applyAlignment="1" applyProtection="1">
      <alignment horizontal="left" vertical="center"/>
      <protection locked="0"/>
    </xf>
    <xf numFmtId="0" fontId="25" fillId="24" borderId="0" xfId="45" applyFont="1" applyFill="1" applyBorder="1" applyAlignment="1" applyProtection="1">
      <alignment horizontal="center" vertical="center" wrapText="1"/>
      <protection locked="0"/>
    </xf>
    <xf numFmtId="0" fontId="24" fillId="24" borderId="0" xfId="45" applyFont="1" applyFill="1" applyBorder="1" applyAlignment="1">
      <alignment vertical="center" wrapText="1"/>
    </xf>
    <xf numFmtId="0" fontId="25" fillId="24" borderId="0" xfId="49" applyFont="1" applyFill="1" applyAlignment="1">
      <alignment horizontal="left" vertical="center"/>
    </xf>
    <xf numFmtId="0" fontId="25" fillId="24" borderId="0" xfId="45" applyFont="1" applyFill="1" applyBorder="1" applyAlignment="1">
      <alignment horizontal="right" vertical="center"/>
    </xf>
    <xf numFmtId="0" fontId="27" fillId="0" borderId="0" xfId="59" applyFont="1" applyBorder="1" applyAlignment="1">
      <alignment horizontal="left" vertical="center"/>
    </xf>
    <xf numFmtId="49" fontId="24" fillId="0" borderId="0" xfId="59" applyNumberFormat="1" applyFont="1" applyBorder="1" applyAlignment="1">
      <alignment horizontal="left" vertical="center"/>
    </xf>
    <xf numFmtId="0" fontId="24" fillId="0" borderId="0" xfId="59" applyFont="1" applyBorder="1" applyAlignment="1">
      <alignment horizontal="left" vertical="center"/>
    </xf>
    <xf numFmtId="0" fontId="26" fillId="0" borderId="0" xfId="59" applyFont="1" applyBorder="1" applyAlignment="1">
      <alignment vertical="center"/>
    </xf>
    <xf numFmtId="0" fontId="38" fillId="0" borderId="0" xfId="0" applyFont="1" applyBorder="1" applyAlignment="1">
      <alignment horizontal="left" vertical="center"/>
    </xf>
    <xf numFmtId="0" fontId="63" fillId="0" borderId="0" xfId="0" applyFont="1"/>
    <xf numFmtId="0" fontId="5" fillId="0" borderId="0" xfId="61" applyFont="1"/>
    <xf numFmtId="0" fontId="27" fillId="24" borderId="0" xfId="49" applyFont="1" applyFill="1" applyAlignment="1">
      <alignment vertical="center"/>
    </xf>
    <xf numFmtId="0" fontId="63" fillId="24" borderId="0" xfId="49" applyFont="1" applyFill="1" applyAlignment="1">
      <alignment vertical="center" shrinkToFit="1"/>
    </xf>
    <xf numFmtId="0" fontId="27" fillId="0" borderId="0" xfId="49" applyFont="1" applyAlignment="1">
      <alignment vertical="center"/>
    </xf>
    <xf numFmtId="0" fontId="63" fillId="24" borderId="0" xfId="45" applyFont="1" applyFill="1" applyAlignment="1">
      <alignment vertical="center"/>
    </xf>
    <xf numFmtId="0" fontId="5" fillId="0" borderId="54" xfId="65" applyFont="1" applyBorder="1" applyAlignment="1">
      <alignment horizontal="center" vertical="center"/>
    </xf>
    <xf numFmtId="0" fontId="5" fillId="0" borderId="55" xfId="65" applyFont="1" applyBorder="1" applyAlignment="1">
      <alignment horizontal="center" vertical="center"/>
    </xf>
    <xf numFmtId="0" fontId="5" fillId="0" borderId="41" xfId="65" applyFont="1" applyBorder="1" applyAlignment="1">
      <alignment horizontal="center" vertical="center"/>
    </xf>
    <xf numFmtId="0" fontId="27" fillId="0" borderId="0" xfId="59" applyFont="1" applyFill="1" applyBorder="1" applyAlignment="1">
      <alignment vertical="center"/>
    </xf>
    <xf numFmtId="0" fontId="27" fillId="0" borderId="0" xfId="59" applyFont="1" applyBorder="1">
      <alignment vertical="center"/>
    </xf>
    <xf numFmtId="0" fontId="27" fillId="0" borderId="0" xfId="0" applyNumberFormat="1" applyFont="1" applyAlignment="1"/>
    <xf numFmtId="0" fontId="24" fillId="24" borderId="77" xfId="0" applyNumberFormat="1" applyFont="1" applyFill="1" applyBorder="1" applyAlignment="1">
      <alignment horizontal="left" vertical="center" wrapText="1"/>
    </xf>
    <xf numFmtId="0" fontId="24" fillId="24" borderId="77" xfId="0" applyNumberFormat="1" applyFont="1" applyFill="1" applyBorder="1" applyAlignment="1">
      <alignment vertical="top" wrapText="1"/>
    </xf>
    <xf numFmtId="0" fontId="24" fillId="24" borderId="78" xfId="0" applyNumberFormat="1" applyFont="1" applyFill="1" applyBorder="1" applyAlignment="1">
      <alignment vertical="top" wrapText="1"/>
    </xf>
    <xf numFmtId="0" fontId="25" fillId="24" borderId="0" xfId="0" applyNumberFormat="1" applyFont="1" applyFill="1" applyBorder="1" applyAlignment="1" applyProtection="1">
      <alignment horizontal="left"/>
      <protection locked="0"/>
    </xf>
    <xf numFmtId="0" fontId="24" fillId="24" borderId="0"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center" vertical="center"/>
      <protection locked="0"/>
    </xf>
    <xf numFmtId="0" fontId="24" fillId="24" borderId="0" xfId="0" applyFont="1" applyFill="1" applyBorder="1" applyAlignment="1">
      <alignment horizontal="center" vertical="center" shrinkToFit="1"/>
    </xf>
    <xf numFmtId="0" fontId="24" fillId="24" borderId="0" xfId="0" applyFont="1" applyFill="1" applyBorder="1" applyAlignment="1">
      <alignment vertical="center" shrinkToFit="1"/>
    </xf>
    <xf numFmtId="0" fontId="26" fillId="0" borderId="0" xfId="45" applyFont="1" applyAlignment="1" applyProtection="1">
      <alignment vertical="center"/>
      <protection locked="0"/>
    </xf>
    <xf numFmtId="0" fontId="25" fillId="24" borderId="0" xfId="0" applyNumberFormat="1" applyFont="1" applyFill="1" applyAlignment="1" applyProtection="1">
      <alignment vertical="center"/>
    </xf>
    <xf numFmtId="0" fontId="25" fillId="24" borderId="0" xfId="0" applyNumberFormat="1" applyFont="1" applyFill="1" applyAlignment="1" applyProtection="1">
      <alignment vertical="center"/>
      <protection locked="0"/>
    </xf>
    <xf numFmtId="0" fontId="25" fillId="0" borderId="0" xfId="0" applyNumberFormat="1" applyFont="1" applyFill="1" applyAlignment="1" applyProtection="1">
      <alignment vertical="center"/>
    </xf>
    <xf numFmtId="0" fontId="26" fillId="24" borderId="84" xfId="45" applyFont="1" applyFill="1" applyBorder="1" applyAlignment="1" applyProtection="1">
      <alignment vertical="center"/>
      <protection locked="0"/>
    </xf>
    <xf numFmtId="49" fontId="26" fillId="24" borderId="37" xfId="45" applyNumberFormat="1" applyFont="1" applyFill="1" applyBorder="1" applyAlignment="1" applyProtection="1">
      <alignment horizontal="center" vertical="center"/>
      <protection locked="0"/>
    </xf>
    <xf numFmtId="0" fontId="26" fillId="24" borderId="37" xfId="45" applyFont="1" applyFill="1" applyBorder="1" applyAlignment="1" applyProtection="1">
      <alignment vertical="center"/>
      <protection locked="0"/>
    </xf>
    <xf numFmtId="0" fontId="24" fillId="24" borderId="85" xfId="45" applyFont="1" applyFill="1" applyBorder="1" applyAlignment="1" applyProtection="1">
      <alignment vertical="center"/>
      <protection locked="0"/>
    </xf>
    <xf numFmtId="49" fontId="26" fillId="24" borderId="0" xfId="45" applyNumberFormat="1" applyFont="1" applyFill="1" applyBorder="1" applyAlignment="1" applyProtection="1">
      <alignment horizontal="center" vertical="center"/>
      <protection locked="0"/>
    </xf>
    <xf numFmtId="49" fontId="26" fillId="24" borderId="0" xfId="45" applyNumberFormat="1" applyFont="1" applyFill="1" applyBorder="1" applyAlignment="1" applyProtection="1">
      <alignment vertical="center"/>
      <protection locked="0"/>
    </xf>
    <xf numFmtId="0" fontId="24" fillId="24" borderId="88" xfId="45" applyFont="1" applyFill="1" applyBorder="1" applyAlignment="1">
      <alignment horizontal="center" vertical="center"/>
    </xf>
    <xf numFmtId="0" fontId="24" fillId="24" borderId="27" xfId="45" applyFont="1" applyFill="1" applyBorder="1" applyAlignment="1">
      <alignment horizontal="center" vertical="center"/>
    </xf>
    <xf numFmtId="0" fontId="24" fillId="24" borderId="89" xfId="45" applyFont="1" applyFill="1" applyBorder="1" applyAlignment="1">
      <alignment horizontal="center" vertical="center"/>
    </xf>
    <xf numFmtId="49" fontId="36" fillId="24" borderId="27" xfId="45" applyNumberFormat="1" applyFont="1" applyFill="1" applyBorder="1" applyAlignment="1" applyProtection="1">
      <alignment horizontal="center" vertical="center"/>
      <protection locked="0"/>
    </xf>
    <xf numFmtId="49" fontId="36" fillId="24" borderId="27" xfId="45" applyNumberFormat="1" applyFont="1" applyFill="1" applyBorder="1" applyAlignment="1" applyProtection="1">
      <alignment vertical="center"/>
      <protection locked="0"/>
    </xf>
    <xf numFmtId="49" fontId="26" fillId="24" borderId="84" xfId="45" applyNumberFormat="1" applyFont="1" applyFill="1" applyBorder="1" applyAlignment="1" applyProtection="1">
      <alignment vertical="center"/>
      <protection locked="0"/>
    </xf>
    <xf numFmtId="49" fontId="26" fillId="24" borderId="37" xfId="45" applyNumberFormat="1" applyFont="1" applyFill="1" applyBorder="1" applyAlignment="1" applyProtection="1">
      <alignment vertical="center"/>
      <protection locked="0"/>
    </xf>
    <xf numFmtId="49" fontId="24" fillId="24" borderId="37" xfId="45" applyNumberFormat="1" applyFont="1" applyFill="1" applyBorder="1" applyAlignment="1" applyProtection="1">
      <alignment vertical="center"/>
      <protection locked="0"/>
    </xf>
    <xf numFmtId="49" fontId="24" fillId="24" borderId="85" xfId="45" applyNumberFormat="1" applyFont="1" applyFill="1" applyBorder="1" applyAlignment="1" applyProtection="1">
      <alignment vertical="center"/>
      <protection locked="0"/>
    </xf>
    <xf numFmtId="49" fontId="36" fillId="24" borderId="0" xfId="45" applyNumberFormat="1" applyFont="1" applyFill="1" applyBorder="1" applyAlignment="1" applyProtection="1">
      <alignment horizontal="center" vertical="center"/>
      <protection locked="0"/>
    </xf>
    <xf numFmtId="49" fontId="36" fillId="24" borderId="0" xfId="45" applyNumberFormat="1" applyFont="1" applyFill="1" applyBorder="1" applyAlignment="1" applyProtection="1">
      <alignment vertical="center"/>
      <protection locked="0"/>
    </xf>
    <xf numFmtId="0" fontId="27" fillId="24" borderId="86" xfId="0" applyNumberFormat="1" applyFont="1" applyFill="1" applyBorder="1" applyAlignment="1" applyProtection="1">
      <alignment vertical="center"/>
      <protection locked="0"/>
    </xf>
    <xf numFmtId="49" fontId="27" fillId="24" borderId="86" xfId="0" applyNumberFormat="1" applyFont="1" applyFill="1" applyBorder="1" applyAlignment="1" applyProtection="1">
      <alignment vertical="center"/>
      <protection locked="0"/>
    </xf>
    <xf numFmtId="0" fontId="24" fillId="24" borderId="87" xfId="45" applyFont="1" applyFill="1" applyBorder="1" applyAlignment="1" applyProtection="1">
      <alignment vertical="center"/>
      <protection locked="0"/>
    </xf>
    <xf numFmtId="49" fontId="24" fillId="24" borderId="87" xfId="45" applyNumberFormat="1" applyFont="1" applyFill="1" applyBorder="1" applyAlignment="1" applyProtection="1">
      <alignment vertical="center"/>
      <protection locked="0"/>
    </xf>
    <xf numFmtId="0" fontId="36" fillId="24" borderId="27" xfId="45" applyFont="1" applyFill="1" applyBorder="1" applyAlignment="1" applyProtection="1">
      <alignment horizontal="center" vertical="center"/>
      <protection locked="0"/>
    </xf>
    <xf numFmtId="0" fontId="36" fillId="24" borderId="27" xfId="45" applyFont="1" applyFill="1" applyBorder="1" applyAlignment="1" applyProtection="1">
      <alignment vertical="center"/>
      <protection locked="0"/>
    </xf>
    <xf numFmtId="0" fontId="26" fillId="24" borderId="27" xfId="45" applyFont="1" applyFill="1" applyBorder="1" applyAlignment="1" applyProtection="1">
      <alignment vertical="center"/>
      <protection locked="0"/>
    </xf>
    <xf numFmtId="0" fontId="24" fillId="24" borderId="27" xfId="45" applyFont="1" applyFill="1" applyBorder="1" applyAlignment="1" applyProtection="1">
      <alignment vertical="center"/>
      <protection locked="0"/>
    </xf>
    <xf numFmtId="0" fontId="24" fillId="24" borderId="89" xfId="45" applyFont="1" applyFill="1" applyBorder="1" applyAlignment="1" applyProtection="1">
      <alignment vertical="center"/>
      <protection locked="0"/>
    </xf>
    <xf numFmtId="0" fontId="26" fillId="24" borderId="27" xfId="45" applyFont="1" applyFill="1" applyBorder="1" applyAlignment="1" applyProtection="1">
      <alignment horizontal="center" vertical="center"/>
      <protection locked="0"/>
    </xf>
    <xf numFmtId="0" fontId="26" fillId="24" borderId="89" xfId="45" applyFont="1" applyFill="1" applyBorder="1" applyAlignment="1" applyProtection="1">
      <alignment horizontal="center" vertical="center"/>
      <protection locked="0"/>
    </xf>
    <xf numFmtId="0" fontId="26" fillId="24" borderId="37" xfId="45" applyFont="1" applyFill="1" applyBorder="1" applyAlignment="1" applyProtection="1">
      <alignment vertical="center" wrapText="1"/>
      <protection locked="0"/>
    </xf>
    <xf numFmtId="0" fontId="24" fillId="24" borderId="37" xfId="45" applyFont="1" applyFill="1" applyBorder="1" applyAlignment="1">
      <alignment horizontal="left" vertical="center"/>
    </xf>
    <xf numFmtId="0" fontId="24" fillId="24" borderId="85" xfId="45" applyFont="1" applyFill="1" applyBorder="1" applyAlignment="1">
      <alignment horizontal="left" vertical="center"/>
    </xf>
    <xf numFmtId="0" fontId="24" fillId="24" borderId="87" xfId="45" applyFont="1" applyFill="1" applyBorder="1" applyAlignment="1">
      <alignment horizontal="left" vertical="center"/>
    </xf>
    <xf numFmtId="0" fontId="26" fillId="24" borderId="34" xfId="45" applyFont="1" applyFill="1" applyBorder="1" applyAlignment="1" applyProtection="1">
      <alignment vertical="center" wrapText="1"/>
      <protection locked="0"/>
    </xf>
    <xf numFmtId="0" fontId="24" fillId="24" borderId="34" xfId="45" applyFont="1" applyFill="1" applyBorder="1" applyAlignment="1">
      <alignment horizontal="left" vertical="center"/>
    </xf>
    <xf numFmtId="0" fontId="24" fillId="24" borderId="91" xfId="45" applyFont="1" applyFill="1" applyBorder="1" applyAlignment="1">
      <alignment horizontal="left" vertical="center"/>
    </xf>
    <xf numFmtId="0" fontId="26" fillId="24" borderId="86" xfId="45" applyFont="1" applyFill="1" applyBorder="1" applyAlignment="1" applyProtection="1">
      <alignment vertical="center"/>
      <protection locked="0"/>
    </xf>
    <xf numFmtId="0" fontId="25" fillId="0" borderId="0" xfId="0" applyFont="1"/>
    <xf numFmtId="0" fontId="31" fillId="0" borderId="68" xfId="61" applyFont="1" applyBorder="1" applyAlignment="1">
      <alignment horizontal="center" vertical="center"/>
    </xf>
    <xf numFmtId="0" fontId="53" fillId="0" borderId="68" xfId="61" applyFont="1" applyBorder="1" applyAlignment="1">
      <alignment horizontal="center" vertical="center"/>
    </xf>
    <xf numFmtId="0" fontId="31" fillId="0" borderId="109" xfId="61" applyFont="1" applyBorder="1" applyAlignment="1">
      <alignment horizontal="center" vertical="center"/>
    </xf>
    <xf numFmtId="0" fontId="53" fillId="0" borderId="109" xfId="61" applyFont="1" applyBorder="1" applyAlignment="1">
      <alignment horizontal="center" vertical="center"/>
    </xf>
    <xf numFmtId="0" fontId="31" fillId="0" borderId="106" xfId="61" applyFont="1" applyBorder="1" applyAlignment="1">
      <alignment horizontal="center"/>
    </xf>
    <xf numFmtId="0" fontId="63" fillId="0" borderId="0" xfId="59" applyFont="1" applyBorder="1" applyAlignment="1">
      <alignment horizontal="center" vertical="center"/>
    </xf>
    <xf numFmtId="0" fontId="31" fillId="0" borderId="119" xfId="61" applyFont="1" applyBorder="1" applyAlignment="1">
      <alignment horizontal="center" vertical="center"/>
    </xf>
    <xf numFmtId="0" fontId="31" fillId="0" borderId="110" xfId="61" applyFont="1" applyBorder="1" applyAlignment="1">
      <alignment horizontal="center" vertical="center"/>
    </xf>
    <xf numFmtId="0" fontId="31" fillId="0" borderId="99" xfId="61" applyFont="1" applyBorder="1" applyAlignment="1">
      <alignment horizontal="center" vertical="center"/>
    </xf>
    <xf numFmtId="0" fontId="31" fillId="0" borderId="98" xfId="61" applyFont="1" applyBorder="1" applyAlignment="1">
      <alignment horizontal="center" vertical="center"/>
    </xf>
    <xf numFmtId="0" fontId="31" fillId="0" borderId="93" xfId="61" applyFont="1" applyBorder="1" applyAlignment="1">
      <alignment horizontal="center" vertical="center"/>
    </xf>
    <xf numFmtId="0" fontId="31" fillId="0" borderId="106" xfId="61" applyFont="1" applyBorder="1" applyAlignment="1">
      <alignment horizontal="center" vertical="center"/>
    </xf>
    <xf numFmtId="0" fontId="53" fillId="0" borderId="106" xfId="61" applyFont="1" applyBorder="1" applyAlignment="1">
      <alignment horizontal="center" vertical="center"/>
    </xf>
    <xf numFmtId="0" fontId="31" fillId="0" borderId="92" xfId="61" applyFont="1" applyBorder="1" applyAlignment="1">
      <alignment horizontal="center" vertical="center"/>
    </xf>
    <xf numFmtId="0" fontId="39" fillId="0" borderId="25" xfId="0" applyFont="1" applyBorder="1" applyAlignment="1">
      <alignment shrinkToFit="1"/>
    </xf>
    <xf numFmtId="0" fontId="39" fillId="0" borderId="23" xfId="0" applyFont="1" applyBorder="1" applyAlignment="1">
      <alignment shrinkToFit="1"/>
    </xf>
    <xf numFmtId="191" fontId="25" fillId="0" borderId="0" xfId="45" applyNumberFormat="1" applyFont="1" applyAlignment="1">
      <alignment vertical="center"/>
    </xf>
    <xf numFmtId="0" fontId="26" fillId="0" borderId="0" xfId="59" applyFont="1" applyFill="1" applyBorder="1" applyAlignment="1" applyProtection="1">
      <alignment vertical="top"/>
      <protection locked="0"/>
    </xf>
    <xf numFmtId="0" fontId="26" fillId="0" borderId="0" xfId="59" applyFont="1" applyFill="1">
      <alignment vertical="center"/>
    </xf>
    <xf numFmtId="0" fontId="26" fillId="0" borderId="0" xfId="59" applyFont="1" applyFill="1" applyBorder="1">
      <alignment vertical="center"/>
    </xf>
    <xf numFmtId="0" fontId="24" fillId="0" borderId="0" xfId="70" applyFont="1">
      <alignment vertical="center"/>
    </xf>
    <xf numFmtId="0" fontId="5" fillId="0" borderId="0" xfId="70">
      <alignment vertical="center"/>
    </xf>
    <xf numFmtId="0" fontId="64" fillId="0" borderId="0" xfId="70" applyFont="1">
      <alignment vertical="center"/>
    </xf>
    <xf numFmtId="0" fontId="5" fillId="0" borderId="13" xfId="70" applyBorder="1">
      <alignment vertical="center"/>
    </xf>
    <xf numFmtId="0" fontId="5" fillId="0" borderId="13" xfId="70" applyBorder="1" applyAlignment="1">
      <alignment vertical="center" wrapText="1"/>
    </xf>
    <xf numFmtId="0" fontId="5" fillId="0" borderId="0" xfId="70" applyBorder="1">
      <alignment vertical="center"/>
    </xf>
    <xf numFmtId="0" fontId="5" fillId="0" borderId="23" xfId="70" applyBorder="1">
      <alignment vertical="center"/>
    </xf>
    <xf numFmtId="0" fontId="5" fillId="0" borderId="22" xfId="70" applyBorder="1">
      <alignment vertical="center"/>
    </xf>
    <xf numFmtId="0" fontId="64" fillId="0" borderId="13" xfId="70" applyFont="1" applyBorder="1">
      <alignment vertical="center"/>
    </xf>
    <xf numFmtId="0" fontId="65" fillId="0" borderId="13" xfId="70" applyFont="1" applyBorder="1" applyAlignment="1">
      <alignment vertical="center" wrapText="1"/>
    </xf>
    <xf numFmtId="0" fontId="65" fillId="0" borderId="0" xfId="70" applyFont="1" applyBorder="1">
      <alignment vertical="center"/>
    </xf>
    <xf numFmtId="0" fontId="5" fillId="0" borderId="19" xfId="70" applyBorder="1">
      <alignment vertical="center"/>
    </xf>
    <xf numFmtId="0" fontId="66" fillId="0" borderId="0" xfId="70" applyFont="1" applyAlignment="1">
      <alignment horizontal="right" vertical="center" wrapText="1"/>
    </xf>
    <xf numFmtId="0" fontId="67" fillId="33" borderId="136" xfId="70" applyFont="1" applyFill="1" applyBorder="1" applyAlignment="1">
      <alignment horizontal="center" vertical="center"/>
    </xf>
    <xf numFmtId="0" fontId="67" fillId="0" borderId="19" xfId="70" quotePrefix="1" applyFont="1" applyBorder="1">
      <alignment vertical="center"/>
    </xf>
    <xf numFmtId="0" fontId="67" fillId="0" borderId="19" xfId="70" applyFont="1" applyBorder="1">
      <alignment vertical="center"/>
    </xf>
    <xf numFmtId="177" fontId="67" fillId="0" borderId="19" xfId="70" applyNumberFormat="1" applyFont="1" applyBorder="1">
      <alignment vertical="center"/>
    </xf>
    <xf numFmtId="0" fontId="67" fillId="0" borderId="21" xfId="70" quotePrefix="1" applyFont="1" applyBorder="1">
      <alignment vertical="center"/>
    </xf>
    <xf numFmtId="0" fontId="67" fillId="0" borderId="21" xfId="70" applyFont="1" applyBorder="1">
      <alignment vertical="center"/>
    </xf>
    <xf numFmtId="177" fontId="67" fillId="0" borderId="21" xfId="70" applyNumberFormat="1" applyFont="1" applyBorder="1">
      <alignment vertical="center"/>
    </xf>
    <xf numFmtId="56" fontId="67" fillId="0" borderId="21" xfId="70" quotePrefix="1" applyNumberFormat="1" applyFont="1" applyBorder="1">
      <alignment vertical="center"/>
    </xf>
    <xf numFmtId="0" fontId="67" fillId="0" borderId="22" xfId="70" applyFont="1" applyBorder="1">
      <alignment vertical="center"/>
    </xf>
    <xf numFmtId="0" fontId="67" fillId="0" borderId="137" xfId="70" applyFont="1" applyBorder="1">
      <alignment vertical="center"/>
    </xf>
    <xf numFmtId="177" fontId="67" fillId="0" borderId="137" xfId="70" applyNumberFormat="1" applyFont="1" applyBorder="1">
      <alignment vertical="center"/>
    </xf>
    <xf numFmtId="0" fontId="67" fillId="0" borderId="18" xfId="70" applyFont="1" applyBorder="1">
      <alignment vertical="center"/>
    </xf>
    <xf numFmtId="177" fontId="67" fillId="0" borderId="18" xfId="70" applyNumberFormat="1" applyFont="1" applyBorder="1">
      <alignment vertical="center"/>
    </xf>
    <xf numFmtId="14" fontId="67" fillId="0" borderId="138" xfId="70" quotePrefix="1" applyNumberFormat="1" applyFont="1" applyBorder="1">
      <alignment vertical="center"/>
    </xf>
    <xf numFmtId="0" fontId="67" fillId="0" borderId="138" xfId="70" applyFont="1" applyBorder="1">
      <alignment vertical="center"/>
    </xf>
    <xf numFmtId="177" fontId="67" fillId="0" borderId="138" xfId="70" applyNumberFormat="1" applyFont="1" applyBorder="1">
      <alignment vertical="center"/>
    </xf>
    <xf numFmtId="0" fontId="67" fillId="0" borderId="138" xfId="70" quotePrefix="1" applyFont="1" applyBorder="1" applyAlignment="1">
      <alignment horizontal="left" vertical="center"/>
    </xf>
    <xf numFmtId="177" fontId="67" fillId="0" borderId="22" xfId="70" applyNumberFormat="1" applyFont="1" applyBorder="1">
      <alignment vertical="center"/>
    </xf>
    <xf numFmtId="0" fontId="67" fillId="0" borderId="0" xfId="70" applyFont="1">
      <alignment vertical="center"/>
    </xf>
    <xf numFmtId="0" fontId="24" fillId="24" borderId="140" xfId="0" applyNumberFormat="1" applyFont="1" applyFill="1" applyBorder="1" applyAlignment="1">
      <alignment vertical="top" wrapText="1"/>
    </xf>
    <xf numFmtId="0" fontId="38" fillId="0" borderId="0" xfId="0" applyFont="1" applyFill="1" applyBorder="1" applyAlignment="1">
      <alignment vertical="center"/>
    </xf>
    <xf numFmtId="186" fontId="24" fillId="0" borderId="0" xfId="45" applyNumberFormat="1" applyFont="1" applyAlignment="1">
      <alignment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98" xfId="0" applyBorder="1" applyAlignment="1">
      <alignment horizontal="center" vertical="center"/>
    </xf>
    <xf numFmtId="0" fontId="0" fillId="0" borderId="68" xfId="0" quotePrefix="1" applyBorder="1" applyAlignment="1">
      <alignment horizontal="center" vertical="center" wrapText="1"/>
    </xf>
    <xf numFmtId="0" fontId="0" fillId="0" borderId="68" xfId="0" applyBorder="1" applyAlignment="1">
      <alignment horizontal="center" vertical="center" wrapText="1"/>
    </xf>
    <xf numFmtId="0" fontId="0" fillId="0" borderId="98" xfId="0" applyBorder="1" applyAlignment="1">
      <alignment horizontal="center" vertical="center" wrapText="1"/>
    </xf>
    <xf numFmtId="0" fontId="0" fillId="0" borderId="93" xfId="0" applyBorder="1" applyAlignment="1">
      <alignment horizontal="center" vertical="center"/>
    </xf>
    <xf numFmtId="0" fontId="0" fillId="0" borderId="106" xfId="0" applyBorder="1" applyAlignment="1">
      <alignment horizontal="center" vertical="center"/>
    </xf>
    <xf numFmtId="0" fontId="0" fillId="0" borderId="92" xfId="0" applyBorder="1" applyAlignment="1">
      <alignment horizontal="center" vertical="center"/>
    </xf>
    <xf numFmtId="0" fontId="0" fillId="0" borderId="119"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95" xfId="0" applyBorder="1" applyAlignment="1">
      <alignment horizontal="center" vertical="center"/>
    </xf>
    <xf numFmtId="0" fontId="0" fillId="0" borderId="121" xfId="0" applyBorder="1" applyAlignment="1">
      <alignment horizontal="center" vertical="center"/>
    </xf>
    <xf numFmtId="0" fontId="0" fillId="0" borderId="94" xfId="0" applyBorder="1" applyAlignment="1">
      <alignment horizontal="center" vertical="center"/>
    </xf>
    <xf numFmtId="0" fontId="0" fillId="0" borderId="0" xfId="65" applyFont="1">
      <alignment vertical="center"/>
    </xf>
    <xf numFmtId="0" fontId="63" fillId="24" borderId="0" xfId="45" applyFont="1" applyFill="1" applyAlignment="1">
      <alignment vertical="center" shrinkToFit="1"/>
    </xf>
    <xf numFmtId="0" fontId="68" fillId="24" borderId="0" xfId="49" applyFont="1" applyFill="1" applyAlignment="1">
      <alignment vertical="center" shrinkToFit="1"/>
    </xf>
    <xf numFmtId="0" fontId="25" fillId="24" borderId="0" xfId="45" applyFont="1" applyFill="1" applyBorder="1" applyAlignment="1">
      <alignment horizontal="center" vertical="center" wrapText="1"/>
    </xf>
    <xf numFmtId="0" fontId="25" fillId="24" borderId="0" xfId="0" applyNumberFormat="1" applyFont="1" applyFill="1" applyBorder="1" applyAlignment="1" applyProtection="1">
      <alignment horizontal="center" vertical="center"/>
      <protection locked="0"/>
    </xf>
    <xf numFmtId="0" fontId="26" fillId="24" borderId="0" xfId="0" applyNumberFormat="1" applyFont="1" applyFill="1" applyBorder="1" applyAlignment="1" applyProtection="1">
      <alignment horizontal="center" vertical="center" wrapText="1"/>
      <protection locked="0"/>
    </xf>
    <xf numFmtId="0" fontId="25" fillId="24" borderId="0" xfId="45" applyFont="1" applyFill="1" applyBorder="1" applyAlignment="1">
      <alignment horizontal="left" vertical="center" wrapText="1"/>
    </xf>
    <xf numFmtId="0" fontId="24" fillId="24" borderId="0" xfId="45" applyFont="1" applyFill="1" applyBorder="1" applyAlignment="1" applyProtection="1">
      <alignment vertical="center"/>
      <protection locked="0"/>
    </xf>
    <xf numFmtId="0" fontId="24" fillId="24" borderId="87" xfId="45" applyFont="1" applyFill="1" applyBorder="1" applyAlignment="1" applyProtection="1">
      <alignment vertical="center"/>
      <protection locked="0"/>
    </xf>
    <xf numFmtId="49" fontId="36" fillId="24" borderId="27" xfId="45" applyNumberFormat="1" applyFont="1" applyFill="1" applyBorder="1" applyAlignment="1" applyProtection="1">
      <alignment horizontal="center" vertical="center"/>
      <protection locked="0"/>
    </xf>
    <xf numFmtId="0" fontId="24" fillId="24" borderId="27" xfId="45" applyFont="1" applyFill="1" applyBorder="1" applyAlignment="1" applyProtection="1">
      <alignment vertical="center"/>
      <protection locked="0"/>
    </xf>
    <xf numFmtId="0" fontId="24" fillId="24" borderId="89" xfId="45" applyFont="1" applyFill="1" applyBorder="1" applyAlignment="1" applyProtection="1">
      <alignment vertical="center"/>
      <protection locked="0"/>
    </xf>
    <xf numFmtId="49" fontId="36" fillId="24" borderId="0" xfId="45" applyNumberFormat="1" applyFont="1" applyFill="1" applyBorder="1" applyAlignment="1" applyProtection="1">
      <alignment horizontal="center" vertical="center"/>
      <protection locked="0"/>
    </xf>
    <xf numFmtId="0" fontId="24" fillId="24" borderId="0" xfId="45" applyFont="1" applyFill="1" applyBorder="1" applyAlignment="1" applyProtection="1">
      <alignment horizontal="left" vertical="center"/>
      <protection locked="0"/>
    </xf>
    <xf numFmtId="0" fontId="25" fillId="24" borderId="0" xfId="45" applyFont="1" applyFill="1" applyBorder="1" applyAlignment="1" applyProtection="1">
      <alignment horizontal="left" vertical="center"/>
      <protection locked="0"/>
    </xf>
    <xf numFmtId="0" fontId="25" fillId="24" borderId="0" xfId="0" applyNumberFormat="1" applyFont="1" applyFill="1" applyBorder="1" applyAlignment="1" applyProtection="1">
      <alignment horizontal="center" vertical="center" wrapText="1"/>
      <protection locked="0"/>
    </xf>
    <xf numFmtId="0" fontId="26" fillId="24" borderId="89" xfId="45" applyFont="1" applyFill="1" applyBorder="1" applyAlignment="1" applyProtection="1">
      <alignment horizontal="center" vertical="center"/>
      <protection locked="0"/>
    </xf>
    <xf numFmtId="0" fontId="63" fillId="0" borderId="0" xfId="0" applyFont="1" applyAlignment="1">
      <alignment horizontal="center" vertical="center"/>
    </xf>
    <xf numFmtId="0" fontId="24" fillId="0" borderId="37" xfId="0" applyNumberFormat="1" applyFont="1" applyBorder="1" applyAlignment="1" applyProtection="1">
      <alignment horizontal="center" vertical="center"/>
      <protection locked="0"/>
    </xf>
    <xf numFmtId="0" fontId="25" fillId="0" borderId="37" xfId="0" applyNumberFormat="1" applyFont="1" applyBorder="1" applyAlignment="1" applyProtection="1">
      <alignment vertical="top"/>
      <protection locked="0"/>
    </xf>
    <xf numFmtId="0" fontId="24" fillId="0" borderId="37" xfId="0" applyNumberFormat="1" applyFont="1" applyBorder="1" applyAlignment="1" applyProtection="1">
      <alignment vertical="top"/>
      <protection locked="0"/>
    </xf>
    <xf numFmtId="0" fontId="24" fillId="0" borderId="37" xfId="0" applyNumberFormat="1" applyFont="1" applyBorder="1" applyAlignment="1" applyProtection="1">
      <alignment vertical="center"/>
      <protection locked="0"/>
    </xf>
    <xf numFmtId="0" fontId="24" fillId="0" borderId="84" xfId="0" applyNumberFormat="1" applyFont="1" applyBorder="1" applyAlignment="1" applyProtection="1">
      <alignment horizontal="center" vertical="center"/>
      <protection locked="0"/>
    </xf>
    <xf numFmtId="0" fontId="24" fillId="0" borderId="85" xfId="0" applyNumberFormat="1" applyFont="1" applyBorder="1" applyAlignment="1" applyProtection="1">
      <alignment vertical="center"/>
      <protection locked="0"/>
    </xf>
    <xf numFmtId="0" fontId="24" fillId="0" borderId="86" xfId="0" applyNumberFormat="1" applyFont="1" applyBorder="1" applyAlignment="1" applyProtection="1">
      <alignment vertical="top"/>
      <protection locked="0"/>
    </xf>
    <xf numFmtId="0" fontId="24" fillId="0" borderId="87" xfId="0" applyNumberFormat="1" applyFont="1" applyBorder="1" applyAlignment="1" applyProtection="1">
      <alignment vertical="top"/>
      <protection locked="0"/>
    </xf>
    <xf numFmtId="0" fontId="24" fillId="0" borderId="90" xfId="0" applyNumberFormat="1" applyFont="1" applyBorder="1" applyAlignment="1" applyProtection="1">
      <alignment vertical="top"/>
      <protection locked="0"/>
    </xf>
    <xf numFmtId="0" fontId="24" fillId="0" borderId="34" xfId="0" applyNumberFormat="1" applyFont="1" applyBorder="1" applyAlignment="1" applyProtection="1">
      <alignment vertical="top"/>
      <protection locked="0"/>
    </xf>
    <xf numFmtId="0" fontId="24" fillId="0" borderId="91" xfId="0" applyNumberFormat="1" applyFont="1" applyBorder="1" applyAlignment="1" applyProtection="1">
      <alignment vertical="top"/>
      <protection locked="0"/>
    </xf>
    <xf numFmtId="0" fontId="72" fillId="0" borderId="0" xfId="64" applyFont="1" applyAlignment="1">
      <alignment horizontal="left" vertical="center"/>
    </xf>
    <xf numFmtId="0" fontId="71" fillId="0" borderId="0" xfId="64" applyFont="1"/>
    <xf numFmtId="0" fontId="70" fillId="0" borderId="0" xfId="64" applyFont="1"/>
    <xf numFmtId="0" fontId="70" fillId="0" borderId="99" xfId="64" applyFont="1" applyBorder="1" applyAlignment="1">
      <alignment horizontal="center" vertical="center"/>
    </xf>
    <xf numFmtId="0" fontId="70" fillId="0" borderId="68" xfId="64" applyFont="1" applyBorder="1" applyAlignment="1">
      <alignment horizontal="center" vertical="center"/>
    </xf>
    <xf numFmtId="0" fontId="70" fillId="32" borderId="98" xfId="64" applyFont="1" applyFill="1" applyBorder="1" applyAlignment="1">
      <alignment horizontal="center" vertical="center"/>
    </xf>
    <xf numFmtId="0" fontId="70" fillId="0" borderId="93" xfId="64" applyFont="1" applyBorder="1" applyAlignment="1">
      <alignment horizontal="center" vertical="center"/>
    </xf>
    <xf numFmtId="0" fontId="70" fillId="0" borderId="106" xfId="64" applyFont="1" applyBorder="1" applyAlignment="1">
      <alignment horizontal="center" vertical="center"/>
    </xf>
    <xf numFmtId="0" fontId="70" fillId="32" borderId="92" xfId="64" applyFont="1" applyFill="1" applyBorder="1" applyAlignment="1">
      <alignment horizontal="center" vertical="center"/>
    </xf>
    <xf numFmtId="0" fontId="52" fillId="0" borderId="36" xfId="64" applyFont="1" applyBorder="1" applyAlignment="1">
      <alignment horizontal="center" vertical="center"/>
    </xf>
    <xf numFmtId="194" fontId="52" fillId="0" borderId="119" xfId="34" applyNumberFormat="1" applyFont="1" applyBorder="1" applyAlignment="1">
      <alignment horizontal="right"/>
    </xf>
    <xf numFmtId="194" fontId="52" fillId="0" borderId="109" xfId="34" applyNumberFormat="1" applyFont="1" applyBorder="1" applyAlignment="1">
      <alignment horizontal="right"/>
    </xf>
    <xf numFmtId="194" fontId="52" fillId="32" borderId="110" xfId="34" applyNumberFormat="1" applyFont="1" applyFill="1" applyBorder="1" applyAlignment="1">
      <alignment horizontal="right"/>
    </xf>
    <xf numFmtId="0" fontId="52" fillId="0" borderId="26" xfId="64" applyFont="1" applyBorder="1" applyAlignment="1">
      <alignment horizontal="center" vertical="center"/>
    </xf>
    <xf numFmtId="194" fontId="52" fillId="0" borderId="99" xfId="34" applyNumberFormat="1" applyFont="1" applyBorder="1" applyAlignment="1">
      <alignment horizontal="right"/>
    </xf>
    <xf numFmtId="194" fontId="52" fillId="0" borderId="68" xfId="34" applyNumberFormat="1" applyFont="1" applyBorder="1" applyAlignment="1">
      <alignment horizontal="right"/>
    </xf>
    <xf numFmtId="194" fontId="52" fillId="32" borderId="98" xfId="34" applyNumberFormat="1" applyFont="1" applyFill="1" applyBorder="1" applyAlignment="1">
      <alignment horizontal="right"/>
    </xf>
    <xf numFmtId="0" fontId="52" fillId="0" borderId="29" xfId="64" applyFont="1" applyBorder="1" applyAlignment="1">
      <alignment horizontal="center" vertical="center"/>
    </xf>
    <xf numFmtId="194" fontId="52" fillId="0" borderId="133" xfId="34" applyNumberFormat="1" applyFont="1" applyBorder="1" applyAlignment="1">
      <alignment horizontal="right"/>
    </xf>
    <xf numFmtId="194" fontId="52" fillId="0" borderId="75" xfId="34" applyNumberFormat="1" applyFont="1" applyBorder="1" applyAlignment="1">
      <alignment horizontal="right"/>
    </xf>
    <xf numFmtId="194" fontId="52" fillId="32" borderId="134" xfId="34" applyNumberFormat="1" applyFont="1" applyFill="1" applyBorder="1" applyAlignment="1">
      <alignment horizontal="right"/>
    </xf>
    <xf numFmtId="194" fontId="52" fillId="32" borderId="135" xfId="34" applyNumberFormat="1" applyFont="1" applyFill="1" applyBorder="1" applyAlignment="1">
      <alignment horizontal="right"/>
    </xf>
    <xf numFmtId="0" fontId="52" fillId="32" borderId="12" xfId="64" applyFont="1" applyFill="1" applyBorder="1" applyAlignment="1">
      <alignment horizontal="center" vertical="center"/>
    </xf>
    <xf numFmtId="194" fontId="52" fillId="32" borderId="95" xfId="34" applyNumberFormat="1" applyFont="1" applyFill="1" applyBorder="1" applyAlignment="1">
      <alignment horizontal="right"/>
    </xf>
    <xf numFmtId="194" fontId="52" fillId="32" borderId="121" xfId="34" applyNumberFormat="1" applyFont="1" applyFill="1" applyBorder="1" applyAlignment="1">
      <alignment horizontal="right"/>
    </xf>
    <xf numFmtId="194" fontId="52" fillId="32" borderId="94" xfId="34" applyNumberFormat="1" applyFont="1" applyFill="1" applyBorder="1" applyAlignment="1">
      <alignment horizontal="right"/>
    </xf>
    <xf numFmtId="194" fontId="52" fillId="32" borderId="122" xfId="34" applyNumberFormat="1" applyFont="1" applyFill="1" applyBorder="1" applyAlignment="1">
      <alignment horizontal="right"/>
    </xf>
    <xf numFmtId="0" fontId="38" fillId="0" borderId="0" xfId="64" applyNumberFormat="1" applyFont="1" applyBorder="1" applyAlignment="1">
      <alignment horizontal="center" vertical="center"/>
    </xf>
    <xf numFmtId="0" fontId="36" fillId="0" borderId="0" xfId="64" applyNumberFormat="1" applyFont="1" applyBorder="1" applyAlignment="1">
      <alignment horizontal="center" vertical="center"/>
    </xf>
    <xf numFmtId="0" fontId="24" fillId="24" borderId="0" xfId="45" applyFont="1" applyFill="1" applyBorder="1" applyAlignment="1" applyProtection="1">
      <alignment vertical="center"/>
      <protection locked="0"/>
    </xf>
    <xf numFmtId="0" fontId="26" fillId="24" borderId="0" xfId="0" applyNumberFormat="1" applyFont="1" applyFill="1" applyBorder="1" applyAlignment="1" applyProtection="1">
      <alignment horizontal="center" vertical="center" wrapText="1"/>
      <protection locked="0"/>
    </xf>
    <xf numFmtId="0" fontId="25" fillId="24" borderId="0"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left" vertical="center" wrapText="1"/>
      <protection locked="0"/>
    </xf>
    <xf numFmtId="0" fontId="38" fillId="0" borderId="0" xfId="64" applyNumberFormat="1" applyFont="1" applyBorder="1" applyAlignment="1">
      <alignment horizontal="center" vertical="center"/>
    </xf>
    <xf numFmtId="0" fontId="36" fillId="0" borderId="0" xfId="64" applyNumberFormat="1" applyFont="1" applyBorder="1" applyAlignment="1">
      <alignment horizontal="center" vertical="center"/>
    </xf>
    <xf numFmtId="0" fontId="75" fillId="0" borderId="0" xfId="0" applyNumberFormat="1" applyFont="1" applyBorder="1" applyAlignment="1">
      <alignment vertical="center"/>
    </xf>
    <xf numFmtId="0" fontId="77" fillId="0" borderId="0" xfId="0" applyNumberFormat="1" applyFont="1" applyBorder="1" applyAlignment="1"/>
    <xf numFmtId="0" fontId="78" fillId="0" borderId="0" xfId="0" applyNumberFormat="1" applyFont="1" applyBorder="1" applyAlignment="1">
      <alignment horizontal="center" vertical="center"/>
    </xf>
    <xf numFmtId="0" fontId="79" fillId="0" borderId="0" xfId="0" applyNumberFormat="1" applyFont="1" applyBorder="1" applyAlignment="1">
      <alignment horizontal="center" vertical="center"/>
    </xf>
    <xf numFmtId="0" fontId="80" fillId="0" borderId="0" xfId="0" applyNumberFormat="1" applyFont="1" applyBorder="1" applyAlignment="1">
      <alignment vertical="center"/>
    </xf>
    <xf numFmtId="0" fontId="81" fillId="0" borderId="0" xfId="0" applyNumberFormat="1" applyFont="1" applyAlignment="1"/>
    <xf numFmtId="0" fontId="75" fillId="0" borderId="0" xfId="0" applyNumberFormat="1" applyFont="1" applyAlignment="1"/>
    <xf numFmtId="0" fontId="82" fillId="0" borderId="0" xfId="0" applyNumberFormat="1" applyFont="1" applyAlignment="1"/>
    <xf numFmtId="0" fontId="75" fillId="27" borderId="0" xfId="0" applyNumberFormat="1" applyFont="1" applyFill="1" applyAlignment="1"/>
    <xf numFmtId="0" fontId="81" fillId="0" borderId="0" xfId="0" applyNumberFormat="1" applyFont="1" applyBorder="1" applyAlignment="1" applyProtection="1">
      <alignment horizontal="left"/>
    </xf>
    <xf numFmtId="0" fontId="81" fillId="0" borderId="0" xfId="0" applyNumberFormat="1" applyFont="1" applyBorder="1" applyAlignment="1" applyProtection="1">
      <alignment horizontal="left" vertical="center"/>
    </xf>
    <xf numFmtId="38" fontId="77" fillId="0" borderId="0" xfId="33" applyFont="1" applyBorder="1" applyAlignment="1" applyProtection="1">
      <alignment horizontal="center" vertical="center"/>
      <protection locked="0"/>
    </xf>
    <xf numFmtId="0" fontId="75" fillId="0" borderId="0" xfId="0" applyNumberFormat="1" applyFont="1" applyBorder="1" applyAlignment="1" applyProtection="1">
      <alignment horizontal="center"/>
    </xf>
    <xf numFmtId="49" fontId="77" fillId="0" borderId="0" xfId="0" applyNumberFormat="1" applyFont="1" applyBorder="1" applyAlignment="1" applyProtection="1">
      <alignment horizontal="center" vertical="center"/>
      <protection locked="0"/>
    </xf>
    <xf numFmtId="0" fontId="75" fillId="0" borderId="0" xfId="0" applyNumberFormat="1" applyFont="1" applyAlignment="1" applyProtection="1"/>
    <xf numFmtId="0" fontId="75" fillId="0" borderId="13" xfId="0" applyNumberFormat="1" applyFont="1" applyBorder="1" applyAlignment="1">
      <alignment vertical="center"/>
    </xf>
    <xf numFmtId="38" fontId="75" fillId="0" borderId="0" xfId="0" applyNumberFormat="1" applyFont="1" applyAlignment="1"/>
    <xf numFmtId="0" fontId="73" fillId="0" borderId="0" xfId="0" applyNumberFormat="1" applyFont="1" applyBorder="1" applyAlignment="1">
      <alignment vertical="center"/>
    </xf>
    <xf numFmtId="38" fontId="75" fillId="0" borderId="0" xfId="0" applyNumberFormat="1" applyFont="1" applyBorder="1" applyAlignment="1">
      <alignment vertical="center"/>
    </xf>
    <xf numFmtId="0" fontId="25" fillId="0" borderId="0" xfId="0" applyFont="1" applyAlignment="1">
      <alignment vertical="center"/>
    </xf>
    <xf numFmtId="0" fontId="76" fillId="0" borderId="0" xfId="0" applyNumberFormat="1" applyFont="1" applyBorder="1" applyAlignment="1">
      <alignment horizontal="center" vertical="center"/>
    </xf>
    <xf numFmtId="0" fontId="24" fillId="0" borderId="0" xfId="0" applyFont="1" applyAlignment="1">
      <alignment vertical="center"/>
    </xf>
    <xf numFmtId="0" fontId="73" fillId="0" borderId="0" xfId="0" applyNumberFormat="1" applyFont="1" applyAlignment="1" applyProtection="1"/>
    <xf numFmtId="0" fontId="81" fillId="0" borderId="0" xfId="0" applyNumberFormat="1" applyFont="1" applyAlignment="1" applyProtection="1"/>
    <xf numFmtId="0" fontId="81" fillId="0" borderId="0" xfId="0" applyNumberFormat="1" applyFont="1" applyBorder="1" applyAlignment="1" applyProtection="1">
      <alignment horizontal="center" vertical="center"/>
    </xf>
    <xf numFmtId="38" fontId="74" fillId="0" borderId="0" xfId="33" applyFont="1" applyBorder="1" applyAlignment="1" applyProtection="1">
      <alignment horizontal="right" vertical="center"/>
      <protection locked="0"/>
    </xf>
    <xf numFmtId="0" fontId="86" fillId="0" borderId="0" xfId="0" applyNumberFormat="1" applyFont="1" applyBorder="1" applyAlignment="1" applyProtection="1">
      <alignment horizontal="center"/>
    </xf>
    <xf numFmtId="38" fontId="84" fillId="0" borderId="0" xfId="33" applyFont="1" applyFill="1" applyBorder="1" applyAlignment="1" applyProtection="1">
      <alignment horizontal="right" vertical="center"/>
      <protection locked="0"/>
    </xf>
    <xf numFmtId="0" fontId="8" fillId="0" borderId="0" xfId="0" applyNumberFormat="1" applyFont="1" applyFill="1" applyBorder="1" applyAlignment="1" applyProtection="1">
      <alignment horizontal="center"/>
    </xf>
    <xf numFmtId="38" fontId="87" fillId="0" borderId="0" xfId="33" applyFont="1" applyBorder="1" applyAlignment="1" applyProtection="1">
      <alignment horizontal="center" vertical="center"/>
      <protection locked="0"/>
    </xf>
    <xf numFmtId="0" fontId="8" fillId="0" borderId="0" xfId="0" applyNumberFormat="1" applyFont="1" applyBorder="1" applyAlignment="1" applyProtection="1">
      <alignment horizontal="center"/>
    </xf>
    <xf numFmtId="0" fontId="24" fillId="0" borderId="0" xfId="53" applyNumberFormat="1" applyFont="1" applyBorder="1" applyAlignment="1">
      <alignment vertical="center"/>
    </xf>
    <xf numFmtId="0" fontId="26" fillId="0" borderId="0" xfId="53" applyNumberFormat="1" applyFont="1" applyBorder="1" applyAlignment="1">
      <alignment horizontal="center"/>
    </xf>
    <xf numFmtId="0" fontId="24" fillId="0" borderId="0" xfId="53" applyNumberFormat="1" applyFont="1" applyAlignment="1"/>
    <xf numFmtId="0" fontId="26" fillId="0" borderId="0" xfId="53" applyNumberFormat="1" applyFont="1" applyAlignment="1"/>
    <xf numFmtId="0" fontId="25" fillId="0" borderId="0" xfId="53" applyNumberFormat="1" applyFont="1" applyBorder="1" applyAlignment="1">
      <alignment horizontal="center"/>
    </xf>
    <xf numFmtId="0" fontId="32" fillId="24" borderId="0" xfId="49" applyFont="1" applyFill="1" applyAlignment="1">
      <alignment horizontal="center" vertical="center" shrinkToFit="1"/>
    </xf>
    <xf numFmtId="0" fontId="24" fillId="0" borderId="0" xfId="53" applyFont="1" applyAlignment="1">
      <alignment vertical="center"/>
    </xf>
    <xf numFmtId="0" fontId="28" fillId="0" borderId="0" xfId="53" applyNumberFormat="1" applyFont="1" applyBorder="1" applyAlignment="1">
      <alignment vertical="center"/>
    </xf>
    <xf numFmtId="0" fontId="32" fillId="0" borderId="0" xfId="53" applyNumberFormat="1" applyFont="1" applyBorder="1" applyAlignment="1">
      <alignment horizontal="center" vertical="center"/>
    </xf>
    <xf numFmtId="0" fontId="25" fillId="0" borderId="0" xfId="53" applyNumberFormat="1" applyFont="1" applyBorder="1" applyAlignment="1">
      <alignment vertical="center"/>
    </xf>
    <xf numFmtId="0" fontId="26" fillId="0" borderId="0" xfId="53" applyFont="1" applyAlignment="1"/>
    <xf numFmtId="0" fontId="24" fillId="0" borderId="0" xfId="53" applyNumberFormat="1" applyFont="1" applyBorder="1" applyAlignment="1">
      <alignment horizontal="right" vertical="center"/>
    </xf>
    <xf numFmtId="0" fontId="31" fillId="0" borderId="0" xfId="53" applyFont="1" applyAlignment="1"/>
    <xf numFmtId="49" fontId="24" fillId="0" borderId="0" xfId="53" applyNumberFormat="1" applyFont="1" applyBorder="1" applyAlignment="1">
      <alignment horizontal="center" vertical="center"/>
    </xf>
    <xf numFmtId="49" fontId="24" fillId="0" borderId="0" xfId="53" applyNumberFormat="1" applyFont="1" applyBorder="1" applyAlignment="1">
      <alignment vertical="center"/>
    </xf>
    <xf numFmtId="49" fontId="24" fillId="0" borderId="0" xfId="53" applyNumberFormat="1" applyFont="1" applyBorder="1" applyAlignment="1">
      <alignment horizontal="right" vertical="center"/>
    </xf>
    <xf numFmtId="0" fontId="24" fillId="0" borderId="0" xfId="59" applyNumberFormat="1" applyFont="1" applyBorder="1" applyAlignment="1">
      <alignment vertical="center"/>
    </xf>
    <xf numFmtId="0" fontId="36" fillId="0" borderId="0" xfId="59" applyNumberFormat="1" applyFont="1" applyBorder="1" applyAlignment="1">
      <alignment horizontal="center" vertical="center"/>
    </xf>
    <xf numFmtId="0" fontId="24" fillId="0" borderId="0" xfId="59" applyNumberFormat="1" applyFont="1" applyBorder="1" applyAlignment="1">
      <alignment horizontal="center" vertical="center"/>
    </xf>
    <xf numFmtId="0" fontId="36" fillId="0" borderId="0" xfId="59" applyNumberFormat="1" applyFont="1" applyBorder="1" applyAlignment="1">
      <alignment vertical="center"/>
    </xf>
    <xf numFmtId="0" fontId="24" fillId="0" borderId="0" xfId="59" applyNumberFormat="1" applyFont="1" applyBorder="1" applyAlignment="1">
      <alignment horizontal="right" vertical="center"/>
    </xf>
    <xf numFmtId="0" fontId="24" fillId="0" borderId="0" xfId="59" applyNumberFormat="1" applyFont="1" applyBorder="1" applyAlignment="1">
      <alignment horizontal="left" vertical="center"/>
    </xf>
    <xf numFmtId="0" fontId="24" fillId="0" borderId="0" xfId="59" applyNumberFormat="1" applyFont="1" applyBorder="1" applyAlignment="1">
      <alignment horizontal="right"/>
    </xf>
    <xf numFmtId="0" fontId="26" fillId="0" borderId="0" xfId="59" applyNumberFormat="1" applyFont="1" applyBorder="1" applyAlignment="1">
      <alignment horizontal="center"/>
    </xf>
    <xf numFmtId="0" fontId="24" fillId="0" borderId="0" xfId="59" applyNumberFormat="1" applyFont="1" applyBorder="1" applyAlignment="1"/>
    <xf numFmtId="0" fontId="26" fillId="0" borderId="0" xfId="59" applyNumberFormat="1" applyFont="1" applyBorder="1" applyAlignment="1"/>
    <xf numFmtId="0" fontId="25" fillId="0" borderId="0" xfId="59" applyNumberFormat="1" applyFont="1" applyBorder="1" applyAlignment="1">
      <alignment horizontal="center"/>
    </xf>
    <xf numFmtId="0" fontId="24" fillId="0" borderId="0" xfId="59" applyNumberFormat="1" applyFont="1" applyAlignment="1"/>
    <xf numFmtId="0" fontId="27" fillId="0" borderId="0" xfId="59" applyNumberFormat="1" applyFont="1" applyAlignment="1"/>
    <xf numFmtId="0" fontId="44" fillId="0" borderId="0" xfId="59" applyNumberFormat="1" applyFont="1" applyBorder="1" applyAlignment="1">
      <alignment horizontal="center"/>
    </xf>
    <xf numFmtId="0" fontId="28" fillId="0" borderId="0" xfId="59" applyNumberFormat="1" applyFont="1" applyBorder="1" applyAlignment="1">
      <alignment horizontal="left"/>
    </xf>
    <xf numFmtId="0" fontId="27" fillId="0" borderId="0" xfId="59" applyNumberFormat="1" applyFont="1" applyBorder="1" applyAlignment="1">
      <alignment horizontal="left"/>
    </xf>
    <xf numFmtId="0" fontId="28" fillId="0" borderId="0" xfId="59" applyNumberFormat="1" applyFont="1" applyAlignment="1"/>
    <xf numFmtId="0" fontId="89" fillId="0" borderId="0" xfId="59" applyNumberFormat="1" applyFont="1" applyBorder="1" applyAlignment="1"/>
    <xf numFmtId="0" fontId="90" fillId="0" borderId="0" xfId="59" applyNumberFormat="1" applyFont="1" applyBorder="1" applyAlignment="1">
      <alignment horizontal="center"/>
    </xf>
    <xf numFmtId="0" fontId="27" fillId="0" borderId="0" xfId="59" applyNumberFormat="1" applyFont="1" applyBorder="1" applyAlignment="1">
      <alignment horizontal="left" vertical="center"/>
    </xf>
    <xf numFmtId="0" fontId="89" fillId="0" borderId="34" xfId="59" applyNumberFormat="1" applyFont="1" applyBorder="1" applyAlignment="1"/>
    <xf numFmtId="0" fontId="28" fillId="0" borderId="0" xfId="59" applyNumberFormat="1" applyFont="1" applyBorder="1" applyAlignment="1">
      <alignment horizontal="center"/>
    </xf>
    <xf numFmtId="0" fontId="24" fillId="0" borderId="0" xfId="58" applyFont="1" applyFill="1" applyAlignment="1">
      <alignment vertical="center"/>
    </xf>
    <xf numFmtId="0" fontId="25" fillId="0" borderId="0" xfId="58" applyFont="1" applyFill="1" applyBorder="1" applyAlignment="1">
      <alignment horizontal="center" vertical="center"/>
    </xf>
    <xf numFmtId="0" fontId="24" fillId="0" borderId="0" xfId="58" applyFont="1" applyFill="1" applyBorder="1" applyAlignment="1">
      <alignment horizontal="center" vertical="center"/>
    </xf>
    <xf numFmtId="0" fontId="36" fillId="0" borderId="0" xfId="58" applyFont="1" applyFill="1" applyBorder="1" applyAlignment="1">
      <alignment horizontal="center" vertical="center"/>
    </xf>
    <xf numFmtId="0" fontId="24" fillId="0" borderId="0" xfId="58" applyFont="1" applyFill="1" applyBorder="1" applyAlignment="1">
      <alignment vertical="center"/>
    </xf>
    <xf numFmtId="0" fontId="36" fillId="0" borderId="0" xfId="58" applyFont="1" applyFill="1" applyAlignment="1"/>
    <xf numFmtId="0" fontId="24" fillId="0" borderId="0" xfId="58" applyFont="1" applyFill="1" applyAlignment="1">
      <alignment horizontal="center" vertical="center"/>
    </xf>
    <xf numFmtId="0" fontId="36" fillId="0" borderId="0" xfId="58" applyFont="1" applyFill="1" applyAlignment="1">
      <alignment horizontal="center"/>
    </xf>
    <xf numFmtId="0" fontId="36" fillId="0" borderId="0" xfId="58" applyFont="1" applyFill="1" applyBorder="1" applyAlignment="1">
      <alignment horizontal="center"/>
    </xf>
    <xf numFmtId="0" fontId="24" fillId="0" borderId="0" xfId="58" applyFont="1" applyFill="1" applyAlignment="1">
      <alignment vertical="top"/>
    </xf>
    <xf numFmtId="0" fontId="24" fillId="0" borderId="0" xfId="58" applyFont="1" applyFill="1" applyAlignment="1"/>
    <xf numFmtId="0" fontId="24" fillId="0" borderId="0" xfId="58" applyFont="1" applyFill="1" applyAlignment="1">
      <alignment horizontal="left" vertical="center" shrinkToFit="1"/>
    </xf>
    <xf numFmtId="0" fontId="24" fillId="0" borderId="0" xfId="58" applyFont="1" applyFill="1" applyAlignment="1">
      <alignment horizontal="right"/>
    </xf>
    <xf numFmtId="0" fontId="63" fillId="0" borderId="0" xfId="58" applyFont="1" applyFill="1" applyAlignment="1">
      <alignment vertical="center" shrinkToFit="1"/>
    </xf>
    <xf numFmtId="0" fontId="63" fillId="0" borderId="0" xfId="58" applyFont="1" applyFill="1" applyAlignment="1">
      <alignment vertical="center"/>
    </xf>
    <xf numFmtId="0" fontId="32" fillId="0" borderId="0" xfId="58" applyFont="1" applyFill="1" applyAlignment="1">
      <alignment horizontal="center" vertical="center"/>
    </xf>
    <xf numFmtId="0" fontId="24" fillId="0" borderId="0" xfId="58" applyFont="1" applyFill="1" applyAlignment="1">
      <alignment horizontal="left" vertical="top"/>
    </xf>
    <xf numFmtId="0" fontId="24" fillId="0" borderId="0" xfId="58" applyFont="1" applyFill="1" applyAlignment="1">
      <alignment horizontal="left" vertical="center"/>
    </xf>
    <xf numFmtId="0" fontId="24" fillId="0" borderId="0" xfId="58" applyFont="1" applyFill="1" applyAlignment="1">
      <alignment vertical="center" wrapText="1"/>
    </xf>
    <xf numFmtId="0" fontId="24" fillId="0" borderId="0" xfId="71" applyFont="1">
      <alignment vertical="center"/>
    </xf>
    <xf numFmtId="0" fontId="25" fillId="0" borderId="0" xfId="71" applyFont="1" applyBorder="1" applyAlignment="1">
      <alignment horizontal="center" vertical="center"/>
    </xf>
    <xf numFmtId="0" fontId="24" fillId="0" borderId="0" xfId="71" applyFont="1" applyBorder="1" applyAlignment="1">
      <alignment horizontal="center" vertical="center"/>
    </xf>
    <xf numFmtId="0" fontId="24" fillId="0" borderId="0" xfId="71" quotePrefix="1" applyFont="1" applyBorder="1" applyAlignment="1">
      <alignment horizontal="center" vertical="center"/>
    </xf>
    <xf numFmtId="0" fontId="24" fillId="0" borderId="0" xfId="71" applyFont="1" applyAlignment="1">
      <alignment vertical="center" wrapText="1"/>
    </xf>
    <xf numFmtId="0" fontId="24" fillId="0" borderId="0" xfId="71" applyFont="1" applyBorder="1" applyAlignment="1">
      <alignment vertical="center" wrapText="1"/>
    </xf>
    <xf numFmtId="0" fontId="24" fillId="0" borderId="0" xfId="58" applyFont="1" applyFill="1" applyAlignment="1">
      <alignment horizontal="center"/>
    </xf>
    <xf numFmtId="0" fontId="24" fillId="0" borderId="0" xfId="58" applyFont="1" applyFill="1" applyBorder="1" applyAlignment="1">
      <alignment horizontal="center"/>
    </xf>
    <xf numFmtId="0" fontId="24" fillId="0" borderId="0" xfId="71" applyFont="1" applyAlignment="1">
      <alignment vertical="top" wrapText="1"/>
    </xf>
    <xf numFmtId="0" fontId="24" fillId="0" borderId="0" xfId="71" applyFont="1" applyAlignment="1">
      <alignment horizontal="right" wrapText="1"/>
    </xf>
    <xf numFmtId="0" fontId="32" fillId="0" borderId="0" xfId="71" applyFont="1" applyAlignment="1">
      <alignment vertical="center" shrinkToFit="1"/>
    </xf>
    <xf numFmtId="0" fontId="32" fillId="0" borderId="0" xfId="71" applyFont="1" applyAlignment="1">
      <alignment vertical="center"/>
    </xf>
    <xf numFmtId="0" fontId="24" fillId="0" borderId="0" xfId="71" applyFont="1" applyAlignment="1">
      <alignment horizontal="left" vertical="top"/>
    </xf>
    <xf numFmtId="0" fontId="24" fillId="0" borderId="0" xfId="71" applyFont="1" applyAlignment="1">
      <alignment horizontal="left" vertical="top" wrapText="1"/>
    </xf>
    <xf numFmtId="0" fontId="24" fillId="0" borderId="0" xfId="71" applyFont="1" applyAlignment="1">
      <alignment vertical="top"/>
    </xf>
    <xf numFmtId="0" fontId="24" fillId="0" borderId="0" xfId="71" applyFont="1" applyBorder="1" applyAlignment="1">
      <alignment vertical="top"/>
    </xf>
    <xf numFmtId="0" fontId="26" fillId="0" borderId="0" xfId="71" applyFont="1" applyBorder="1" applyAlignment="1">
      <alignment vertical="center"/>
    </xf>
    <xf numFmtId="0" fontId="26" fillId="0" borderId="0" xfId="71" applyFont="1" applyBorder="1" applyAlignment="1">
      <alignment vertical="top"/>
    </xf>
    <xf numFmtId="0" fontId="24" fillId="0" borderId="0" xfId="71" applyFont="1" applyAlignment="1">
      <alignment horizontal="right" vertical="top"/>
    </xf>
    <xf numFmtId="0" fontId="24" fillId="0" borderId="0" xfId="71" applyFont="1" applyAlignment="1">
      <alignment vertical="center"/>
    </xf>
    <xf numFmtId="0" fontId="24" fillId="0" borderId="0" xfId="72" applyFont="1">
      <alignment vertical="center"/>
    </xf>
    <xf numFmtId="0" fontId="25" fillId="0" borderId="0" xfId="72" applyFont="1" applyBorder="1" applyAlignment="1">
      <alignment horizontal="center" vertical="center"/>
    </xf>
    <xf numFmtId="0" fontId="24" fillId="0" borderId="0" xfId="72" applyFont="1" applyBorder="1" applyAlignment="1">
      <alignment horizontal="center" vertical="center"/>
    </xf>
    <xf numFmtId="0" fontId="24" fillId="0" borderId="0" xfId="72" quotePrefix="1" applyFont="1" applyBorder="1" applyAlignment="1">
      <alignment horizontal="center" vertical="center"/>
    </xf>
    <xf numFmtId="0" fontId="24" fillId="0" borderId="0" xfId="72" applyFont="1" applyAlignment="1">
      <alignment vertical="center" wrapText="1"/>
    </xf>
    <xf numFmtId="0" fontId="24" fillId="0" borderId="0" xfId="72" applyFont="1" applyBorder="1" applyAlignment="1">
      <alignment vertical="center" wrapText="1"/>
    </xf>
    <xf numFmtId="0" fontId="24" fillId="0" borderId="0" xfId="72" applyFont="1" applyAlignment="1">
      <alignment vertical="top" wrapText="1"/>
    </xf>
    <xf numFmtId="0" fontId="24" fillId="0" borderId="0" xfId="72" applyFont="1" applyAlignment="1">
      <alignment wrapText="1"/>
    </xf>
    <xf numFmtId="0" fontId="32" fillId="0" borderId="0" xfId="72" applyFont="1" applyAlignment="1">
      <alignment vertical="center" shrinkToFit="1"/>
    </xf>
    <xf numFmtId="0" fontId="32" fillId="0" borderId="0" xfId="72" applyFont="1" applyAlignment="1">
      <alignment vertical="center"/>
    </xf>
    <xf numFmtId="0" fontId="32" fillId="0" borderId="0" xfId="72" applyFont="1" applyAlignment="1">
      <alignment horizontal="center" vertical="center"/>
    </xf>
    <xf numFmtId="0" fontId="24" fillId="0" borderId="0" xfId="72" applyFont="1" applyAlignment="1">
      <alignment horizontal="left" vertical="top"/>
    </xf>
    <xf numFmtId="0" fontId="26" fillId="0" borderId="0" xfId="71" applyFont="1" applyBorder="1" applyAlignment="1">
      <alignment horizontal="center" vertical="center"/>
    </xf>
    <xf numFmtId="0" fontId="37" fillId="0" borderId="0" xfId="71" applyFont="1" applyBorder="1" applyAlignment="1">
      <alignment horizontal="center" vertical="center"/>
    </xf>
    <xf numFmtId="0" fontId="24" fillId="0" borderId="0" xfId="72" applyFont="1" applyAlignment="1">
      <alignment horizontal="right" vertical="top"/>
    </xf>
    <xf numFmtId="0" fontId="38" fillId="0" borderId="0" xfId="0" applyFont="1" applyAlignment="1">
      <alignment horizontal="center"/>
    </xf>
    <xf numFmtId="0" fontId="38" fillId="25" borderId="20" xfId="0" applyFont="1" applyFill="1" applyBorder="1" applyAlignment="1">
      <alignment horizontal="center"/>
    </xf>
    <xf numFmtId="0" fontId="38" fillId="0" borderId="39" xfId="0" applyFont="1" applyBorder="1" applyAlignment="1">
      <alignment horizontal="center"/>
    </xf>
    <xf numFmtId="0" fontId="38" fillId="0" borderId="40" xfId="0" applyFont="1" applyFill="1" applyBorder="1" applyAlignment="1">
      <alignment horizontal="center"/>
    </xf>
    <xf numFmtId="0" fontId="39" fillId="0" borderId="144" xfId="0" applyFont="1" applyFill="1" applyBorder="1" applyAlignment="1">
      <alignment horizontal="left" shrinkToFit="1"/>
    </xf>
    <xf numFmtId="0" fontId="39" fillId="0" borderId="37" xfId="0" applyFont="1" applyFill="1" applyBorder="1" applyAlignment="1">
      <alignment horizontal="left" shrinkToFit="1"/>
    </xf>
    <xf numFmtId="0" fontId="39" fillId="0" borderId="174" xfId="0" applyFont="1" applyFill="1" applyBorder="1" applyAlignment="1">
      <alignment horizontal="left" shrinkToFit="1"/>
    </xf>
    <xf numFmtId="0" fontId="38" fillId="0" borderId="22" xfId="0" applyFont="1" applyBorder="1" applyAlignment="1">
      <alignment horizontal="center"/>
    </xf>
    <xf numFmtId="0" fontId="38" fillId="0" borderId="40" xfId="0" applyFont="1" applyBorder="1" applyAlignment="1">
      <alignment horizontal="center"/>
    </xf>
    <xf numFmtId="0" fontId="38" fillId="0" borderId="39" xfId="0" applyFont="1" applyFill="1" applyBorder="1" applyAlignment="1">
      <alignment horizontal="center"/>
    </xf>
    <xf numFmtId="0" fontId="38" fillId="0" borderId="18" xfId="0" applyFont="1" applyBorder="1" applyAlignment="1">
      <alignment horizontal="center"/>
    </xf>
    <xf numFmtId="0" fontId="38" fillId="0" borderId="51" xfId="0" applyFont="1" applyBorder="1" applyAlignment="1">
      <alignment horizontal="center"/>
    </xf>
    <xf numFmtId="0" fontId="38" fillId="0" borderId="50" xfId="0" applyFont="1" applyFill="1" applyBorder="1" applyAlignment="1">
      <alignment horizontal="center"/>
    </xf>
    <xf numFmtId="0" fontId="38" fillId="0" borderId="22" xfId="0" applyFont="1" applyFill="1" applyBorder="1" applyAlignment="1">
      <alignment horizontal="center"/>
    </xf>
    <xf numFmtId="0" fontId="38" fillId="0" borderId="0" xfId="0" applyFont="1" applyFill="1" applyBorder="1" applyAlignment="1">
      <alignment horizontal="center" vertical="center"/>
    </xf>
    <xf numFmtId="0" fontId="38" fillId="0" borderId="0" xfId="0" applyFont="1" applyBorder="1" applyAlignment="1">
      <alignment horizontal="center"/>
    </xf>
    <xf numFmtId="0" fontId="30" fillId="24" borderId="0" xfId="45" applyFont="1" applyFill="1" applyBorder="1" applyAlignment="1">
      <alignment horizontal="left" vertical="center"/>
    </xf>
    <xf numFmtId="0" fontId="38" fillId="0" borderId="0" xfId="64" applyNumberFormat="1" applyFont="1" applyBorder="1" applyAlignment="1">
      <alignment vertical="center"/>
    </xf>
    <xf numFmtId="0" fontId="38" fillId="0" borderId="0" xfId="64" applyNumberFormat="1" applyFont="1" applyBorder="1" applyAlignment="1"/>
    <xf numFmtId="0" fontId="39" fillId="0" borderId="0" xfId="64" applyNumberFormat="1" applyFont="1" applyBorder="1" applyAlignment="1"/>
    <xf numFmtId="0" fontId="38" fillId="0" borderId="0" xfId="64" applyNumberFormat="1" applyFont="1" applyBorder="1" applyAlignment="1">
      <alignment horizontal="right"/>
    </xf>
    <xf numFmtId="0" fontId="39" fillId="0" borderId="0" xfId="64" applyNumberFormat="1" applyFont="1" applyBorder="1" applyAlignment="1">
      <alignment horizontal="center"/>
    </xf>
    <xf numFmtId="0" fontId="92" fillId="0" borderId="0" xfId="64" applyNumberFormat="1" applyFont="1" applyBorder="1" applyAlignment="1"/>
    <xf numFmtId="0" fontId="46" fillId="0" borderId="0" xfId="64" applyNumberFormat="1" applyFont="1" applyBorder="1" applyAlignment="1">
      <alignment horizontal="center"/>
    </xf>
    <xf numFmtId="0" fontId="92" fillId="0" borderId="0" xfId="64" applyNumberFormat="1" applyFont="1" applyBorder="1" applyAlignment="1">
      <alignment horizontal="center"/>
    </xf>
    <xf numFmtId="0" fontId="38" fillId="0" borderId="0" xfId="64" applyNumberFormat="1" applyFont="1" applyAlignment="1"/>
    <xf numFmtId="0" fontId="46" fillId="0" borderId="0" xfId="64" applyNumberFormat="1" applyFont="1" applyBorder="1" applyAlignment="1">
      <alignment horizontal="left"/>
    </xf>
    <xf numFmtId="0" fontId="46" fillId="0" borderId="0" xfId="64" applyNumberFormat="1" applyFont="1" applyBorder="1" applyAlignment="1">
      <alignment horizontal="left" vertical="center"/>
    </xf>
    <xf numFmtId="0" fontId="46" fillId="0" borderId="0" xfId="64" applyNumberFormat="1" applyFont="1" applyBorder="1" applyAlignment="1">
      <alignment horizontal="right"/>
    </xf>
    <xf numFmtId="0" fontId="46" fillId="0" borderId="0" xfId="64" applyNumberFormat="1" applyFont="1" applyBorder="1" applyAlignment="1"/>
    <xf numFmtId="0" fontId="94" fillId="0" borderId="0" xfId="64" applyNumberFormat="1" applyFont="1" applyAlignment="1"/>
    <xf numFmtId="0" fontId="95" fillId="0" borderId="0" xfId="64" applyNumberFormat="1" applyFont="1" applyBorder="1" applyAlignment="1">
      <alignment horizontal="center"/>
    </xf>
    <xf numFmtId="0" fontId="96" fillId="0" borderId="0" xfId="64" applyNumberFormat="1" applyFont="1" applyAlignment="1"/>
    <xf numFmtId="0" fontId="38" fillId="0" borderId="27" xfId="64" applyNumberFormat="1" applyFont="1" applyBorder="1" applyAlignment="1">
      <alignment horizontal="left" vertical="center"/>
    </xf>
    <xf numFmtId="0" fontId="46" fillId="0" borderId="0" xfId="64" applyNumberFormat="1" applyFont="1" applyBorder="1" applyAlignment="1">
      <alignment horizontal="center" vertical="center"/>
    </xf>
    <xf numFmtId="0" fontId="38" fillId="0" borderId="0" xfId="64" applyNumberFormat="1" applyFont="1" applyBorder="1" applyAlignment="1">
      <alignment horizontal="left" vertical="top"/>
    </xf>
    <xf numFmtId="0" fontId="38" fillId="0" borderId="0" xfId="64" applyNumberFormat="1" applyFont="1" applyBorder="1" applyAlignment="1">
      <alignment horizontal="left" vertical="center"/>
    </xf>
    <xf numFmtId="0" fontId="38" fillId="0" borderId="0" xfId="64" applyNumberFormat="1" applyFont="1" applyBorder="1" applyAlignment="1" applyProtection="1">
      <alignment vertical="center" wrapText="1"/>
      <protection locked="0"/>
    </xf>
    <xf numFmtId="0" fontId="38" fillId="0" borderId="0" xfId="64" applyNumberFormat="1" applyFont="1" applyBorder="1" applyAlignment="1" applyProtection="1">
      <alignment vertical="center"/>
      <protection locked="0"/>
    </xf>
    <xf numFmtId="0" fontId="24" fillId="0" borderId="0" xfId="58" applyNumberFormat="1" applyFont="1" applyFill="1" applyBorder="1" applyAlignment="1">
      <alignment vertical="center"/>
    </xf>
    <xf numFmtId="0" fontId="24" fillId="0" borderId="0" xfId="58" applyNumberFormat="1" applyFont="1" applyBorder="1" applyAlignment="1">
      <alignment vertical="center"/>
    </xf>
    <xf numFmtId="0" fontId="32" fillId="0" borderId="0" xfId="58" applyNumberFormat="1" applyFont="1" applyFill="1" applyAlignment="1">
      <alignment vertical="center"/>
    </xf>
    <xf numFmtId="0" fontId="32" fillId="0" borderId="0" xfId="58" applyNumberFormat="1" applyFont="1" applyAlignment="1">
      <alignment vertical="center"/>
    </xf>
    <xf numFmtId="0" fontId="24" fillId="0" borderId="0" xfId="58" applyNumberFormat="1" applyFont="1" applyAlignment="1">
      <alignment vertical="center"/>
    </xf>
    <xf numFmtId="0" fontId="27" fillId="0" borderId="0" xfId="58" applyFont="1" applyFill="1">
      <alignment vertical="center"/>
    </xf>
    <xf numFmtId="0" fontId="24" fillId="0" borderId="0" xfId="58" applyNumberFormat="1" applyFont="1" applyFill="1" applyAlignment="1">
      <alignment vertical="center"/>
    </xf>
    <xf numFmtId="0" fontId="24" fillId="0" borderId="0" xfId="47" applyNumberFormat="1" applyFont="1" applyBorder="1" applyAlignment="1">
      <alignment vertical="center"/>
    </xf>
    <xf numFmtId="0" fontId="24" fillId="0" borderId="0" xfId="47" applyFont="1" applyAlignment="1">
      <alignment vertical="center"/>
    </xf>
    <xf numFmtId="0" fontId="24" fillId="0" borderId="0" xfId="58" applyNumberFormat="1" applyFont="1" applyFill="1" applyBorder="1" applyAlignment="1">
      <alignment horizontal="left" vertical="center" wrapText="1"/>
    </xf>
    <xf numFmtId="180" fontId="24" fillId="0" borderId="0" xfId="58" applyNumberFormat="1" applyFont="1" applyFill="1" applyBorder="1" applyAlignment="1">
      <alignment horizontal="right" vertical="center"/>
    </xf>
    <xf numFmtId="0" fontId="24" fillId="0" borderId="0" xfId="47" applyFont="1" applyFill="1" applyBorder="1" applyAlignment="1">
      <alignment horizontal="center" vertical="center" wrapText="1"/>
    </xf>
    <xf numFmtId="176" fontId="24" fillId="0" borderId="0" xfId="58" applyNumberFormat="1" applyFont="1" applyFill="1" applyBorder="1" applyAlignment="1">
      <alignment vertical="center"/>
    </xf>
    <xf numFmtId="0" fontId="99" fillId="0" borderId="0" xfId="66" applyFont="1" applyBorder="1" applyAlignment="1">
      <alignment horizontal="center" vertical="center" wrapText="1"/>
    </xf>
    <xf numFmtId="3" fontId="99" fillId="0" borderId="0" xfId="66" applyNumberFormat="1" applyFont="1" applyBorder="1" applyAlignment="1">
      <alignment horizontal="right" vertical="center" wrapText="1"/>
    </xf>
    <xf numFmtId="0" fontId="99" fillId="0" borderId="0" xfId="66" applyFont="1" applyBorder="1" applyAlignment="1">
      <alignment horizontal="right" vertical="center" wrapText="1"/>
    </xf>
    <xf numFmtId="0" fontId="100" fillId="0" borderId="0" xfId="66" applyFont="1">
      <alignment vertical="center"/>
    </xf>
    <xf numFmtId="0" fontId="101" fillId="0" borderId="0" xfId="66" applyFont="1" applyAlignment="1">
      <alignment horizontal="justify" vertical="center"/>
    </xf>
    <xf numFmtId="0" fontId="103" fillId="0" borderId="0" xfId="66" applyFont="1">
      <alignment vertical="center"/>
    </xf>
    <xf numFmtId="0" fontId="104" fillId="0" borderId="0" xfId="66" applyFont="1" applyAlignment="1">
      <alignment horizontal="left" vertical="center"/>
    </xf>
    <xf numFmtId="0" fontId="101" fillId="0" borderId="0" xfId="66" applyFont="1" applyAlignment="1">
      <alignment horizontal="left" vertical="center"/>
    </xf>
    <xf numFmtId="0" fontId="101" fillId="26" borderId="122" xfId="66" applyFont="1" applyFill="1" applyBorder="1" applyAlignment="1">
      <alignment horizontal="center" vertical="center"/>
    </xf>
    <xf numFmtId="0" fontId="101" fillId="26" borderId="94" xfId="66" applyFont="1" applyFill="1" applyBorder="1" applyAlignment="1">
      <alignment horizontal="center" vertical="center"/>
    </xf>
    <xf numFmtId="181" fontId="105" fillId="0" borderId="91" xfId="66" applyNumberFormat="1" applyFont="1" applyBorder="1" applyAlignment="1">
      <alignment horizontal="right" vertical="center"/>
    </xf>
    <xf numFmtId="0" fontId="101" fillId="0" borderId="110" xfId="66" applyFont="1" applyBorder="1" applyAlignment="1">
      <alignment horizontal="left" vertical="center"/>
    </xf>
    <xf numFmtId="181" fontId="105" fillId="0" borderId="89" xfId="66" applyNumberFormat="1" applyFont="1" applyBorder="1" applyAlignment="1">
      <alignment horizontal="right" vertical="center"/>
    </xf>
    <xf numFmtId="0" fontId="101" fillId="0" borderId="98" xfId="66" applyFont="1" applyBorder="1" applyAlignment="1">
      <alignment horizontal="left" vertical="center"/>
    </xf>
    <xf numFmtId="181" fontId="105" fillId="0" borderId="108" xfId="66" applyNumberFormat="1" applyFont="1" applyBorder="1" applyAlignment="1">
      <alignment horizontal="right" vertical="center"/>
    </xf>
    <xf numFmtId="0" fontId="101" fillId="0" borderId="92" xfId="66" applyFont="1" applyBorder="1" applyAlignment="1">
      <alignment horizontal="left" vertical="center"/>
    </xf>
    <xf numFmtId="0" fontId="106" fillId="0" borderId="123" xfId="66" applyFont="1" applyBorder="1" applyAlignment="1">
      <alignment horizontal="right" vertical="center"/>
    </xf>
    <xf numFmtId="0" fontId="101" fillId="0" borderId="100" xfId="66" applyFont="1" applyBorder="1" applyAlignment="1">
      <alignment horizontal="left" vertical="center"/>
    </xf>
    <xf numFmtId="0" fontId="101" fillId="0" borderId="0" xfId="66" applyFont="1" applyBorder="1" applyAlignment="1">
      <alignment horizontal="left" vertical="center"/>
    </xf>
    <xf numFmtId="0" fontId="101" fillId="26" borderId="95" xfId="66" applyFont="1" applyFill="1" applyBorder="1" applyAlignment="1">
      <alignment horizontal="center" vertical="center"/>
    </xf>
    <xf numFmtId="0" fontId="100" fillId="0" borderId="119" xfId="66" applyFont="1" applyBorder="1" applyAlignment="1">
      <alignment horizontal="center" vertical="center"/>
    </xf>
    <xf numFmtId="181" fontId="74" fillId="0" borderId="117" xfId="66" applyNumberFormat="1" applyFont="1" applyBorder="1">
      <alignment vertical="center"/>
    </xf>
    <xf numFmtId="0" fontId="100" fillId="0" borderId="35" xfId="66" applyFont="1" applyBorder="1">
      <alignment vertical="center"/>
    </xf>
    <xf numFmtId="0" fontId="100" fillId="0" borderId="99" xfId="66" applyFont="1" applyBorder="1" applyAlignment="1">
      <alignment horizontal="center" vertical="center"/>
    </xf>
    <xf numFmtId="181" fontId="74" fillId="0" borderId="88" xfId="66" applyNumberFormat="1" applyFont="1" applyBorder="1">
      <alignment vertical="center"/>
    </xf>
    <xf numFmtId="0" fontId="100" fillId="0" borderId="28" xfId="66" applyFont="1" applyBorder="1">
      <alignment vertical="center"/>
    </xf>
    <xf numFmtId="183" fontId="74" fillId="0" borderId="88" xfId="34" applyNumberFormat="1" applyFont="1" applyBorder="1">
      <alignment vertical="center"/>
    </xf>
    <xf numFmtId="184" fontId="74" fillId="0" borderId="88" xfId="66" applyNumberFormat="1" applyFont="1" applyBorder="1">
      <alignment vertical="center"/>
    </xf>
    <xf numFmtId="184" fontId="74" fillId="0" borderId="88" xfId="34" applyNumberFormat="1" applyFont="1" applyBorder="1">
      <alignment vertical="center"/>
    </xf>
    <xf numFmtId="4" fontId="74" fillId="0" borderId="88" xfId="66" applyNumberFormat="1" applyFont="1" applyBorder="1">
      <alignment vertical="center"/>
    </xf>
    <xf numFmtId="0" fontId="100" fillId="0" borderId="93" xfId="66" applyFont="1" applyBorder="1" applyAlignment="1">
      <alignment horizontal="center" vertical="center"/>
    </xf>
    <xf numFmtId="38" fontId="74" fillId="0" borderId="107" xfId="34" applyFont="1" applyBorder="1">
      <alignment vertical="center"/>
    </xf>
    <xf numFmtId="0" fontId="100" fillId="0" borderId="31" xfId="66" applyFont="1" applyBorder="1">
      <alignment vertical="center"/>
    </xf>
    <xf numFmtId="0" fontId="108" fillId="0" borderId="0" xfId="0" applyFont="1" applyAlignment="1">
      <alignment horizontal="left" vertical="center"/>
    </xf>
    <xf numFmtId="38" fontId="109" fillId="0" borderId="0" xfId="34" applyFont="1" applyBorder="1">
      <alignment vertical="center"/>
    </xf>
    <xf numFmtId="0" fontId="100" fillId="0" borderId="0" xfId="66" applyFont="1" applyBorder="1">
      <alignment vertical="center"/>
    </xf>
    <xf numFmtId="0" fontId="110" fillId="0" borderId="0" xfId="66" applyFont="1" applyBorder="1" applyAlignment="1">
      <alignment vertical="center"/>
    </xf>
    <xf numFmtId="0" fontId="101" fillId="0" borderId="0" xfId="66" applyFont="1" applyAlignment="1">
      <alignment vertical="center"/>
    </xf>
    <xf numFmtId="0" fontId="99" fillId="0" borderId="106" xfId="66" applyFont="1" applyBorder="1" applyAlignment="1">
      <alignment horizontal="center" vertical="center" wrapText="1"/>
    </xf>
    <xf numFmtId="0" fontId="99" fillId="0" borderId="92" xfId="66" applyFont="1" applyBorder="1" applyAlignment="1">
      <alignment horizontal="center" vertical="center" wrapText="1"/>
    </xf>
    <xf numFmtId="0" fontId="99" fillId="0" borderId="119" xfId="66" applyFont="1" applyBorder="1" applyAlignment="1">
      <alignment horizontal="center" vertical="center" wrapText="1"/>
    </xf>
    <xf numFmtId="0" fontId="111" fillId="0" borderId="109" xfId="66" applyFont="1" applyBorder="1" applyAlignment="1">
      <alignment horizontal="right" vertical="center" wrapText="1"/>
    </xf>
    <xf numFmtId="0" fontId="111" fillId="0" borderId="110" xfId="66" applyFont="1" applyBorder="1" applyAlignment="1">
      <alignment horizontal="right" vertical="center" wrapText="1"/>
    </xf>
    <xf numFmtId="0" fontId="99" fillId="0" borderId="99" xfId="66" applyFont="1" applyBorder="1" applyAlignment="1">
      <alignment horizontal="center" vertical="center" wrapText="1"/>
    </xf>
    <xf numFmtId="0" fontId="111" fillId="0" borderId="68" xfId="66" applyFont="1" applyBorder="1" applyAlignment="1">
      <alignment horizontal="right" vertical="center" wrapText="1"/>
    </xf>
    <xf numFmtId="0" fontId="111" fillId="0" borderId="98" xfId="66" applyFont="1" applyBorder="1" applyAlignment="1">
      <alignment horizontal="right" vertical="center" wrapText="1"/>
    </xf>
    <xf numFmtId="0" fontId="99" fillId="0" borderId="93" xfId="66" applyFont="1" applyBorder="1" applyAlignment="1">
      <alignment horizontal="center" vertical="center" wrapText="1"/>
    </xf>
    <xf numFmtId="3" fontId="111" fillId="0" borderId="106" xfId="66" applyNumberFormat="1" applyFont="1" applyBorder="1" applyAlignment="1">
      <alignment horizontal="right" vertical="center" wrapText="1"/>
    </xf>
    <xf numFmtId="0" fontId="111" fillId="0" borderId="92" xfId="66" applyFont="1" applyBorder="1" applyAlignment="1">
      <alignment horizontal="right" vertical="center" wrapText="1"/>
    </xf>
    <xf numFmtId="0" fontId="99" fillId="0" borderId="101" xfId="66" applyFont="1" applyBorder="1" applyAlignment="1">
      <alignment horizontal="center" vertical="center" wrapText="1"/>
    </xf>
    <xf numFmtId="3" fontId="111" fillId="0" borderId="120" xfId="66" applyNumberFormat="1" applyFont="1" applyBorder="1" applyAlignment="1">
      <alignment horizontal="right" vertical="center" wrapText="1"/>
    </xf>
    <xf numFmtId="0" fontId="111" fillId="0" borderId="100" xfId="66" applyFont="1" applyBorder="1" applyAlignment="1">
      <alignment horizontal="right" vertical="center" wrapText="1"/>
    </xf>
    <xf numFmtId="0" fontId="110" fillId="0" borderId="0" xfId="66" applyFont="1">
      <alignment vertical="center"/>
    </xf>
    <xf numFmtId="0" fontId="0" fillId="0" borderId="0" xfId="70" applyFont="1" applyAlignment="1">
      <alignment horizontal="left" vertical="center"/>
    </xf>
    <xf numFmtId="0" fontId="30" fillId="24" borderId="0" xfId="45" applyFont="1" applyFill="1" applyBorder="1" applyAlignment="1">
      <alignment horizontal="left" vertical="center"/>
    </xf>
    <xf numFmtId="0" fontId="26" fillId="24" borderId="0" xfId="45" applyFont="1" applyFill="1" applyBorder="1" applyAlignment="1">
      <alignment horizontal="left" vertical="center" wrapText="1"/>
    </xf>
    <xf numFmtId="0" fontId="30" fillId="24" borderId="0" xfId="45" applyFont="1" applyFill="1" applyAlignment="1">
      <alignment horizontal="left" vertical="center"/>
    </xf>
    <xf numFmtId="0" fontId="30" fillId="0" borderId="0" xfId="45" applyFont="1" applyAlignment="1">
      <alignment horizontal="left" vertical="center"/>
    </xf>
    <xf numFmtId="0" fontId="63" fillId="24" borderId="0" xfId="49" applyFont="1" applyFill="1" applyAlignment="1">
      <alignment horizontal="center" vertical="center" shrinkToFit="1"/>
    </xf>
    <xf numFmtId="0" fontId="25" fillId="24" borderId="69" xfId="49" applyFont="1" applyFill="1" applyBorder="1" applyAlignment="1">
      <alignment horizontal="center" vertical="center" shrinkToFit="1"/>
    </xf>
    <xf numFmtId="0" fontId="25" fillId="24" borderId="70" xfId="49" applyFont="1" applyFill="1" applyBorder="1" applyAlignment="1">
      <alignment horizontal="center" vertical="center" shrinkToFit="1"/>
    </xf>
    <xf numFmtId="0" fontId="25" fillId="24" borderId="71" xfId="49" applyFont="1" applyFill="1" applyBorder="1" applyAlignment="1">
      <alignment horizontal="center" vertical="center" shrinkToFit="1"/>
    </xf>
    <xf numFmtId="0" fontId="25" fillId="24" borderId="72" xfId="0" applyNumberFormat="1" applyFont="1" applyFill="1" applyBorder="1" applyAlignment="1" applyProtection="1">
      <alignment horizontal="center" vertical="center"/>
      <protection locked="0"/>
    </xf>
    <xf numFmtId="0" fontId="25" fillId="24" borderId="73" xfId="0" applyNumberFormat="1" applyFont="1" applyFill="1" applyBorder="1" applyAlignment="1" applyProtection="1">
      <alignment horizontal="center" vertical="center"/>
      <protection locked="0"/>
    </xf>
    <xf numFmtId="0" fontId="25" fillId="24" borderId="74" xfId="0" applyNumberFormat="1" applyFont="1" applyFill="1" applyBorder="1" applyAlignment="1" applyProtection="1">
      <alignment horizontal="center" vertical="center"/>
      <protection locked="0"/>
    </xf>
    <xf numFmtId="0" fontId="36" fillId="24" borderId="68" xfId="49" applyFont="1" applyFill="1" applyBorder="1" applyAlignment="1">
      <alignment horizontal="center" vertical="center"/>
    </xf>
    <xf numFmtId="0" fontId="24" fillId="24" borderId="72" xfId="0" applyNumberFormat="1" applyFont="1" applyFill="1" applyBorder="1" applyAlignment="1" applyProtection="1">
      <alignment horizontal="center" vertical="center"/>
      <protection locked="0"/>
    </xf>
    <xf numFmtId="0" fontId="24" fillId="24" borderId="73" xfId="0" applyNumberFormat="1" applyFont="1" applyFill="1" applyBorder="1" applyAlignment="1" applyProtection="1">
      <alignment horizontal="center" vertical="center"/>
      <protection locked="0"/>
    </xf>
    <xf numFmtId="0" fontId="24" fillId="24" borderId="74" xfId="0" applyNumberFormat="1" applyFont="1" applyFill="1" applyBorder="1" applyAlignment="1" applyProtection="1">
      <alignment horizontal="center" vertical="center"/>
      <protection locked="0"/>
    </xf>
    <xf numFmtId="0" fontId="24" fillId="24" borderId="73" xfId="0" applyNumberFormat="1" applyFont="1" applyFill="1" applyBorder="1" applyAlignment="1" applyProtection="1">
      <alignment vertical="center"/>
      <protection locked="0"/>
    </xf>
    <xf numFmtId="0" fontId="24" fillId="24" borderId="74" xfId="0" applyNumberFormat="1" applyFont="1" applyFill="1" applyBorder="1" applyAlignment="1" applyProtection="1">
      <alignment vertical="center"/>
      <protection locked="0"/>
    </xf>
    <xf numFmtId="0" fontId="24" fillId="24" borderId="68" xfId="0" applyNumberFormat="1" applyFont="1" applyFill="1" applyBorder="1" applyAlignment="1" applyProtection="1">
      <alignment horizontal="center" vertical="center"/>
      <protection locked="0"/>
    </xf>
    <xf numFmtId="0" fontId="24" fillId="24" borderId="68" xfId="0" applyFont="1" applyFill="1" applyBorder="1" applyAlignment="1" applyProtection="1">
      <alignment horizontal="center" vertical="center"/>
      <protection locked="0"/>
    </xf>
    <xf numFmtId="49" fontId="36" fillId="24" borderId="68" xfId="0" applyNumberFormat="1" applyFont="1" applyFill="1" applyBorder="1" applyAlignment="1" applyProtection="1">
      <alignment horizontal="center" vertical="center"/>
      <protection locked="0"/>
    </xf>
    <xf numFmtId="0" fontId="25" fillId="24" borderId="68" xfId="0" applyNumberFormat="1" applyFont="1" applyFill="1" applyBorder="1" applyAlignment="1">
      <alignment horizontal="center" vertical="center" wrapText="1"/>
    </xf>
    <xf numFmtId="0" fontId="25" fillId="24" borderId="75" xfId="0" applyNumberFormat="1" applyFont="1" applyFill="1" applyBorder="1" applyAlignment="1">
      <alignment horizontal="center" vertical="center" wrapText="1"/>
    </xf>
    <xf numFmtId="0" fontId="24" fillId="24" borderId="68" xfId="0" applyNumberFormat="1" applyFont="1" applyFill="1" applyBorder="1" applyAlignment="1">
      <alignment horizontal="left" vertical="center"/>
    </xf>
    <xf numFmtId="0" fontId="24" fillId="24" borderId="75" xfId="0" applyNumberFormat="1" applyFont="1" applyFill="1" applyBorder="1" applyAlignment="1">
      <alignment horizontal="left" vertical="center"/>
    </xf>
    <xf numFmtId="0" fontId="25" fillId="24" borderId="139" xfId="0" applyNumberFormat="1" applyFont="1" applyFill="1" applyBorder="1" applyAlignment="1">
      <alignment horizontal="center" vertical="center"/>
    </xf>
    <xf numFmtId="0" fontId="25" fillId="24" borderId="77" xfId="0" applyNumberFormat="1" applyFont="1" applyFill="1" applyBorder="1" applyAlignment="1">
      <alignment horizontal="center" vertical="center"/>
    </xf>
    <xf numFmtId="0" fontId="25" fillId="24" borderId="78" xfId="0" applyNumberFormat="1" applyFont="1" applyFill="1" applyBorder="1" applyAlignment="1">
      <alignment horizontal="center" vertical="center"/>
    </xf>
    <xf numFmtId="0" fontId="25" fillId="24" borderId="86" xfId="0" applyNumberFormat="1" applyFont="1" applyFill="1" applyBorder="1" applyAlignment="1">
      <alignment horizontal="center" vertical="center"/>
    </xf>
    <xf numFmtId="0" fontId="25" fillId="24" borderId="0" xfId="0" applyNumberFormat="1" applyFont="1" applyFill="1" applyBorder="1" applyAlignment="1">
      <alignment horizontal="center" vertical="center"/>
    </xf>
    <xf numFmtId="0" fontId="25" fillId="24" borderId="80" xfId="0" applyNumberFormat="1" applyFont="1" applyFill="1" applyBorder="1" applyAlignment="1">
      <alignment horizontal="center" vertical="center"/>
    </xf>
    <xf numFmtId="0" fontId="25" fillId="24" borderId="141" xfId="0" applyNumberFormat="1" applyFont="1" applyFill="1" applyBorder="1" applyAlignment="1">
      <alignment horizontal="center" vertical="center"/>
    </xf>
    <xf numFmtId="0" fontId="25" fillId="24" borderId="82" xfId="0" applyNumberFormat="1" applyFont="1" applyFill="1" applyBorder="1" applyAlignment="1">
      <alignment horizontal="center" vertical="center"/>
    </xf>
    <xf numFmtId="0" fontId="25" fillId="24" borderId="83" xfId="0" applyNumberFormat="1" applyFont="1" applyFill="1" applyBorder="1" applyAlignment="1">
      <alignment horizontal="center" vertical="center"/>
    </xf>
    <xf numFmtId="0" fontId="24" fillId="24" borderId="76" xfId="0" applyNumberFormat="1" applyFont="1" applyFill="1" applyBorder="1" applyAlignment="1">
      <alignment horizontal="center" vertical="top" wrapText="1"/>
    </xf>
    <xf numFmtId="0" fontId="24" fillId="24" borderId="77" xfId="0" applyNumberFormat="1" applyFont="1" applyFill="1" applyBorder="1" applyAlignment="1">
      <alignment horizontal="center" vertical="top" wrapText="1"/>
    </xf>
    <xf numFmtId="49" fontId="36" fillId="24" borderId="77" xfId="0" applyNumberFormat="1" applyFont="1" applyFill="1" applyBorder="1" applyAlignment="1">
      <alignment horizontal="center" vertical="center" wrapText="1"/>
    </xf>
    <xf numFmtId="0" fontId="38" fillId="24" borderId="79" xfId="0" applyNumberFormat="1" applyFont="1" applyFill="1" applyBorder="1" applyAlignment="1">
      <alignment horizontal="left" vertical="center" wrapText="1"/>
    </xf>
    <xf numFmtId="0" fontId="36" fillId="24" borderId="0" xfId="0" applyNumberFormat="1" applyFont="1" applyFill="1" applyBorder="1" applyAlignment="1">
      <alignment horizontal="left" vertical="center" wrapText="1"/>
    </xf>
    <xf numFmtId="0" fontId="36" fillId="24" borderId="87" xfId="0" applyNumberFormat="1" applyFont="1" applyFill="1" applyBorder="1" applyAlignment="1">
      <alignment horizontal="left" vertical="center" wrapText="1"/>
    </xf>
    <xf numFmtId="0" fontId="36" fillId="24" borderId="79" xfId="0" applyNumberFormat="1" applyFont="1" applyFill="1" applyBorder="1" applyAlignment="1">
      <alignment horizontal="left" vertical="center" wrapText="1"/>
    </xf>
    <xf numFmtId="0" fontId="36" fillId="24" borderId="81" xfId="0" applyNumberFormat="1" applyFont="1" applyFill="1" applyBorder="1" applyAlignment="1">
      <alignment horizontal="left" vertical="center" wrapText="1"/>
    </xf>
    <xf numFmtId="0" fontId="36" fillId="24" borderId="82" xfId="0" applyNumberFormat="1" applyFont="1" applyFill="1" applyBorder="1" applyAlignment="1">
      <alignment horizontal="left" vertical="center" wrapText="1"/>
    </xf>
    <xf numFmtId="0" fontId="36" fillId="24" borderId="142" xfId="0" applyNumberFormat="1" applyFont="1" applyFill="1" applyBorder="1" applyAlignment="1">
      <alignment horizontal="left" vertical="center" wrapText="1"/>
    </xf>
    <xf numFmtId="0" fontId="63" fillId="24" borderId="0" xfId="49" applyFont="1" applyFill="1" applyAlignment="1">
      <alignment horizontal="center" vertical="center"/>
    </xf>
    <xf numFmtId="0" fontId="24" fillId="24" borderId="0" xfId="49" applyFont="1" applyFill="1" applyAlignment="1">
      <alignment horizontal="left" vertical="center" wrapText="1"/>
    </xf>
    <xf numFmtId="0" fontId="24" fillId="24" borderId="68" xfId="0" applyNumberFormat="1" applyFont="1" applyFill="1" applyBorder="1" applyAlignment="1">
      <alignment horizontal="left" vertical="center" wrapText="1"/>
    </xf>
    <xf numFmtId="0" fontId="36" fillId="24" borderId="80" xfId="0" applyNumberFormat="1" applyFont="1" applyFill="1" applyBorder="1" applyAlignment="1">
      <alignment horizontal="left" vertical="center" wrapText="1"/>
    </xf>
    <xf numFmtId="0" fontId="36" fillId="24" borderId="83" xfId="0" applyNumberFormat="1" applyFont="1" applyFill="1" applyBorder="1" applyAlignment="1">
      <alignment horizontal="left" vertical="center" wrapText="1"/>
    </xf>
    <xf numFmtId="0" fontId="25" fillId="24" borderId="76" xfId="0" applyNumberFormat="1" applyFont="1" applyFill="1" applyBorder="1" applyAlignment="1">
      <alignment horizontal="center" vertical="center"/>
    </xf>
    <xf numFmtId="0" fontId="25" fillId="24" borderId="79" xfId="0" applyNumberFormat="1" applyFont="1" applyFill="1" applyBorder="1" applyAlignment="1">
      <alignment horizontal="center" vertical="center"/>
    </xf>
    <xf numFmtId="0" fontId="25" fillId="24" borderId="81" xfId="0" applyNumberFormat="1" applyFont="1" applyFill="1" applyBorder="1" applyAlignment="1">
      <alignment horizontal="center" vertical="center"/>
    </xf>
    <xf numFmtId="0" fontId="0" fillId="0" borderId="99" xfId="0" applyBorder="1" applyAlignment="1">
      <alignment horizontal="center" vertical="center"/>
    </xf>
    <xf numFmtId="0" fontId="26" fillId="24" borderId="68" xfId="45" applyFont="1" applyFill="1" applyBorder="1" applyAlignment="1">
      <alignment horizontal="center" vertical="center" wrapText="1"/>
    </xf>
    <xf numFmtId="0" fontId="26" fillId="24" borderId="88"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37" fillId="24" borderId="27" xfId="45" applyFont="1" applyFill="1" applyBorder="1" applyAlignment="1">
      <alignment horizontal="center" vertical="center" wrapText="1"/>
    </xf>
    <xf numFmtId="0" fontId="26" fillId="24" borderId="89" xfId="45" applyFont="1" applyFill="1" applyBorder="1" applyAlignment="1">
      <alignment horizontal="center" vertical="center" wrapText="1"/>
    </xf>
    <xf numFmtId="0" fontId="25" fillId="24" borderId="86" xfId="0" applyNumberFormat="1" applyFont="1" applyFill="1" applyBorder="1" applyAlignment="1" applyProtection="1">
      <alignment horizontal="center" vertical="center"/>
      <protection locked="0"/>
    </xf>
    <xf numFmtId="0" fontId="25" fillId="24" borderId="0" xfId="0" applyNumberFormat="1" applyFont="1" applyFill="1" applyBorder="1" applyAlignment="1" applyProtection="1">
      <alignment horizontal="center" vertical="center"/>
      <protection locked="0"/>
    </xf>
    <xf numFmtId="0" fontId="25" fillId="24" borderId="87" xfId="0" applyNumberFormat="1" applyFont="1" applyFill="1" applyBorder="1" applyAlignment="1" applyProtection="1">
      <alignment horizontal="center" vertical="center"/>
      <protection locked="0"/>
    </xf>
    <xf numFmtId="0" fontId="25" fillId="24" borderId="90" xfId="0" applyNumberFormat="1" applyFont="1" applyFill="1" applyBorder="1" applyAlignment="1" applyProtection="1">
      <alignment horizontal="center" vertical="center"/>
      <protection locked="0"/>
    </xf>
    <xf numFmtId="0" fontId="25" fillId="24" borderId="34" xfId="0" applyNumberFormat="1" applyFont="1" applyFill="1" applyBorder="1" applyAlignment="1" applyProtection="1">
      <alignment horizontal="center" vertical="center"/>
      <protection locked="0"/>
    </xf>
    <xf numFmtId="0" fontId="25" fillId="24" borderId="91" xfId="0" applyNumberFormat="1" applyFont="1" applyFill="1" applyBorder="1" applyAlignment="1" applyProtection="1">
      <alignment horizontal="center" vertical="center"/>
      <protection locked="0"/>
    </xf>
    <xf numFmtId="0" fontId="25" fillId="24" borderId="86" xfId="0" applyNumberFormat="1" applyFont="1" applyFill="1" applyBorder="1" applyAlignment="1" applyProtection="1">
      <alignment horizontal="left" vertical="center" wrapText="1"/>
      <protection locked="0"/>
    </xf>
    <xf numFmtId="0" fontId="25" fillId="24" borderId="0" xfId="0" applyNumberFormat="1" applyFont="1" applyFill="1" applyBorder="1" applyAlignment="1" applyProtection="1">
      <alignment horizontal="left" vertical="center"/>
      <protection locked="0"/>
    </xf>
    <xf numFmtId="0" fontId="25" fillId="24" borderId="87" xfId="0" applyNumberFormat="1" applyFont="1" applyFill="1" applyBorder="1" applyAlignment="1" applyProtection="1">
      <alignment horizontal="left" vertical="center"/>
      <protection locked="0"/>
    </xf>
    <xf numFmtId="0" fontId="25" fillId="24" borderId="86" xfId="0" applyNumberFormat="1" applyFont="1" applyFill="1" applyBorder="1" applyAlignment="1" applyProtection="1">
      <alignment horizontal="left" vertical="center"/>
      <protection locked="0"/>
    </xf>
    <xf numFmtId="0" fontId="25" fillId="24" borderId="90" xfId="0" applyNumberFormat="1" applyFont="1" applyFill="1" applyBorder="1" applyAlignment="1" applyProtection="1">
      <alignment horizontal="left" vertical="center"/>
      <protection locked="0"/>
    </xf>
    <xf numFmtId="0" fontId="25" fillId="24" borderId="34" xfId="0" applyNumberFormat="1" applyFont="1" applyFill="1" applyBorder="1" applyAlignment="1" applyProtection="1">
      <alignment horizontal="left" vertical="center"/>
      <protection locked="0"/>
    </xf>
    <xf numFmtId="0" fontId="25" fillId="24" borderId="91" xfId="0" applyNumberFormat="1" applyFont="1" applyFill="1" applyBorder="1" applyAlignment="1" applyProtection="1">
      <alignment horizontal="left" vertical="center"/>
      <protection locked="0"/>
    </xf>
    <xf numFmtId="0" fontId="25" fillId="24" borderId="88" xfId="45" applyFont="1" applyFill="1" applyBorder="1" applyAlignment="1" applyProtection="1">
      <alignment horizontal="center" vertical="center" wrapText="1"/>
      <protection locked="0"/>
    </xf>
    <xf numFmtId="0" fontId="25" fillId="24" borderId="27" xfId="45" applyFont="1" applyFill="1" applyBorder="1" applyAlignment="1">
      <alignment horizontal="center" vertical="center" wrapText="1"/>
    </xf>
    <xf numFmtId="0" fontId="25" fillId="24" borderId="89" xfId="45" applyFont="1" applyFill="1" applyBorder="1" applyAlignment="1">
      <alignment horizontal="center" vertical="center" wrapText="1"/>
    </xf>
    <xf numFmtId="0" fontId="25" fillId="24" borderId="88" xfId="45" applyFont="1" applyFill="1" applyBorder="1" applyAlignment="1">
      <alignment horizontal="center" vertical="center" wrapText="1"/>
    </xf>
    <xf numFmtId="0" fontId="26" fillId="24" borderId="88" xfId="45" applyFont="1" applyFill="1" applyBorder="1" applyAlignment="1" applyProtection="1">
      <alignment vertical="center" wrapText="1"/>
      <protection locked="0"/>
    </xf>
    <xf numFmtId="0" fontId="26" fillId="24" borderId="27" xfId="45" applyFont="1" applyFill="1" applyBorder="1" applyAlignment="1">
      <alignment vertical="center" wrapText="1"/>
    </xf>
    <xf numFmtId="0" fontId="26" fillId="24" borderId="89" xfId="45" applyFont="1" applyFill="1" applyBorder="1" applyAlignment="1">
      <alignment vertical="center" wrapText="1"/>
    </xf>
    <xf numFmtId="0" fontId="26" fillId="24" borderId="88" xfId="45" applyFont="1" applyFill="1" applyBorder="1" applyAlignment="1">
      <alignment vertical="center" wrapText="1"/>
    </xf>
    <xf numFmtId="0" fontId="25" fillId="24" borderId="86" xfId="45" applyFont="1" applyFill="1" applyBorder="1" applyAlignment="1" applyProtection="1">
      <alignment horizontal="center" vertical="center" wrapText="1"/>
      <protection locked="0"/>
    </xf>
    <xf numFmtId="0" fontId="25" fillId="24" borderId="0" xfId="45" applyFont="1" applyFill="1" applyBorder="1" applyAlignment="1">
      <alignment horizontal="center" vertical="center" wrapText="1"/>
    </xf>
    <xf numFmtId="0" fontId="25" fillId="24" borderId="87" xfId="45" applyFont="1" applyFill="1" applyBorder="1" applyAlignment="1">
      <alignment horizontal="center" vertical="center" wrapText="1"/>
    </xf>
    <xf numFmtId="0" fontId="25" fillId="24" borderId="90" xfId="45" applyFont="1" applyFill="1" applyBorder="1" applyAlignment="1">
      <alignment horizontal="center" vertical="center" wrapText="1"/>
    </xf>
    <xf numFmtId="0" fontId="25" fillId="24" borderId="34" xfId="45" applyFont="1" applyFill="1" applyBorder="1" applyAlignment="1">
      <alignment horizontal="center" vertical="center" wrapText="1"/>
    </xf>
    <xf numFmtId="0" fontId="25" fillId="24" borderId="91" xfId="45" applyFont="1" applyFill="1" applyBorder="1" applyAlignment="1">
      <alignment horizontal="center" vertical="center" wrapText="1"/>
    </xf>
    <xf numFmtId="0" fontId="26" fillId="24" borderId="86" xfId="45" applyFont="1" applyFill="1" applyBorder="1" applyAlignment="1" applyProtection="1">
      <alignment vertical="center" wrapText="1"/>
      <protection locked="0"/>
    </xf>
    <xf numFmtId="0" fontId="26" fillId="24" borderId="0" xfId="45" applyFont="1" applyFill="1" applyBorder="1" applyAlignment="1">
      <alignment vertical="center" wrapText="1"/>
    </xf>
    <xf numFmtId="0" fontId="26" fillId="24" borderId="87" xfId="45" applyFont="1" applyFill="1" applyBorder="1" applyAlignment="1">
      <alignment vertical="center" wrapText="1"/>
    </xf>
    <xf numFmtId="0" fontId="26" fillId="24" borderId="90" xfId="45" applyFont="1" applyFill="1" applyBorder="1" applyAlignment="1">
      <alignment vertical="center" wrapText="1"/>
    </xf>
    <xf numFmtId="0" fontId="26" fillId="24" borderId="34" xfId="45" applyFont="1" applyFill="1" applyBorder="1" applyAlignment="1">
      <alignment vertical="center" wrapText="1"/>
    </xf>
    <xf numFmtId="0" fontId="26" fillId="24" borderId="91" xfId="45" applyFont="1" applyFill="1" applyBorder="1" applyAlignment="1">
      <alignment vertical="center" wrapText="1"/>
    </xf>
    <xf numFmtId="0" fontId="63" fillId="24" borderId="0" xfId="45" applyFont="1" applyFill="1" applyAlignment="1">
      <alignment horizontal="center" vertical="center" shrinkToFit="1"/>
    </xf>
    <xf numFmtId="0" fontId="25" fillId="24" borderId="84" xfId="45" applyFont="1" applyFill="1" applyBorder="1" applyAlignment="1" applyProtection="1">
      <alignment horizontal="center" vertical="center" wrapText="1"/>
      <protection locked="0"/>
    </xf>
    <xf numFmtId="0" fontId="25" fillId="24" borderId="37" xfId="45" applyFont="1" applyFill="1" applyBorder="1" applyAlignment="1">
      <alignment horizontal="center" vertical="center" wrapText="1"/>
    </xf>
    <xf numFmtId="0" fontId="25" fillId="24" borderId="85" xfId="45" applyFont="1" applyFill="1" applyBorder="1" applyAlignment="1">
      <alignment horizontal="center" vertical="center" wrapText="1"/>
    </xf>
    <xf numFmtId="0" fontId="25" fillId="24" borderId="86" xfId="45" applyFont="1" applyFill="1" applyBorder="1" applyAlignment="1">
      <alignment horizontal="center" vertical="center" wrapText="1"/>
    </xf>
    <xf numFmtId="49" fontId="37" fillId="24" borderId="37" xfId="45" applyNumberFormat="1" applyFont="1" applyFill="1" applyBorder="1" applyAlignment="1" applyProtection="1">
      <alignment horizontal="center" vertical="center"/>
      <protection locked="0"/>
    </xf>
    <xf numFmtId="0" fontId="26" fillId="24" borderId="86" xfId="45" applyFont="1" applyFill="1" applyBorder="1" applyAlignment="1">
      <alignment vertical="center" wrapText="1"/>
    </xf>
    <xf numFmtId="0" fontId="25" fillId="24" borderId="92" xfId="0" applyNumberFormat="1" applyFont="1" applyFill="1" applyBorder="1" applyAlignment="1" applyProtection="1">
      <alignment horizontal="center" vertical="center"/>
      <protection locked="0"/>
    </xf>
    <xf numFmtId="0" fontId="25" fillId="24" borderId="50" xfId="0" applyNumberFormat="1" applyFont="1" applyFill="1" applyBorder="1" applyAlignment="1" applyProtection="1">
      <alignment horizontal="center" vertical="center"/>
      <protection locked="0"/>
    </xf>
    <xf numFmtId="0" fontId="25" fillId="24" borderId="93" xfId="0" applyNumberFormat="1" applyFont="1" applyFill="1" applyBorder="1" applyAlignment="1" applyProtection="1">
      <alignment horizontal="center" vertical="center"/>
      <protection locked="0"/>
    </xf>
    <xf numFmtId="0" fontId="25" fillId="24" borderId="94" xfId="0" applyNumberFormat="1" applyFont="1" applyFill="1" applyBorder="1" applyAlignment="1" applyProtection="1">
      <alignment horizontal="center" vertical="center"/>
      <protection locked="0"/>
    </xf>
    <xf numFmtId="0" fontId="25" fillId="24" borderId="21" xfId="0" applyNumberFormat="1" applyFont="1" applyFill="1" applyBorder="1" applyAlignment="1" applyProtection="1">
      <alignment horizontal="center" vertical="center"/>
      <protection locked="0"/>
    </xf>
    <xf numFmtId="0" fontId="25" fillId="24" borderId="95" xfId="0" applyNumberFormat="1" applyFont="1" applyFill="1" applyBorder="1" applyAlignment="1" applyProtection="1">
      <alignment horizontal="center" vertical="center"/>
      <protection locked="0"/>
    </xf>
    <xf numFmtId="0" fontId="25" fillId="24" borderId="96" xfId="0" applyNumberFormat="1" applyFont="1" applyFill="1" applyBorder="1" applyAlignment="1" applyProtection="1">
      <alignment horizontal="center" vertical="center"/>
      <protection locked="0"/>
    </xf>
    <xf numFmtId="0" fontId="25" fillId="24" borderId="22" xfId="0" applyNumberFormat="1" applyFont="1" applyFill="1" applyBorder="1" applyAlignment="1" applyProtection="1">
      <alignment horizontal="center" vertical="center"/>
      <protection locked="0"/>
    </xf>
    <xf numFmtId="0" fontId="25" fillId="24" borderId="97" xfId="0" applyNumberFormat="1" applyFont="1" applyFill="1" applyBorder="1" applyAlignment="1" applyProtection="1">
      <alignment horizontal="center" vertical="center"/>
      <protection locked="0"/>
    </xf>
    <xf numFmtId="0" fontId="26" fillId="24" borderId="84" xfId="0" applyNumberFormat="1" applyFont="1" applyFill="1" applyBorder="1" applyAlignment="1" applyProtection="1">
      <alignment horizontal="left" vertical="center" wrapText="1"/>
      <protection locked="0"/>
    </xf>
    <xf numFmtId="0" fontId="26" fillId="24" borderId="37" xfId="0" applyNumberFormat="1" applyFont="1" applyFill="1" applyBorder="1" applyAlignment="1" applyProtection="1">
      <alignment horizontal="left" vertical="center"/>
      <protection locked="0"/>
    </xf>
    <xf numFmtId="0" fontId="26" fillId="24" borderId="85" xfId="0" applyNumberFormat="1" applyFont="1" applyFill="1" applyBorder="1" applyAlignment="1" applyProtection="1">
      <alignment horizontal="left" vertical="center"/>
      <protection locked="0"/>
    </xf>
    <xf numFmtId="0" fontId="26" fillId="24" borderId="86" xfId="0" applyNumberFormat="1" applyFont="1" applyFill="1" applyBorder="1" applyAlignment="1" applyProtection="1">
      <alignment horizontal="left" vertical="center"/>
      <protection locked="0"/>
    </xf>
    <xf numFmtId="0" fontId="26" fillId="24" borderId="0" xfId="0" applyNumberFormat="1" applyFont="1" applyFill="1" applyBorder="1" applyAlignment="1" applyProtection="1">
      <alignment horizontal="left" vertical="center"/>
      <protection locked="0"/>
    </xf>
    <xf numFmtId="0" fontId="26" fillId="24" borderId="87" xfId="0" applyNumberFormat="1" applyFont="1" applyFill="1" applyBorder="1" applyAlignment="1" applyProtection="1">
      <alignment horizontal="left" vertical="center"/>
      <protection locked="0"/>
    </xf>
    <xf numFmtId="0" fontId="25" fillId="24" borderId="98" xfId="0" applyNumberFormat="1" applyFont="1" applyFill="1" applyBorder="1" applyAlignment="1" applyProtection="1">
      <alignment horizontal="center" vertical="center"/>
      <protection locked="0"/>
    </xf>
    <xf numFmtId="0" fontId="25" fillId="24" borderId="40" xfId="0" applyNumberFormat="1" applyFont="1" applyFill="1" applyBorder="1" applyAlignment="1" applyProtection="1">
      <alignment horizontal="center" vertical="center"/>
      <protection locked="0"/>
    </xf>
    <xf numFmtId="0" fontId="25" fillId="24" borderId="99" xfId="0" applyNumberFormat="1" applyFont="1" applyFill="1" applyBorder="1" applyAlignment="1" applyProtection="1">
      <alignment horizontal="center" vertical="center"/>
      <protection locked="0"/>
    </xf>
    <xf numFmtId="0" fontId="26" fillId="24" borderId="90" xfId="0" applyNumberFormat="1" applyFont="1" applyFill="1" applyBorder="1" applyAlignment="1" applyProtection="1">
      <alignment horizontal="left" vertical="center"/>
      <protection locked="0"/>
    </xf>
    <xf numFmtId="0" fontId="26" fillId="24" borderId="34" xfId="0" applyNumberFormat="1" applyFont="1" applyFill="1" applyBorder="1" applyAlignment="1" applyProtection="1">
      <alignment horizontal="left" vertical="center"/>
      <protection locked="0"/>
    </xf>
    <xf numFmtId="0" fontId="26" fillId="24" borderId="91" xfId="0" applyNumberFormat="1" applyFont="1" applyFill="1" applyBorder="1" applyAlignment="1" applyProtection="1">
      <alignment horizontal="left" vertical="center"/>
      <protection locked="0"/>
    </xf>
    <xf numFmtId="0" fontId="25" fillId="24" borderId="102" xfId="0" applyNumberFormat="1" applyFont="1" applyFill="1" applyBorder="1" applyAlignment="1" applyProtection="1">
      <alignment horizontal="center" vertical="center"/>
      <protection locked="0"/>
    </xf>
    <xf numFmtId="0" fontId="25" fillId="24" borderId="39" xfId="0" applyNumberFormat="1" applyFont="1" applyFill="1" applyBorder="1" applyAlignment="1" applyProtection="1">
      <alignment horizontal="center" vertical="center"/>
      <protection locked="0"/>
    </xf>
    <xf numFmtId="0" fontId="25" fillId="24" borderId="103" xfId="0" applyNumberFormat="1" applyFont="1" applyFill="1" applyBorder="1" applyAlignment="1" applyProtection="1">
      <alignment horizontal="center" vertical="center"/>
      <protection locked="0"/>
    </xf>
    <xf numFmtId="0" fontId="25" fillId="24" borderId="84" xfId="0" applyNumberFormat="1" applyFont="1" applyFill="1" applyBorder="1" applyAlignment="1" applyProtection="1">
      <alignment horizontal="center" vertical="center" wrapText="1"/>
      <protection locked="0"/>
    </xf>
    <xf numFmtId="0" fontId="25" fillId="24" borderId="37" xfId="0" applyNumberFormat="1" applyFont="1" applyFill="1" applyBorder="1" applyAlignment="1" applyProtection="1">
      <alignment horizontal="center" vertical="center"/>
      <protection locked="0"/>
    </xf>
    <xf numFmtId="0" fontId="25" fillId="24" borderId="85" xfId="0" applyNumberFormat="1" applyFont="1" applyFill="1" applyBorder="1" applyAlignment="1" applyProtection="1">
      <alignment horizontal="center" vertical="center"/>
      <protection locked="0"/>
    </xf>
    <xf numFmtId="0" fontId="25" fillId="24" borderId="84" xfId="0" applyNumberFormat="1" applyFont="1" applyFill="1" applyBorder="1" applyAlignment="1" applyProtection="1">
      <alignment horizontal="center" vertical="center"/>
      <protection locked="0"/>
    </xf>
    <xf numFmtId="0" fontId="25" fillId="24" borderId="37" xfId="0" applyNumberFormat="1" applyFont="1" applyFill="1" applyBorder="1" applyAlignment="1" applyProtection="1">
      <alignment horizontal="left" vertical="center" wrapText="1"/>
      <protection locked="0"/>
    </xf>
    <xf numFmtId="0" fontId="25" fillId="24" borderId="85" xfId="0" applyNumberFormat="1" applyFont="1" applyFill="1" applyBorder="1" applyAlignment="1" applyProtection="1">
      <alignment horizontal="left" vertical="center" wrapText="1"/>
      <protection locked="0"/>
    </xf>
    <xf numFmtId="0" fontId="25" fillId="24" borderId="0" xfId="0" applyNumberFormat="1" applyFont="1" applyFill="1" applyBorder="1" applyAlignment="1" applyProtection="1">
      <alignment horizontal="left" vertical="center" wrapText="1"/>
      <protection locked="0"/>
    </xf>
    <xf numFmtId="0" fontId="25" fillId="24" borderId="87" xfId="0" applyNumberFormat="1" applyFont="1" applyFill="1" applyBorder="1" applyAlignment="1" applyProtection="1">
      <alignment horizontal="left" vertical="center" wrapText="1"/>
      <protection locked="0"/>
    </xf>
    <xf numFmtId="0" fontId="25" fillId="24" borderId="34" xfId="0" applyNumberFormat="1" applyFont="1" applyFill="1" applyBorder="1" applyAlignment="1" applyProtection="1">
      <alignment horizontal="left" vertical="center" wrapText="1"/>
      <protection locked="0"/>
    </xf>
    <xf numFmtId="0" fontId="25" fillId="24" borderId="91" xfId="0" applyNumberFormat="1" applyFont="1" applyFill="1" applyBorder="1" applyAlignment="1" applyProtection="1">
      <alignment horizontal="left" vertical="center" wrapText="1"/>
      <protection locked="0"/>
    </xf>
    <xf numFmtId="0" fontId="26" fillId="24" borderId="84" xfId="0" applyNumberFormat="1" applyFont="1" applyFill="1" applyBorder="1" applyAlignment="1" applyProtection="1">
      <alignment horizontal="left" vertical="center"/>
      <protection locked="0"/>
    </xf>
    <xf numFmtId="0" fontId="26" fillId="24" borderId="88" xfId="0" applyNumberFormat="1" applyFont="1" applyFill="1" applyBorder="1" applyAlignment="1" applyProtection="1">
      <alignment horizontal="left" vertical="center"/>
      <protection locked="0"/>
    </xf>
    <xf numFmtId="0" fontId="26" fillId="24" borderId="27" xfId="0" applyNumberFormat="1" applyFont="1" applyFill="1" applyBorder="1" applyAlignment="1" applyProtection="1">
      <alignment horizontal="left" vertical="center"/>
      <protection locked="0"/>
    </xf>
    <xf numFmtId="0" fontId="26" fillId="24" borderId="89" xfId="0" applyNumberFormat="1" applyFont="1" applyFill="1" applyBorder="1" applyAlignment="1" applyProtection="1">
      <alignment horizontal="left" vertical="center"/>
      <protection locked="0"/>
    </xf>
    <xf numFmtId="0" fontId="25" fillId="24" borderId="100" xfId="0" applyNumberFormat="1" applyFont="1" applyFill="1" applyBorder="1" applyAlignment="1" applyProtection="1">
      <alignment horizontal="center" vertical="center"/>
      <protection locked="0"/>
    </xf>
    <xf numFmtId="0" fontId="25" fillId="24" borderId="19" xfId="0" applyNumberFormat="1" applyFont="1" applyFill="1" applyBorder="1" applyAlignment="1" applyProtection="1">
      <alignment horizontal="center" vertical="center"/>
      <protection locked="0"/>
    </xf>
    <xf numFmtId="0" fontId="25" fillId="24" borderId="101" xfId="0" applyNumberFormat="1" applyFont="1" applyFill="1" applyBorder="1" applyAlignment="1" applyProtection="1">
      <alignment horizontal="center" vertical="center"/>
      <protection locked="0"/>
    </xf>
    <xf numFmtId="0" fontId="26" fillId="24" borderId="84" xfId="0" applyNumberFormat="1" applyFont="1" applyFill="1" applyBorder="1" applyAlignment="1" applyProtection="1">
      <alignment horizontal="center" vertical="center" wrapText="1"/>
      <protection locked="0"/>
    </xf>
    <xf numFmtId="0" fontId="26" fillId="24" borderId="37" xfId="0" applyNumberFormat="1" applyFont="1" applyFill="1" applyBorder="1" applyAlignment="1" applyProtection="1">
      <alignment horizontal="center" vertical="center" wrapText="1"/>
      <protection locked="0"/>
    </xf>
    <xf numFmtId="0" fontId="26" fillId="24" borderId="85" xfId="0" applyNumberFormat="1" applyFont="1" applyFill="1" applyBorder="1" applyAlignment="1" applyProtection="1">
      <alignment horizontal="center" vertical="center" wrapText="1"/>
      <protection locked="0"/>
    </xf>
    <xf numFmtId="0" fontId="26" fillId="24" borderId="86" xfId="0" applyNumberFormat="1" applyFont="1" applyFill="1" applyBorder="1" applyAlignment="1" applyProtection="1">
      <alignment horizontal="center" vertical="center" wrapText="1"/>
      <protection locked="0"/>
    </xf>
    <xf numFmtId="0" fontId="26" fillId="24" borderId="0" xfId="0" applyNumberFormat="1" applyFont="1" applyFill="1" applyBorder="1" applyAlignment="1" applyProtection="1">
      <alignment horizontal="center" vertical="center" wrapText="1"/>
      <protection locked="0"/>
    </xf>
    <xf numFmtId="0" fontId="26" fillId="24" borderId="87" xfId="0" applyNumberFormat="1" applyFont="1" applyFill="1" applyBorder="1" applyAlignment="1" applyProtection="1">
      <alignment horizontal="center" vertical="center" wrapText="1"/>
      <protection locked="0"/>
    </xf>
    <xf numFmtId="0" fontId="26" fillId="24" borderId="90" xfId="0" applyNumberFormat="1" applyFont="1" applyFill="1" applyBorder="1" applyAlignment="1" applyProtection="1">
      <alignment horizontal="center" vertical="center" wrapText="1"/>
      <protection locked="0"/>
    </xf>
    <xf numFmtId="0" fontId="26" fillId="24" borderId="34" xfId="0" applyNumberFormat="1" applyFont="1" applyFill="1" applyBorder="1" applyAlignment="1" applyProtection="1">
      <alignment horizontal="center" vertical="center" wrapText="1"/>
      <protection locked="0"/>
    </xf>
    <xf numFmtId="0" fontId="26" fillId="24" borderId="91" xfId="0" applyNumberFormat="1" applyFont="1" applyFill="1" applyBorder="1" applyAlignment="1" applyProtection="1">
      <alignment horizontal="center" vertical="center" wrapText="1"/>
      <protection locked="0"/>
    </xf>
    <xf numFmtId="0" fontId="30" fillId="24" borderId="117" xfId="45" applyFont="1" applyFill="1" applyBorder="1" applyAlignment="1">
      <alignment horizontal="center" vertical="center" wrapText="1"/>
    </xf>
    <xf numFmtId="0" fontId="30" fillId="24" borderId="25" xfId="45" applyFont="1" applyFill="1" applyBorder="1" applyAlignment="1">
      <alignment horizontal="center" vertical="center" wrapText="1"/>
    </xf>
    <xf numFmtId="0" fontId="30" fillId="24" borderId="88" xfId="45" applyFont="1" applyFill="1" applyBorder="1" applyAlignment="1">
      <alignment horizontal="center" vertical="center" wrapText="1"/>
    </xf>
    <xf numFmtId="0" fontId="30" fillId="24" borderId="28" xfId="45" applyFont="1" applyFill="1" applyBorder="1" applyAlignment="1">
      <alignment horizontal="center" vertical="center" wrapText="1"/>
    </xf>
    <xf numFmtId="0" fontId="30" fillId="24" borderId="107" xfId="45" applyFont="1" applyFill="1" applyBorder="1" applyAlignment="1">
      <alignment horizontal="center" vertical="center" wrapText="1"/>
    </xf>
    <xf numFmtId="0" fontId="30" fillId="24" borderId="31" xfId="45" applyFont="1" applyFill="1" applyBorder="1" applyAlignment="1">
      <alignment horizontal="center" vertical="center" wrapText="1"/>
    </xf>
    <xf numFmtId="0" fontId="25" fillId="24" borderId="30" xfId="45" applyFont="1" applyFill="1" applyBorder="1" applyAlignment="1">
      <alignment horizontal="center" vertical="center" wrapText="1"/>
    </xf>
    <xf numFmtId="0" fontId="25" fillId="24" borderId="108" xfId="45" applyFont="1" applyFill="1" applyBorder="1" applyAlignment="1">
      <alignment horizontal="center" vertical="center" wrapText="1"/>
    </xf>
    <xf numFmtId="0" fontId="30" fillId="24" borderId="30" xfId="45" applyFont="1" applyFill="1" applyBorder="1" applyAlignment="1">
      <alignment horizontal="center" vertical="center" wrapText="1"/>
    </xf>
    <xf numFmtId="0" fontId="30" fillId="24" borderId="108" xfId="45" applyFont="1" applyFill="1" applyBorder="1" applyAlignment="1">
      <alignment horizontal="center" vertical="center" wrapText="1"/>
    </xf>
    <xf numFmtId="0" fontId="30" fillId="32" borderId="30" xfId="45" applyFont="1" applyFill="1" applyBorder="1" applyAlignment="1">
      <alignment horizontal="center" vertical="center" wrapText="1"/>
    </xf>
    <xf numFmtId="0" fontId="25" fillId="24" borderId="107" xfId="45" applyFont="1" applyFill="1" applyBorder="1" applyAlignment="1">
      <alignment horizontal="center" vertical="center" wrapText="1"/>
    </xf>
    <xf numFmtId="0" fontId="25" fillId="32" borderId="30" xfId="45" applyFont="1" applyFill="1" applyBorder="1" applyAlignment="1">
      <alignment horizontal="center" vertical="center" shrinkToFit="1"/>
    </xf>
    <xf numFmtId="0" fontId="25" fillId="24" borderId="32" xfId="45" applyFont="1" applyFill="1" applyBorder="1" applyAlignment="1">
      <alignment horizontal="center" vertical="center" shrinkToFit="1"/>
    </xf>
    <xf numFmtId="0" fontId="25" fillId="24" borderId="33" xfId="45" applyFont="1" applyFill="1" applyBorder="1" applyAlignment="1">
      <alignment horizontal="center" vertical="center" shrinkToFit="1"/>
    </xf>
    <xf numFmtId="0" fontId="25" fillId="24" borderId="25" xfId="45" applyFont="1" applyFill="1" applyBorder="1" applyAlignment="1">
      <alignment horizontal="center" vertical="center" shrinkToFit="1"/>
    </xf>
    <xf numFmtId="0" fontId="25" fillId="24" borderId="26" xfId="45" applyFont="1" applyFill="1" applyBorder="1" applyAlignment="1">
      <alignment horizontal="center" vertical="center" shrinkToFit="1"/>
    </xf>
    <xf numFmtId="0" fontId="25" fillId="24" borderId="27" xfId="45" applyFont="1" applyFill="1" applyBorder="1" applyAlignment="1">
      <alignment horizontal="center" vertical="center" shrinkToFit="1"/>
    </xf>
    <xf numFmtId="0" fontId="25" fillId="24" borderId="28" xfId="45" applyFont="1" applyFill="1" applyBorder="1" applyAlignment="1">
      <alignment horizontal="center" vertical="center" shrinkToFit="1"/>
    </xf>
    <xf numFmtId="0" fontId="25" fillId="24" borderId="29" xfId="45" applyFont="1" applyFill="1" applyBorder="1" applyAlignment="1">
      <alignment horizontal="center" vertical="center" shrinkToFit="1"/>
    </xf>
    <xf numFmtId="0" fontId="25" fillId="24" borderId="30" xfId="45" applyFont="1" applyFill="1" applyBorder="1" applyAlignment="1">
      <alignment horizontal="center" vertical="center" shrinkToFit="1"/>
    </xf>
    <xf numFmtId="0" fontId="25" fillId="24" borderId="31" xfId="45" applyFont="1" applyFill="1" applyBorder="1" applyAlignment="1">
      <alignment horizontal="center" vertical="center" shrinkToFit="1"/>
    </xf>
    <xf numFmtId="0" fontId="30" fillId="24" borderId="33" xfId="45" applyFont="1" applyFill="1" applyBorder="1" applyAlignment="1">
      <alignment horizontal="center" vertical="center" wrapText="1"/>
    </xf>
    <xf numFmtId="0" fontId="30" fillId="24" borderId="118" xfId="45" applyFont="1" applyFill="1" applyBorder="1" applyAlignment="1">
      <alignment horizontal="center" vertical="center" wrapText="1"/>
    </xf>
    <xf numFmtId="0" fontId="30" fillId="24" borderId="27" xfId="45" applyFont="1" applyFill="1" applyBorder="1" applyAlignment="1">
      <alignment horizontal="center" vertical="center" wrapText="1"/>
    </xf>
    <xf numFmtId="0" fontId="30" fillId="24" borderId="89" xfId="45" applyFont="1" applyFill="1" applyBorder="1" applyAlignment="1">
      <alignment horizontal="center" vertical="center" wrapText="1"/>
    </xf>
    <xf numFmtId="0" fontId="35" fillId="24" borderId="117" xfId="45" applyFont="1" applyFill="1" applyBorder="1" applyAlignment="1">
      <alignment horizontal="center" vertical="center" wrapText="1"/>
    </xf>
    <xf numFmtId="0" fontId="35" fillId="24" borderId="33" xfId="45" applyFont="1" applyFill="1" applyBorder="1" applyAlignment="1">
      <alignment horizontal="center" vertical="center" wrapText="1"/>
    </xf>
    <xf numFmtId="0" fontId="35" fillId="24" borderId="118" xfId="45" applyFont="1" applyFill="1" applyBorder="1" applyAlignment="1">
      <alignment horizontal="center" vertical="center" wrapText="1"/>
    </xf>
    <xf numFmtId="0" fontId="35" fillId="24" borderId="88" xfId="45" applyFont="1" applyFill="1" applyBorder="1" applyAlignment="1">
      <alignment horizontal="center" vertical="center" wrapText="1"/>
    </xf>
    <xf numFmtId="0" fontId="35" fillId="24" borderId="27" xfId="45" applyFont="1" applyFill="1" applyBorder="1" applyAlignment="1">
      <alignment horizontal="center" vertical="center" wrapText="1"/>
    </xf>
    <xf numFmtId="0" fontId="35" fillId="24" borderId="89" xfId="45" applyFont="1" applyFill="1" applyBorder="1" applyAlignment="1">
      <alignment horizontal="center" vertical="center" wrapText="1"/>
    </xf>
    <xf numFmtId="0" fontId="30" fillId="32" borderId="33" xfId="45" applyFont="1" applyFill="1" applyBorder="1" applyAlignment="1">
      <alignment horizontal="center" vertical="center" wrapText="1"/>
    </xf>
    <xf numFmtId="0" fontId="30" fillId="32" borderId="27" xfId="45" applyFont="1" applyFill="1" applyBorder="1" applyAlignment="1">
      <alignment horizontal="center" vertical="center" wrapText="1"/>
    </xf>
    <xf numFmtId="0" fontId="30" fillId="24" borderId="33" xfId="45" applyFont="1" applyFill="1" applyBorder="1" applyAlignment="1">
      <alignment horizontal="center" vertical="center"/>
    </xf>
    <xf numFmtId="0" fontId="30" fillId="24" borderId="27" xfId="45" applyFont="1" applyFill="1" applyBorder="1" applyAlignment="1">
      <alignment horizontal="center" vertical="center"/>
    </xf>
    <xf numFmtId="0" fontId="30" fillId="24" borderId="30" xfId="45" applyFont="1" applyFill="1" applyBorder="1" applyAlignment="1">
      <alignment horizontal="center" vertical="center"/>
    </xf>
    <xf numFmtId="189" fontId="37" fillId="24" borderId="90" xfId="45" applyNumberFormat="1" applyFont="1" applyFill="1" applyBorder="1" applyAlignment="1">
      <alignment vertical="center" wrapText="1"/>
    </xf>
    <xf numFmtId="189" fontId="37" fillId="24" borderId="34" xfId="45" applyNumberFormat="1" applyFont="1" applyFill="1" applyBorder="1" applyAlignment="1">
      <alignment vertical="center" wrapText="1"/>
    </xf>
    <xf numFmtId="189" fontId="37" fillId="24" borderId="91" xfId="45" applyNumberFormat="1" applyFont="1" applyFill="1" applyBorder="1" applyAlignment="1">
      <alignment vertical="center" wrapText="1"/>
    </xf>
    <xf numFmtId="0" fontId="37" fillId="24" borderId="34" xfId="45" applyFont="1" applyFill="1" applyBorder="1" applyAlignment="1">
      <alignment horizontal="right" vertical="center"/>
    </xf>
    <xf numFmtId="0" fontId="26" fillId="24" borderId="90" xfId="45" applyFont="1" applyFill="1" applyBorder="1" applyAlignment="1">
      <alignment horizontal="center" vertical="center" wrapText="1"/>
    </xf>
    <xf numFmtId="0" fontId="26" fillId="24" borderId="35" xfId="45" applyFont="1" applyFill="1" applyBorder="1" applyAlignment="1">
      <alignment horizontal="center" vertical="center" wrapText="1"/>
    </xf>
    <xf numFmtId="185" fontId="37" fillId="24" borderId="27" xfId="45" applyNumberFormat="1" applyFont="1" applyFill="1" applyBorder="1" applyAlignment="1">
      <alignment horizontal="right" vertical="center" wrapText="1"/>
    </xf>
    <xf numFmtId="185" fontId="37" fillId="24" borderId="89" xfId="45" applyNumberFormat="1" applyFont="1" applyFill="1" applyBorder="1" applyAlignment="1">
      <alignment horizontal="right" vertical="center" wrapText="1"/>
    </xf>
    <xf numFmtId="189" fontId="37" fillId="24" borderId="88" xfId="45" applyNumberFormat="1" applyFont="1" applyFill="1" applyBorder="1" applyAlignment="1">
      <alignment horizontal="right" vertical="center" wrapText="1"/>
    </xf>
    <xf numFmtId="189" fontId="37" fillId="24" borderId="27" xfId="45" applyNumberFormat="1" applyFont="1" applyFill="1" applyBorder="1" applyAlignment="1">
      <alignment horizontal="right" vertical="center" wrapText="1"/>
    </xf>
    <xf numFmtId="189" fontId="37" fillId="24" borderId="89" xfId="45" applyNumberFormat="1" applyFont="1" applyFill="1" applyBorder="1" applyAlignment="1">
      <alignment horizontal="right" vertical="center" wrapText="1"/>
    </xf>
    <xf numFmtId="190" fontId="37" fillId="32" borderId="27" xfId="45" applyNumberFormat="1" applyFont="1" applyFill="1" applyBorder="1" applyAlignment="1">
      <alignment horizontal="right" vertical="center" wrapText="1"/>
    </xf>
    <xf numFmtId="190" fontId="37" fillId="24" borderId="88" xfId="45" applyNumberFormat="1" applyFont="1" applyFill="1" applyBorder="1" applyAlignment="1">
      <alignment horizontal="right" vertical="center" wrapText="1"/>
    </xf>
    <xf numFmtId="190" fontId="37" fillId="24" borderId="27" xfId="45" applyNumberFormat="1" applyFont="1" applyFill="1" applyBorder="1" applyAlignment="1">
      <alignment horizontal="right" vertical="center" wrapText="1"/>
    </xf>
    <xf numFmtId="190" fontId="37" fillId="24" borderId="89" xfId="45" applyNumberFormat="1" applyFont="1" applyFill="1" applyBorder="1" applyAlignment="1">
      <alignment horizontal="right" vertical="center" wrapText="1"/>
    </xf>
    <xf numFmtId="180" fontId="37" fillId="32" borderId="27" xfId="45" applyNumberFormat="1" applyFont="1" applyFill="1" applyBorder="1" applyAlignment="1">
      <alignment vertical="center" wrapText="1"/>
    </xf>
    <xf numFmtId="189" fontId="37" fillId="24" borderId="88" xfId="45" applyNumberFormat="1" applyFont="1" applyFill="1" applyBorder="1" applyAlignment="1">
      <alignment vertical="center" wrapText="1"/>
    </xf>
    <xf numFmtId="189" fontId="37" fillId="24" borderId="27" xfId="45" applyNumberFormat="1" applyFont="1" applyFill="1" applyBorder="1" applyAlignment="1">
      <alignment vertical="center" wrapText="1"/>
    </xf>
    <xf numFmtId="189" fontId="37" fillId="24" borderId="89" xfId="45" applyNumberFormat="1" applyFont="1" applyFill="1" applyBorder="1" applyAlignment="1">
      <alignment vertical="center" wrapText="1"/>
    </xf>
    <xf numFmtId="0" fontId="25" fillId="24" borderId="36" xfId="45" applyFont="1" applyFill="1" applyBorder="1" applyAlignment="1">
      <alignment horizontal="center" vertical="center" shrinkToFit="1"/>
    </xf>
    <xf numFmtId="0" fontId="25" fillId="24" borderId="34" xfId="45" applyFont="1" applyFill="1" applyBorder="1" applyAlignment="1">
      <alignment horizontal="center" vertical="center" shrinkToFit="1"/>
    </xf>
    <xf numFmtId="0" fontId="25" fillId="24" borderId="35" xfId="45" applyFont="1" applyFill="1" applyBorder="1" applyAlignment="1">
      <alignment horizontal="center" vertical="center" shrinkToFit="1"/>
    </xf>
    <xf numFmtId="185" fontId="37" fillId="24" borderId="34" xfId="45" applyNumberFormat="1" applyFont="1" applyFill="1" applyBorder="1" applyAlignment="1">
      <alignment horizontal="right" vertical="center" wrapText="1"/>
    </xf>
    <xf numFmtId="185" fontId="37" fillId="24" borderId="91" xfId="45" applyNumberFormat="1" applyFont="1" applyFill="1" applyBorder="1" applyAlignment="1">
      <alignment horizontal="right" vertical="center" wrapText="1"/>
    </xf>
    <xf numFmtId="189" fontId="37" fillId="24" borderId="90" xfId="45" applyNumberFormat="1" applyFont="1" applyFill="1" applyBorder="1" applyAlignment="1">
      <alignment horizontal="right" vertical="center" wrapText="1"/>
    </xf>
    <xf numFmtId="189" fontId="37" fillId="24" borderId="34" xfId="45" applyNumberFormat="1" applyFont="1" applyFill="1" applyBorder="1" applyAlignment="1">
      <alignment horizontal="right" vertical="center" wrapText="1"/>
    </xf>
    <xf numFmtId="189" fontId="37" fillId="24" borderId="91" xfId="45" applyNumberFormat="1" applyFont="1" applyFill="1" applyBorder="1" applyAlignment="1">
      <alignment horizontal="right" vertical="center" wrapText="1"/>
    </xf>
    <xf numFmtId="190" fontId="37" fillId="32" borderId="34" xfId="45" applyNumberFormat="1" applyFont="1" applyFill="1" applyBorder="1" applyAlignment="1">
      <alignment horizontal="right" vertical="center" wrapText="1"/>
    </xf>
    <xf numFmtId="190" fontId="37" fillId="24" borderId="90" xfId="45" applyNumberFormat="1" applyFont="1" applyFill="1" applyBorder="1" applyAlignment="1">
      <alignment horizontal="right" vertical="center" wrapText="1"/>
    </xf>
    <xf numFmtId="190" fontId="37" fillId="24" borderId="34" xfId="45" applyNumberFormat="1" applyFont="1" applyFill="1" applyBorder="1" applyAlignment="1">
      <alignment horizontal="right" vertical="center" wrapText="1"/>
    </xf>
    <xf numFmtId="190" fontId="37" fillId="24" borderId="91" xfId="45" applyNumberFormat="1" applyFont="1" applyFill="1" applyBorder="1" applyAlignment="1">
      <alignment horizontal="right" vertical="center" wrapText="1"/>
    </xf>
    <xf numFmtId="180" fontId="37" fillId="32" borderId="34" xfId="45" applyNumberFormat="1" applyFont="1" applyFill="1" applyBorder="1" applyAlignment="1">
      <alignment vertical="center" wrapText="1"/>
    </xf>
    <xf numFmtId="0" fontId="37" fillId="24" borderId="27" xfId="45" applyFont="1" applyFill="1" applyBorder="1" applyAlignment="1">
      <alignment horizontal="right" vertical="center"/>
    </xf>
    <xf numFmtId="0" fontId="26" fillId="24" borderId="28" xfId="45" applyFont="1" applyFill="1" applyBorder="1" applyAlignment="1">
      <alignment horizontal="center" vertical="center" wrapText="1"/>
    </xf>
    <xf numFmtId="185" fontId="37" fillId="24" borderId="30" xfId="45" applyNumberFormat="1" applyFont="1" applyFill="1" applyBorder="1" applyAlignment="1">
      <alignment horizontal="right" vertical="center" wrapText="1"/>
    </xf>
    <xf numFmtId="185" fontId="37" fillId="24" borderId="108" xfId="45" applyNumberFormat="1" applyFont="1" applyFill="1" applyBorder="1" applyAlignment="1">
      <alignment horizontal="right" vertical="center" wrapText="1"/>
    </xf>
    <xf numFmtId="189" fontId="37" fillId="24" borderId="107" xfId="45" applyNumberFormat="1" applyFont="1" applyFill="1" applyBorder="1" applyAlignment="1">
      <alignment horizontal="right" vertical="center" wrapText="1"/>
    </xf>
    <xf numFmtId="189" fontId="37" fillId="24" borderId="30" xfId="45" applyNumberFormat="1" applyFont="1" applyFill="1" applyBorder="1" applyAlignment="1">
      <alignment horizontal="right" vertical="center" wrapText="1"/>
    </xf>
    <xf numFmtId="189" fontId="37" fillId="24" borderId="108" xfId="45" applyNumberFormat="1" applyFont="1" applyFill="1" applyBorder="1" applyAlignment="1">
      <alignment horizontal="right" vertical="center" wrapText="1"/>
    </xf>
    <xf numFmtId="190" fontId="37" fillId="32" borderId="30" xfId="45" applyNumberFormat="1" applyFont="1" applyFill="1" applyBorder="1" applyAlignment="1">
      <alignment horizontal="right" vertical="center" wrapText="1"/>
    </xf>
    <xf numFmtId="190" fontId="37" fillId="24" borderId="107" xfId="45" applyNumberFormat="1" applyFont="1" applyFill="1" applyBorder="1" applyAlignment="1">
      <alignment horizontal="right" vertical="center" wrapText="1"/>
    </xf>
    <xf numFmtId="190" fontId="37" fillId="24" borderId="30" xfId="45" applyNumberFormat="1" applyFont="1" applyFill="1" applyBorder="1" applyAlignment="1">
      <alignment horizontal="right" vertical="center" wrapText="1"/>
    </xf>
    <xf numFmtId="190" fontId="37" fillId="24" borderId="108" xfId="45" applyNumberFormat="1" applyFont="1" applyFill="1" applyBorder="1" applyAlignment="1">
      <alignment horizontal="right" vertical="center" wrapText="1"/>
    </xf>
    <xf numFmtId="180" fontId="37" fillId="32" borderId="30" xfId="45" applyNumberFormat="1" applyFont="1" applyFill="1" applyBorder="1" applyAlignment="1">
      <alignment vertical="center" wrapText="1"/>
    </xf>
    <xf numFmtId="189" fontId="37" fillId="24" borderId="107" xfId="45" applyNumberFormat="1" applyFont="1" applyFill="1" applyBorder="1" applyAlignment="1">
      <alignment vertical="center" wrapText="1"/>
    </xf>
    <xf numFmtId="189" fontId="37" fillId="24" borderId="30" xfId="45" applyNumberFormat="1" applyFont="1" applyFill="1" applyBorder="1" applyAlignment="1">
      <alignment vertical="center" wrapText="1"/>
    </xf>
    <xf numFmtId="189" fontId="37" fillId="24" borderId="108" xfId="45" applyNumberFormat="1" applyFont="1" applyFill="1" applyBorder="1" applyAlignment="1">
      <alignment vertical="center" wrapText="1"/>
    </xf>
    <xf numFmtId="0" fontId="37" fillId="24" borderId="30" xfId="45" applyFont="1" applyFill="1" applyBorder="1" applyAlignment="1">
      <alignment horizontal="right" vertical="center"/>
    </xf>
    <xf numFmtId="0" fontId="26" fillId="24" borderId="107" xfId="45" applyFont="1" applyFill="1" applyBorder="1" applyAlignment="1">
      <alignment horizontal="center" vertical="center" wrapText="1"/>
    </xf>
    <xf numFmtId="0" fontId="26" fillId="24" borderId="31" xfId="45" applyFont="1" applyFill="1" applyBorder="1" applyAlignment="1">
      <alignment horizontal="center" vertical="center" wrapText="1"/>
    </xf>
    <xf numFmtId="0" fontId="26" fillId="32" borderId="12" xfId="45" applyFont="1" applyFill="1" applyBorder="1" applyAlignment="1">
      <alignment horizontal="center" vertical="center" wrapText="1"/>
    </xf>
    <xf numFmtId="0" fontId="26" fillId="32" borderId="13" xfId="45" applyFont="1" applyFill="1" applyBorder="1" applyAlignment="1">
      <alignment horizontal="center" vertical="center" wrapText="1"/>
    </xf>
    <xf numFmtId="0" fontId="26" fillId="32" borderId="14" xfId="45" applyFont="1" applyFill="1" applyBorder="1" applyAlignment="1">
      <alignment horizontal="center" vertical="center" wrapText="1"/>
    </xf>
    <xf numFmtId="185" fontId="37" fillId="32" borderId="13" xfId="45" applyNumberFormat="1" applyFont="1" applyFill="1" applyBorder="1" applyAlignment="1">
      <alignment horizontal="right" vertical="center" wrapText="1"/>
    </xf>
    <xf numFmtId="185" fontId="37" fillId="32" borderId="123" xfId="45" applyNumberFormat="1" applyFont="1" applyFill="1" applyBorder="1" applyAlignment="1">
      <alignment horizontal="right" vertical="center" wrapText="1"/>
    </xf>
    <xf numFmtId="0" fontId="37" fillId="32" borderId="125" xfId="45" applyFont="1" applyFill="1" applyBorder="1" applyAlignment="1">
      <alignment horizontal="center" vertical="center" wrapText="1"/>
    </xf>
    <xf numFmtId="0" fontId="37" fillId="32" borderId="104" xfId="45" applyFont="1" applyFill="1" applyBorder="1" applyAlignment="1">
      <alignment horizontal="center" vertical="center" wrapText="1"/>
    </xf>
    <xf numFmtId="0" fontId="37" fillId="32" borderId="126" xfId="45" applyFont="1" applyFill="1" applyBorder="1" applyAlignment="1">
      <alignment horizontal="center" vertical="center" wrapText="1"/>
    </xf>
    <xf numFmtId="190" fontId="37" fillId="32" borderId="13" xfId="45" applyNumberFormat="1" applyFont="1" applyFill="1" applyBorder="1" applyAlignment="1">
      <alignment horizontal="right" vertical="center" wrapText="1"/>
    </xf>
    <xf numFmtId="190" fontId="37" fillId="32" borderId="127" xfId="45" applyNumberFormat="1" applyFont="1" applyFill="1" applyBorder="1" applyAlignment="1">
      <alignment horizontal="right" vertical="center" wrapText="1"/>
    </xf>
    <xf numFmtId="190" fontId="37" fillId="32" borderId="123" xfId="45" applyNumberFormat="1" applyFont="1" applyFill="1" applyBorder="1" applyAlignment="1">
      <alignment horizontal="right" vertical="center" wrapText="1"/>
    </xf>
    <xf numFmtId="176" fontId="37" fillId="32" borderId="125" xfId="45" applyNumberFormat="1" applyFont="1" applyFill="1" applyBorder="1" applyAlignment="1">
      <alignment horizontal="center" vertical="center" wrapText="1"/>
    </xf>
    <xf numFmtId="176" fontId="37" fillId="32" borderId="104" xfId="45" applyNumberFormat="1" applyFont="1" applyFill="1" applyBorder="1" applyAlignment="1">
      <alignment horizontal="center" vertical="center" wrapText="1"/>
    </xf>
    <xf numFmtId="176" fontId="37" fillId="32" borderId="126" xfId="45" applyNumberFormat="1" applyFont="1" applyFill="1" applyBorder="1" applyAlignment="1">
      <alignment horizontal="center" vertical="center" wrapText="1"/>
    </xf>
    <xf numFmtId="0" fontId="37" fillId="32" borderId="13" xfId="45" applyFont="1" applyFill="1" applyBorder="1" applyAlignment="1">
      <alignment horizontal="right" vertical="center"/>
    </xf>
    <xf numFmtId="0" fontId="26" fillId="32" borderId="125" xfId="45" applyFont="1" applyFill="1" applyBorder="1" applyAlignment="1">
      <alignment horizontal="center" vertical="center" wrapText="1"/>
    </xf>
    <xf numFmtId="0" fontId="26" fillId="32" borderId="105" xfId="45" applyFont="1" applyFill="1" applyBorder="1" applyAlignment="1">
      <alignment horizontal="center" vertical="center" wrapText="1"/>
    </xf>
    <xf numFmtId="0" fontId="30" fillId="24" borderId="116" xfId="45" applyFont="1" applyFill="1" applyBorder="1" applyAlignment="1">
      <alignment horizontal="center" vertical="center" wrapText="1"/>
    </xf>
    <xf numFmtId="0" fontId="30" fillId="24" borderId="68" xfId="45" applyFont="1" applyFill="1" applyBorder="1" applyAlignment="1">
      <alignment horizontal="center" vertical="center" wrapText="1"/>
    </xf>
    <xf numFmtId="0" fontId="30" fillId="24" borderId="106" xfId="45" applyFont="1" applyFill="1" applyBorder="1" applyAlignment="1">
      <alignment horizontal="center" vertical="center" wrapText="1"/>
    </xf>
    <xf numFmtId="0" fontId="30" fillId="24" borderId="116" xfId="45" applyFont="1" applyFill="1" applyBorder="1" applyAlignment="1">
      <alignment horizontal="center" vertical="center"/>
    </xf>
    <xf numFmtId="0" fontId="30" fillId="24" borderId="68" xfId="45" applyFont="1" applyFill="1" applyBorder="1" applyAlignment="1">
      <alignment horizontal="center" vertical="center"/>
    </xf>
    <xf numFmtId="0" fontId="30" fillId="24" borderId="106" xfId="45" applyFont="1" applyFill="1" applyBorder="1" applyAlignment="1">
      <alignment horizontal="center" vertical="center"/>
    </xf>
    <xf numFmtId="0" fontId="30" fillId="24" borderId="102" xfId="45" applyFont="1" applyFill="1" applyBorder="1" applyAlignment="1">
      <alignment horizontal="center" vertical="center" wrapText="1"/>
    </xf>
    <xf numFmtId="0" fontId="30" fillId="24" borderId="98" xfId="45" applyFont="1" applyFill="1" applyBorder="1" applyAlignment="1">
      <alignment horizontal="center" vertical="center" wrapText="1"/>
    </xf>
    <xf numFmtId="0" fontId="30" fillId="24" borderId="92" xfId="45" applyFont="1" applyFill="1" applyBorder="1" applyAlignment="1">
      <alignment horizontal="center" vertical="center" wrapText="1"/>
    </xf>
    <xf numFmtId="0" fontId="25" fillId="24" borderId="106" xfId="45" applyFont="1" applyFill="1" applyBorder="1" applyAlignment="1">
      <alignment horizontal="center" vertical="center" wrapText="1"/>
    </xf>
    <xf numFmtId="0" fontId="25" fillId="32" borderId="106" xfId="45" applyFont="1" applyFill="1" applyBorder="1" applyAlignment="1">
      <alignment horizontal="center" vertical="center" shrinkToFit="1"/>
    </xf>
    <xf numFmtId="0" fontId="25" fillId="24" borderId="103" xfId="45" applyFont="1" applyFill="1" applyBorder="1" applyAlignment="1">
      <alignment horizontal="center" vertical="center" shrinkToFit="1"/>
    </xf>
    <xf numFmtId="0" fontId="25" fillId="24" borderId="116" xfId="45" applyFont="1" applyFill="1" applyBorder="1" applyAlignment="1">
      <alignment horizontal="center" vertical="center" shrinkToFit="1"/>
    </xf>
    <xf numFmtId="0" fontId="25" fillId="24" borderId="102" xfId="45" applyFont="1" applyFill="1" applyBorder="1" applyAlignment="1">
      <alignment horizontal="center" vertical="center" shrinkToFit="1"/>
    </xf>
    <xf numFmtId="0" fontId="25" fillId="24" borderId="99" xfId="45" applyFont="1" applyFill="1" applyBorder="1" applyAlignment="1">
      <alignment horizontal="center" vertical="center" shrinkToFit="1"/>
    </xf>
    <xf numFmtId="0" fontId="25" fillId="24" borderId="68" xfId="45" applyFont="1" applyFill="1" applyBorder="1" applyAlignment="1">
      <alignment horizontal="center" vertical="center" shrinkToFit="1"/>
    </xf>
    <xf numFmtId="0" fontId="25" fillId="24" borderId="98" xfId="45" applyFont="1" applyFill="1" applyBorder="1" applyAlignment="1">
      <alignment horizontal="center" vertical="center" shrinkToFit="1"/>
    </xf>
    <xf numFmtId="0" fontId="25" fillId="24" borderId="93" xfId="45" applyFont="1" applyFill="1" applyBorder="1" applyAlignment="1">
      <alignment horizontal="center" vertical="center" shrinkToFit="1"/>
    </xf>
    <xf numFmtId="0" fontId="25" fillId="24" borderId="106" xfId="45" applyFont="1" applyFill="1" applyBorder="1" applyAlignment="1">
      <alignment horizontal="center" vertical="center" shrinkToFit="1"/>
    </xf>
    <xf numFmtId="0" fontId="25" fillId="24" borderId="92" xfId="45" applyFont="1" applyFill="1" applyBorder="1" applyAlignment="1">
      <alignment horizontal="center" vertical="center" shrinkToFit="1"/>
    </xf>
    <xf numFmtId="0" fontId="35" fillId="24" borderId="116" xfId="45" applyFont="1" applyFill="1" applyBorder="1" applyAlignment="1">
      <alignment horizontal="center" vertical="center" wrapText="1"/>
    </xf>
    <xf numFmtId="0" fontId="35" fillId="24" borderId="68" xfId="45" applyFont="1" applyFill="1" applyBorder="1" applyAlignment="1">
      <alignment horizontal="center" vertical="center" wrapText="1"/>
    </xf>
    <xf numFmtId="0" fontId="30" fillId="32" borderId="116" xfId="45" applyFont="1" applyFill="1" applyBorder="1" applyAlignment="1">
      <alignment horizontal="center" vertical="center" wrapText="1"/>
    </xf>
    <xf numFmtId="0" fontId="30" fillId="32" borderId="68" xfId="45" applyFont="1" applyFill="1" applyBorder="1" applyAlignment="1">
      <alignment horizontal="center" vertical="center" wrapText="1"/>
    </xf>
    <xf numFmtId="188" fontId="37" fillId="24" borderId="109" xfId="45" applyNumberFormat="1" applyFont="1" applyFill="1" applyBorder="1" applyAlignment="1">
      <alignment horizontal="right" vertical="center" wrapText="1"/>
    </xf>
    <xf numFmtId="0" fontId="37" fillId="24" borderId="109" xfId="45" applyFont="1" applyFill="1" applyBorder="1" applyAlignment="1">
      <alignment horizontal="right" vertical="center"/>
    </xf>
    <xf numFmtId="0" fontId="26" fillId="24" borderId="109" xfId="45" applyFont="1" applyFill="1" applyBorder="1" applyAlignment="1">
      <alignment horizontal="center" vertical="center" wrapText="1"/>
    </xf>
    <xf numFmtId="0" fontId="26" fillId="24" borderId="110" xfId="45" applyFont="1" applyFill="1" applyBorder="1" applyAlignment="1">
      <alignment horizontal="center" vertical="center" wrapText="1"/>
    </xf>
    <xf numFmtId="188" fontId="37" fillId="0" borderId="89" xfId="45" applyNumberFormat="1" applyFont="1" applyFill="1" applyBorder="1" applyAlignment="1">
      <alignment horizontal="right" vertical="center" wrapText="1"/>
    </xf>
    <xf numFmtId="188" fontId="37" fillId="0" borderId="68" xfId="45" applyNumberFormat="1" applyFont="1" applyFill="1" applyBorder="1" applyAlignment="1">
      <alignment horizontal="right" vertical="center" wrapText="1"/>
    </xf>
    <xf numFmtId="188" fontId="37" fillId="24" borderId="68" xfId="45" applyNumberFormat="1" applyFont="1" applyFill="1" applyBorder="1" applyAlignment="1">
      <alignment horizontal="right" vertical="center" wrapText="1"/>
    </xf>
    <xf numFmtId="188" fontId="37" fillId="0" borderId="68" xfId="0" applyNumberFormat="1" applyFont="1" applyBorder="1" applyAlignment="1">
      <alignment horizontal="right" vertical="center" wrapText="1"/>
    </xf>
    <xf numFmtId="188" fontId="37" fillId="32" borderId="68" xfId="45" applyNumberFormat="1" applyFont="1" applyFill="1" applyBorder="1" applyAlignment="1">
      <alignment horizontal="right" vertical="center" wrapText="1"/>
    </xf>
    <xf numFmtId="0" fontId="25" fillId="24" borderId="119" xfId="45" applyFont="1" applyFill="1" applyBorder="1" applyAlignment="1">
      <alignment horizontal="center" vertical="center" shrinkToFit="1"/>
    </xf>
    <xf numFmtId="0" fontId="25" fillId="24" borderId="109" xfId="45" applyFont="1" applyFill="1" applyBorder="1" applyAlignment="1">
      <alignment horizontal="center" vertical="center" shrinkToFit="1"/>
    </xf>
    <xf numFmtId="0" fontId="25" fillId="24" borderId="110" xfId="45" applyFont="1" applyFill="1" applyBorder="1" applyAlignment="1">
      <alignment horizontal="center" vertical="center" shrinkToFit="1"/>
    </xf>
    <xf numFmtId="188" fontId="37" fillId="24" borderId="91" xfId="45" applyNumberFormat="1" applyFont="1" applyFill="1" applyBorder="1" applyAlignment="1">
      <alignment horizontal="right" vertical="center" wrapText="1"/>
    </xf>
    <xf numFmtId="188" fontId="37" fillId="32" borderId="109" xfId="45" applyNumberFormat="1" applyFont="1" applyFill="1" applyBorder="1" applyAlignment="1">
      <alignment horizontal="right" vertical="center" wrapText="1"/>
    </xf>
    <xf numFmtId="0" fontId="37" fillId="24" borderId="68" xfId="45" applyFont="1" applyFill="1" applyBorder="1" applyAlignment="1">
      <alignment horizontal="right" vertical="center" wrapText="1"/>
    </xf>
    <xf numFmtId="0" fontId="37" fillId="0" borderId="68" xfId="0" applyFont="1" applyBorder="1" applyAlignment="1">
      <alignment horizontal="right" vertical="center" wrapText="1"/>
    </xf>
    <xf numFmtId="0" fontId="26" fillId="24" borderId="98" xfId="45" applyFont="1" applyFill="1" applyBorder="1" applyAlignment="1">
      <alignment horizontal="center" vertical="center" wrapText="1"/>
    </xf>
    <xf numFmtId="188" fontId="37" fillId="24" borderId="89" xfId="45" applyNumberFormat="1" applyFont="1" applyFill="1" applyBorder="1" applyAlignment="1">
      <alignment horizontal="right" vertical="center" wrapText="1"/>
    </xf>
    <xf numFmtId="0" fontId="37" fillId="24" borderId="68" xfId="45" applyFont="1" applyFill="1" applyBorder="1" applyAlignment="1">
      <alignment horizontal="right" vertical="center"/>
    </xf>
    <xf numFmtId="188" fontId="37" fillId="24" borderId="108" xfId="45" applyNumberFormat="1" applyFont="1" applyFill="1" applyBorder="1" applyAlignment="1">
      <alignment horizontal="right" vertical="center" wrapText="1"/>
    </xf>
    <xf numFmtId="188" fontId="37" fillId="24" borderId="106" xfId="45" applyNumberFormat="1" applyFont="1" applyFill="1" applyBorder="1" applyAlignment="1">
      <alignment horizontal="right" vertical="center" wrapText="1"/>
    </xf>
    <xf numFmtId="188" fontId="37" fillId="32" borderId="106" xfId="45" applyNumberFormat="1" applyFont="1" applyFill="1" applyBorder="1" applyAlignment="1">
      <alignment horizontal="right" vertical="center" wrapText="1"/>
    </xf>
    <xf numFmtId="0" fontId="37" fillId="24" borderId="106" xfId="45" applyFont="1" applyFill="1" applyBorder="1" applyAlignment="1">
      <alignment horizontal="right" vertical="center"/>
    </xf>
    <xf numFmtId="0" fontId="26" fillId="24" borderId="106" xfId="45" applyFont="1" applyFill="1" applyBorder="1" applyAlignment="1">
      <alignment horizontal="center" vertical="center" wrapText="1"/>
    </xf>
    <xf numFmtId="0" fontId="26" fillId="24" borderId="92" xfId="45" applyFont="1" applyFill="1" applyBorder="1" applyAlignment="1">
      <alignment horizontal="center" vertical="center" wrapText="1"/>
    </xf>
    <xf numFmtId="188" fontId="37" fillId="32" borderId="120" xfId="45" applyNumberFormat="1" applyFont="1" applyFill="1" applyBorder="1" applyAlignment="1">
      <alignment horizontal="right" vertical="center" wrapText="1"/>
    </xf>
    <xf numFmtId="0" fontId="37" fillId="32" borderId="120" xfId="45" applyFont="1" applyFill="1" applyBorder="1" applyAlignment="1">
      <alignment horizontal="right" vertical="center"/>
    </xf>
    <xf numFmtId="0" fontId="26" fillId="32" borderId="129" xfId="45" applyFont="1" applyFill="1" applyBorder="1" applyAlignment="1">
      <alignment horizontal="center" vertical="center" wrapText="1"/>
    </xf>
    <xf numFmtId="0" fontId="26" fillId="32" borderId="130" xfId="45" applyFont="1" applyFill="1" applyBorder="1" applyAlignment="1">
      <alignment horizontal="center" vertical="center" wrapText="1"/>
    </xf>
    <xf numFmtId="0" fontId="25" fillId="24" borderId="68" xfId="45" applyFont="1" applyFill="1" applyBorder="1" applyAlignment="1">
      <alignment horizontal="center" vertical="center"/>
    </xf>
    <xf numFmtId="0" fontId="25" fillId="0" borderId="68" xfId="45" applyFont="1" applyFill="1" applyBorder="1" applyAlignment="1">
      <alignment horizontal="center" vertical="center"/>
    </xf>
    <xf numFmtId="0" fontId="25" fillId="0" borderId="68" xfId="45" applyFont="1" applyFill="1" applyBorder="1" applyAlignment="1">
      <alignment horizontal="center" vertical="center" shrinkToFit="1"/>
    </xf>
    <xf numFmtId="0" fontId="26" fillId="32" borderId="101" xfId="45" applyFont="1" applyFill="1" applyBorder="1" applyAlignment="1">
      <alignment horizontal="center" vertical="center" wrapText="1"/>
    </xf>
    <xf numFmtId="0" fontId="26" fillId="32" borderId="120" xfId="45" applyFont="1" applyFill="1" applyBorder="1" applyAlignment="1">
      <alignment horizontal="center" vertical="center" wrapText="1"/>
    </xf>
    <xf numFmtId="0" fontId="26" fillId="32" borderId="100" xfId="45" applyFont="1" applyFill="1" applyBorder="1" applyAlignment="1">
      <alignment horizontal="center" vertical="center" wrapText="1"/>
    </xf>
    <xf numFmtId="188" fontId="37" fillId="32" borderId="123" xfId="45" applyNumberFormat="1" applyFont="1" applyFill="1" applyBorder="1" applyAlignment="1">
      <alignment vertical="center" wrapText="1"/>
    </xf>
    <xf numFmtId="188" fontId="37" fillId="32" borderId="120" xfId="45" applyNumberFormat="1" applyFont="1" applyFill="1" applyBorder="1" applyAlignment="1">
      <alignment vertical="center" wrapText="1"/>
    </xf>
    <xf numFmtId="188" fontId="37" fillId="32" borderId="128" xfId="45" applyNumberFormat="1" applyFont="1" applyFill="1" applyBorder="1" applyAlignment="1">
      <alignment vertical="center" wrapText="1"/>
    </xf>
    <xf numFmtId="0" fontId="24" fillId="24" borderId="68" xfId="45" applyFont="1" applyFill="1" applyBorder="1" applyAlignment="1">
      <alignment horizontal="center" vertical="center"/>
    </xf>
    <xf numFmtId="0" fontId="24" fillId="0" borderId="68" xfId="45" applyFont="1" applyFill="1" applyBorder="1" applyAlignment="1">
      <alignment horizontal="center" vertical="center"/>
    </xf>
    <xf numFmtId="0" fontId="24" fillId="32" borderId="68" xfId="45" applyFont="1" applyFill="1" applyBorder="1" applyAlignment="1">
      <alignment horizontal="center" vertical="center"/>
    </xf>
    <xf numFmtId="177" fontId="36" fillId="24" borderId="68" xfId="45" applyNumberFormat="1" applyFont="1" applyFill="1" applyBorder="1" applyAlignment="1">
      <alignment horizontal="center" vertical="center"/>
    </xf>
    <xf numFmtId="192" fontId="36" fillId="32" borderId="68" xfId="45" applyNumberFormat="1" applyFont="1" applyFill="1" applyBorder="1" applyAlignment="1">
      <alignment horizontal="center" vertical="center"/>
    </xf>
    <xf numFmtId="0" fontId="25" fillId="24" borderId="75" xfId="45" applyFont="1" applyFill="1" applyBorder="1" applyAlignment="1">
      <alignment horizontal="center" vertical="center" shrinkToFit="1"/>
    </xf>
    <xf numFmtId="0" fontId="25" fillId="24" borderId="68" xfId="45" applyFont="1" applyFill="1" applyBorder="1" applyAlignment="1">
      <alignment horizontal="center" vertical="center" wrapText="1"/>
    </xf>
    <xf numFmtId="0" fontId="26" fillId="0" borderId="88" xfId="45" applyFont="1" applyFill="1" applyBorder="1" applyAlignment="1">
      <alignment horizontal="center" vertical="center"/>
    </xf>
    <xf numFmtId="0" fontId="26" fillId="0" borderId="27" xfId="45" applyFont="1" applyFill="1" applyBorder="1" applyAlignment="1">
      <alignment horizontal="center" vertical="center"/>
    </xf>
    <xf numFmtId="0" fontId="26" fillId="0" borderId="89" xfId="45" applyFont="1" applyFill="1" applyBorder="1" applyAlignment="1">
      <alignment horizontal="center" vertical="center"/>
    </xf>
    <xf numFmtId="0" fontId="30" fillId="24" borderId="88"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89" xfId="45" applyFont="1" applyFill="1" applyBorder="1" applyAlignment="1">
      <alignment horizontal="left" vertical="center" wrapText="1"/>
    </xf>
    <xf numFmtId="0" fontId="30" fillId="24" borderId="0" xfId="45" applyFont="1" applyFill="1" applyBorder="1" applyAlignment="1">
      <alignment horizontal="center" vertical="center"/>
    </xf>
    <xf numFmtId="0" fontId="30" fillId="24" borderId="0" xfId="45" applyFont="1" applyFill="1" applyBorder="1" applyAlignment="1">
      <alignment horizontal="left" vertical="center"/>
    </xf>
    <xf numFmtId="0" fontId="26" fillId="24" borderId="68" xfId="45" applyFont="1" applyFill="1" applyBorder="1" applyAlignment="1">
      <alignment horizontal="left" vertical="center" wrapText="1"/>
    </xf>
    <xf numFmtId="188" fontId="36" fillId="24" borderId="68" xfId="45" applyNumberFormat="1" applyFont="1" applyFill="1" applyBorder="1" applyAlignment="1">
      <alignment horizontal="right" vertical="center" wrapText="1"/>
    </xf>
    <xf numFmtId="0" fontId="26" fillId="24" borderId="68" xfId="45" applyFont="1" applyFill="1" applyBorder="1" applyAlignment="1">
      <alignment horizontal="left" vertical="center" shrinkToFit="1"/>
    </xf>
    <xf numFmtId="0" fontId="26" fillId="24" borderId="89" xfId="45" applyFont="1" applyFill="1" applyBorder="1" applyAlignment="1">
      <alignment horizontal="left" vertical="center" wrapText="1"/>
    </xf>
    <xf numFmtId="0" fontId="24" fillId="24" borderId="109" xfId="45" applyFont="1" applyFill="1" applyBorder="1" applyAlignment="1">
      <alignment horizontal="center" vertical="center"/>
    </xf>
    <xf numFmtId="0" fontId="25" fillId="24" borderId="68" xfId="45" applyFont="1" applyFill="1" applyBorder="1" applyAlignment="1" applyProtection="1">
      <alignment horizontal="center" vertical="center" wrapText="1"/>
      <protection locked="0"/>
    </xf>
    <xf numFmtId="0" fontId="24" fillId="24" borderId="68" xfId="45" applyFont="1" applyFill="1" applyBorder="1" applyAlignment="1" applyProtection="1">
      <alignment vertical="center"/>
      <protection locked="0"/>
    </xf>
    <xf numFmtId="49" fontId="36" fillId="24" borderId="37" xfId="45" applyNumberFormat="1" applyFont="1" applyFill="1" applyBorder="1" applyAlignment="1" applyProtection="1">
      <alignment horizontal="center" vertical="center"/>
      <protection locked="0"/>
    </xf>
    <xf numFmtId="0" fontId="24" fillId="24" borderId="86" xfId="45" applyFont="1" applyFill="1" applyBorder="1" applyAlignment="1" applyProtection="1">
      <alignment vertical="center"/>
      <protection locked="0"/>
    </xf>
    <xf numFmtId="0" fontId="24" fillId="24" borderId="0" xfId="45" applyFont="1" applyFill="1" applyBorder="1" applyAlignment="1" applyProtection="1">
      <alignment vertical="center"/>
      <protection locked="0"/>
    </xf>
    <xf numFmtId="0" fontId="24" fillId="24" borderId="87" xfId="45" applyFont="1" applyFill="1" applyBorder="1" applyAlignment="1" applyProtection="1">
      <alignment vertical="center"/>
      <protection locked="0"/>
    </xf>
    <xf numFmtId="0" fontId="24" fillId="24" borderId="90" xfId="45" applyFont="1" applyFill="1" applyBorder="1" applyAlignment="1" applyProtection="1">
      <alignment vertical="center"/>
      <protection locked="0"/>
    </xf>
    <xf numFmtId="0" fontId="24" fillId="24" borderId="34" xfId="45" applyFont="1" applyFill="1" applyBorder="1" applyAlignment="1" applyProtection="1">
      <alignment vertical="center"/>
      <protection locked="0"/>
    </xf>
    <xf numFmtId="0" fontId="24" fillId="24" borderId="91" xfId="45" applyFont="1" applyFill="1" applyBorder="1" applyAlignment="1" applyProtection="1">
      <alignment vertical="center"/>
      <protection locked="0"/>
    </xf>
    <xf numFmtId="0" fontId="26" fillId="24" borderId="68" xfId="45" applyFont="1" applyFill="1" applyBorder="1" applyAlignment="1" applyProtection="1">
      <alignment horizontal="left" vertical="center"/>
      <protection locked="0"/>
    </xf>
    <xf numFmtId="0" fontId="24" fillId="24" borderId="68" xfId="45" applyFont="1" applyFill="1" applyBorder="1" applyAlignment="1" applyProtection="1">
      <alignment horizontal="left" vertical="center"/>
      <protection locked="0"/>
    </xf>
    <xf numFmtId="0" fontId="25" fillId="24" borderId="68" xfId="45" applyFont="1" applyFill="1" applyBorder="1" applyAlignment="1" applyProtection="1">
      <alignment horizontal="left" vertical="center"/>
      <protection locked="0"/>
    </xf>
    <xf numFmtId="49" fontId="36" fillId="24" borderId="27" xfId="45" applyNumberFormat="1" applyFont="1" applyFill="1" applyBorder="1" applyAlignment="1" applyProtection="1">
      <alignment horizontal="center" vertical="center"/>
      <protection locked="0"/>
    </xf>
    <xf numFmtId="49" fontId="36" fillId="24" borderId="89" xfId="45" applyNumberFormat="1" applyFont="1" applyFill="1" applyBorder="1" applyAlignment="1" applyProtection="1">
      <alignment horizontal="center" vertical="center"/>
      <protection locked="0"/>
    </xf>
    <xf numFmtId="0" fontId="36" fillId="0" borderId="88" xfId="0" applyFont="1" applyFill="1" applyBorder="1" applyAlignment="1">
      <alignment horizontal="left" vertical="center"/>
    </xf>
    <xf numFmtId="0" fontId="36" fillId="0" borderId="27" xfId="0" applyFont="1" applyFill="1" applyBorder="1" applyAlignment="1">
      <alignment horizontal="left" vertical="center"/>
    </xf>
    <xf numFmtId="0" fontId="36" fillId="0" borderId="89" xfId="0" applyFont="1" applyFill="1" applyBorder="1" applyAlignment="1">
      <alignment horizontal="left" vertical="center"/>
    </xf>
    <xf numFmtId="0" fontId="25" fillId="24" borderId="27" xfId="45" applyFont="1" applyFill="1" applyBorder="1" applyAlignment="1" applyProtection="1">
      <alignment horizontal="center" vertical="center" wrapText="1"/>
      <protection locked="0"/>
    </xf>
    <xf numFmtId="0" fontId="25" fillId="24" borderId="89" xfId="45" applyFont="1" applyFill="1" applyBorder="1" applyAlignment="1" applyProtection="1">
      <alignment horizontal="center" vertical="center" wrapText="1"/>
      <protection locked="0"/>
    </xf>
    <xf numFmtId="0" fontId="26" fillId="24" borderId="98" xfId="45" applyFont="1" applyFill="1" applyBorder="1" applyAlignment="1" applyProtection="1">
      <alignment horizontal="left" vertical="center"/>
      <protection locked="0"/>
    </xf>
    <xf numFmtId="0" fontId="26" fillId="24" borderId="40" xfId="45" applyFont="1" applyFill="1" applyBorder="1" applyAlignment="1" applyProtection="1">
      <alignment horizontal="left" vertical="center"/>
      <protection locked="0"/>
    </xf>
    <xf numFmtId="0" fontId="26" fillId="24" borderId="99" xfId="45" applyFont="1" applyFill="1" applyBorder="1" applyAlignment="1" applyProtection="1">
      <alignment horizontal="left" vertical="center"/>
      <protection locked="0"/>
    </xf>
    <xf numFmtId="0" fontId="26" fillId="24" borderId="26" xfId="45" applyFont="1" applyFill="1" applyBorder="1" applyAlignment="1" applyProtection="1">
      <alignment horizontal="left" vertical="center"/>
      <protection locked="0"/>
    </xf>
    <xf numFmtId="49" fontId="25" fillId="24" borderId="88" xfId="45" applyNumberFormat="1" applyFont="1" applyFill="1" applyBorder="1" applyAlignment="1" applyProtection="1">
      <alignment horizontal="center" vertical="center" wrapText="1"/>
      <protection locked="0"/>
    </xf>
    <xf numFmtId="49" fontId="25" fillId="24" borderId="27" xfId="45" applyNumberFormat="1" applyFont="1" applyFill="1" applyBorder="1" applyAlignment="1">
      <alignment horizontal="center" vertical="center" wrapText="1"/>
    </xf>
    <xf numFmtId="49" fontId="36" fillId="24" borderId="88" xfId="45" applyNumberFormat="1" applyFont="1" applyFill="1" applyBorder="1" applyAlignment="1" applyProtection="1">
      <alignment horizontal="center" vertical="center"/>
      <protection locked="0"/>
    </xf>
    <xf numFmtId="49" fontId="25" fillId="24" borderId="89" xfId="45" applyNumberFormat="1" applyFont="1" applyFill="1" applyBorder="1" applyAlignment="1">
      <alignment horizontal="center" vertical="center" wrapText="1"/>
    </xf>
    <xf numFmtId="0" fontId="24" fillId="24" borderId="88" xfId="45" applyFont="1" applyFill="1" applyBorder="1" applyAlignment="1" applyProtection="1">
      <alignment vertical="center"/>
      <protection locked="0"/>
    </xf>
    <xf numFmtId="0" fontId="24" fillId="24" borderId="27" xfId="45" applyFont="1" applyFill="1" applyBorder="1" applyAlignment="1" applyProtection="1">
      <alignment vertical="center"/>
      <protection locked="0"/>
    </xf>
    <xf numFmtId="49" fontId="36" fillId="24" borderId="0" xfId="45" applyNumberFormat="1" applyFont="1" applyFill="1" applyBorder="1" applyAlignment="1" applyProtection="1">
      <alignment horizontal="center" vertical="center"/>
      <protection locked="0"/>
    </xf>
    <xf numFmtId="0" fontId="24" fillId="24" borderId="14" xfId="45" applyFont="1" applyFill="1" applyBorder="1" applyAlignment="1" applyProtection="1">
      <alignment horizontal="left" vertical="center"/>
      <protection locked="0"/>
    </xf>
    <xf numFmtId="0" fontId="24" fillId="24" borderId="19" xfId="45" applyFont="1" applyFill="1" applyBorder="1" applyAlignment="1" applyProtection="1">
      <alignment horizontal="left" vertical="center"/>
      <protection locked="0"/>
    </xf>
    <xf numFmtId="0" fontId="24" fillId="24" borderId="12" xfId="45" applyFont="1" applyFill="1" applyBorder="1" applyAlignment="1" applyProtection="1">
      <alignment horizontal="left" vertical="center"/>
      <protection locked="0"/>
    </xf>
    <xf numFmtId="0" fontId="24" fillId="24" borderId="17" xfId="45" applyFont="1" applyFill="1" applyBorder="1" applyAlignment="1" applyProtection="1">
      <alignment horizontal="left" vertical="center"/>
      <protection locked="0"/>
    </xf>
    <xf numFmtId="0" fontId="24" fillId="24" borderId="22" xfId="45" applyFont="1" applyFill="1" applyBorder="1" applyAlignment="1" applyProtection="1">
      <alignment horizontal="left" vertical="center"/>
      <protection locked="0"/>
    </xf>
    <xf numFmtId="0" fontId="24" fillId="24" borderId="15" xfId="45" applyFont="1" applyFill="1" applyBorder="1" applyAlignment="1" applyProtection="1">
      <alignment horizontal="left" vertical="center"/>
      <protection locked="0"/>
    </xf>
    <xf numFmtId="0" fontId="25" fillId="24" borderId="88" xfId="45" applyFont="1" applyFill="1" applyBorder="1" applyAlignment="1" applyProtection="1">
      <alignment horizontal="left" vertical="center"/>
      <protection locked="0"/>
    </xf>
    <xf numFmtId="0" fontId="25" fillId="24" borderId="27" xfId="45" applyFont="1" applyFill="1" applyBorder="1" applyAlignment="1" applyProtection="1">
      <alignment horizontal="left" vertical="center"/>
      <protection locked="0"/>
    </xf>
    <xf numFmtId="0" fontId="24" fillId="24" borderId="0" xfId="45" applyFont="1" applyFill="1" applyBorder="1" applyAlignment="1" applyProtection="1">
      <alignment horizontal="left" vertical="center"/>
      <protection locked="0"/>
    </xf>
    <xf numFmtId="0" fontId="36" fillId="24" borderId="88" xfId="45" applyFont="1" applyFill="1" applyBorder="1" applyAlignment="1" applyProtection="1">
      <alignment horizontal="left" vertical="center"/>
      <protection locked="0"/>
    </xf>
    <xf numFmtId="0" fontId="36" fillId="24" borderId="27" xfId="45" applyFont="1" applyFill="1" applyBorder="1" applyAlignment="1" applyProtection="1">
      <alignment horizontal="left" vertical="center"/>
      <protection locked="0"/>
    </xf>
    <xf numFmtId="0" fontId="36" fillId="24" borderId="34" xfId="45" applyFont="1" applyFill="1" applyBorder="1" applyAlignment="1" applyProtection="1">
      <alignment horizontal="left" vertical="center"/>
      <protection locked="0"/>
    </xf>
    <xf numFmtId="0" fontId="25" fillId="24" borderId="103" xfId="45" applyFont="1" applyFill="1" applyBorder="1" applyAlignment="1">
      <alignment horizontal="center" vertical="center" wrapText="1"/>
    </xf>
    <xf numFmtId="0" fontId="25" fillId="24" borderId="116" xfId="45" applyFont="1" applyFill="1" applyBorder="1" applyAlignment="1">
      <alignment horizontal="center" vertical="center" wrapText="1"/>
    </xf>
    <xf numFmtId="0" fontId="25" fillId="24" borderId="102" xfId="45" applyFont="1" applyFill="1" applyBorder="1" applyAlignment="1">
      <alignment horizontal="center" vertical="center" wrapText="1"/>
    </xf>
    <xf numFmtId="0" fontId="25" fillId="24" borderId="93" xfId="45" applyFont="1" applyFill="1" applyBorder="1" applyAlignment="1">
      <alignment horizontal="center" vertical="center" wrapText="1"/>
    </xf>
    <xf numFmtId="0" fontId="25" fillId="24" borderId="92" xfId="45" applyFont="1" applyFill="1" applyBorder="1" applyAlignment="1">
      <alignment horizontal="center" vertical="center" wrapText="1"/>
    </xf>
    <xf numFmtId="0" fontId="25" fillId="24" borderId="118" xfId="45" applyFont="1" applyFill="1" applyBorder="1" applyAlignment="1">
      <alignment horizontal="center" vertical="center" shrinkToFit="1"/>
    </xf>
    <xf numFmtId="0" fontId="25" fillId="24" borderId="108" xfId="45" applyFont="1" applyFill="1" applyBorder="1" applyAlignment="1">
      <alignment horizontal="center" vertical="center" shrinkToFit="1"/>
    </xf>
    <xf numFmtId="0" fontId="25" fillId="24" borderId="116" xfId="45" applyFont="1" applyFill="1" applyBorder="1" applyAlignment="1">
      <alignment vertical="center" wrapText="1"/>
    </xf>
    <xf numFmtId="0" fontId="25" fillId="24" borderId="106" xfId="45" applyFont="1" applyFill="1" applyBorder="1" applyAlignment="1">
      <alignment vertical="center" wrapText="1"/>
    </xf>
    <xf numFmtId="0" fontId="25" fillId="32" borderId="116" xfId="45" applyFont="1" applyFill="1" applyBorder="1" applyAlignment="1">
      <alignment horizontal="center" vertical="center" wrapText="1"/>
    </xf>
    <xf numFmtId="0" fontId="25" fillId="32" borderId="106" xfId="45" applyFont="1" applyFill="1" applyBorder="1" applyAlignment="1">
      <alignment horizontal="center" vertical="center" wrapText="1"/>
    </xf>
    <xf numFmtId="0" fontId="25" fillId="32" borderId="102" xfId="45" applyFont="1" applyFill="1" applyBorder="1" applyAlignment="1">
      <alignment horizontal="center" vertical="center" wrapText="1"/>
    </xf>
    <xf numFmtId="0" fontId="25" fillId="32" borderId="92" xfId="45" applyFont="1" applyFill="1" applyBorder="1" applyAlignment="1">
      <alignment horizontal="center" vertical="center" wrapText="1"/>
    </xf>
    <xf numFmtId="49" fontId="36" fillId="24" borderId="109" xfId="45" quotePrefix="1" applyNumberFormat="1" applyFont="1" applyFill="1" applyBorder="1" applyAlignment="1">
      <alignment horizontal="center" vertical="center" wrapText="1"/>
    </xf>
    <xf numFmtId="49" fontId="36" fillId="24" borderId="68" xfId="45" quotePrefix="1" applyNumberFormat="1" applyFont="1" applyFill="1" applyBorder="1" applyAlignment="1">
      <alignment horizontal="center" vertical="center" wrapText="1"/>
    </xf>
    <xf numFmtId="186" fontId="36" fillId="32" borderId="109" xfId="45" applyNumberFormat="1" applyFont="1" applyFill="1" applyBorder="1" applyAlignment="1">
      <alignment horizontal="right" vertical="center" wrapText="1"/>
    </xf>
    <xf numFmtId="186" fontId="36" fillId="32" borderId="90" xfId="45" applyNumberFormat="1" applyFont="1" applyFill="1" applyBorder="1" applyAlignment="1">
      <alignment horizontal="right" vertical="center" wrapText="1"/>
    </xf>
    <xf numFmtId="186" fontId="36" fillId="32" borderId="68" xfId="45" applyNumberFormat="1" applyFont="1" applyFill="1" applyBorder="1" applyAlignment="1">
      <alignment horizontal="right" vertical="center" wrapText="1"/>
    </xf>
    <xf numFmtId="186" fontId="36" fillId="32" borderId="88" xfId="45" applyNumberFormat="1" applyFont="1" applyFill="1" applyBorder="1" applyAlignment="1">
      <alignment horizontal="right" vertical="center" wrapText="1"/>
    </xf>
    <xf numFmtId="0" fontId="34" fillId="32" borderId="35" xfId="45" applyFont="1" applyFill="1" applyBorder="1" applyAlignment="1">
      <alignment horizontal="center" vertical="center"/>
    </xf>
    <xf numFmtId="0" fontId="34" fillId="32" borderId="28" xfId="45" applyFont="1" applyFill="1" applyBorder="1" applyAlignment="1">
      <alignment horizontal="center" vertical="center"/>
    </xf>
    <xf numFmtId="0" fontId="25" fillId="24" borderId="99" xfId="45" applyFont="1" applyFill="1" applyBorder="1" applyAlignment="1">
      <alignment horizontal="right" vertical="center"/>
    </xf>
    <xf numFmtId="0" fontId="25" fillId="24" borderId="88" xfId="45" applyFont="1" applyFill="1" applyBorder="1" applyAlignment="1">
      <alignment horizontal="right" vertical="center"/>
    </xf>
    <xf numFmtId="0" fontId="25" fillId="24" borderId="89" xfId="45" applyFont="1" applyFill="1" applyBorder="1" applyAlignment="1">
      <alignment horizontal="left" vertical="center"/>
    </xf>
    <xf numFmtId="0" fontId="25" fillId="24" borderId="68" xfId="45" applyFont="1" applyFill="1" applyBorder="1" applyAlignment="1">
      <alignment horizontal="left" vertical="center"/>
    </xf>
    <xf numFmtId="0" fontId="25" fillId="24" borderId="98" xfId="45" applyFont="1" applyFill="1" applyBorder="1" applyAlignment="1">
      <alignment horizontal="left" vertical="center"/>
    </xf>
    <xf numFmtId="186" fontId="36" fillId="24" borderId="89" xfId="45" applyNumberFormat="1" applyFont="1" applyFill="1" applyBorder="1" applyAlignment="1">
      <alignment horizontal="right" vertical="center" wrapText="1"/>
    </xf>
    <xf numFmtId="186" fontId="36" fillId="24" borderId="68" xfId="45" applyNumberFormat="1" applyFont="1" applyFill="1" applyBorder="1" applyAlignment="1">
      <alignment horizontal="right" vertical="center" wrapText="1"/>
    </xf>
    <xf numFmtId="186" fontId="36" fillId="24" borderId="88" xfId="45" applyNumberFormat="1" applyFont="1" applyFill="1" applyBorder="1" applyAlignment="1">
      <alignment horizontal="right" vertical="center" wrapText="1"/>
    </xf>
    <xf numFmtId="186" fontId="48" fillId="24" borderId="89" xfId="45" applyNumberFormat="1" applyFont="1" applyFill="1" applyBorder="1" applyAlignment="1">
      <alignment vertical="center" wrapText="1"/>
    </xf>
    <xf numFmtId="0" fontId="36" fillId="32" borderId="68" xfId="45" quotePrefix="1" applyNumberFormat="1" applyFont="1" applyFill="1" applyBorder="1" applyAlignment="1">
      <alignment horizontal="center" vertical="center" wrapText="1"/>
    </xf>
    <xf numFmtId="0" fontId="25" fillId="24" borderId="119" xfId="45" applyFont="1" applyFill="1" applyBorder="1" applyAlignment="1">
      <alignment horizontal="right" vertical="center"/>
    </xf>
    <xf numFmtId="0" fontId="25" fillId="24" borderId="90" xfId="45" applyFont="1" applyFill="1" applyBorder="1" applyAlignment="1">
      <alignment horizontal="right" vertical="center"/>
    </xf>
    <xf numFmtId="0" fontId="25" fillId="24" borderId="91" xfId="45" applyFont="1" applyFill="1" applyBorder="1" applyAlignment="1">
      <alignment horizontal="left" vertical="center"/>
    </xf>
    <xf numFmtId="0" fontId="25" fillId="24" borderId="109" xfId="45" applyFont="1" applyFill="1" applyBorder="1" applyAlignment="1">
      <alignment horizontal="left" vertical="center"/>
    </xf>
    <xf numFmtId="0" fontId="25" fillId="24" borderId="110" xfId="45" applyFont="1" applyFill="1" applyBorder="1" applyAlignment="1">
      <alignment horizontal="left" vertical="center"/>
    </xf>
    <xf numFmtId="186" fontId="36" fillId="24" borderId="91" xfId="45" applyNumberFormat="1" applyFont="1" applyFill="1" applyBorder="1" applyAlignment="1">
      <alignment horizontal="right" vertical="center" wrapText="1"/>
    </xf>
    <xf numFmtId="186" fontId="36" fillId="24" borderId="109" xfId="45" applyNumberFormat="1" applyFont="1" applyFill="1" applyBorder="1" applyAlignment="1">
      <alignment horizontal="right" vertical="center" wrapText="1"/>
    </xf>
    <xf numFmtId="186" fontId="36" fillId="24" borderId="90" xfId="45" applyNumberFormat="1" applyFont="1" applyFill="1" applyBorder="1" applyAlignment="1">
      <alignment horizontal="right" vertical="center" wrapText="1"/>
    </xf>
    <xf numFmtId="186" fontId="48" fillId="24" borderId="91" xfId="45" applyNumberFormat="1" applyFont="1" applyFill="1" applyBorder="1" applyAlignment="1">
      <alignment vertical="center" wrapText="1"/>
    </xf>
    <xf numFmtId="0" fontId="25" fillId="24" borderId="89" xfId="45" applyFont="1" applyFill="1" applyBorder="1" applyAlignment="1">
      <alignment horizontal="left" vertical="center" wrapText="1"/>
    </xf>
    <xf numFmtId="0" fontId="25" fillId="24" borderId="68" xfId="45" applyFont="1" applyFill="1" applyBorder="1" applyAlignment="1">
      <alignment horizontal="left" vertical="center" wrapText="1"/>
    </xf>
    <xf numFmtId="0" fontId="25" fillId="24" borderId="98" xfId="45" applyFont="1" applyFill="1" applyBorder="1" applyAlignment="1">
      <alignment horizontal="left" vertical="center" wrapText="1"/>
    </xf>
    <xf numFmtId="0" fontId="36" fillId="32" borderId="106" xfId="45" quotePrefix="1" applyNumberFormat="1" applyFont="1" applyFill="1" applyBorder="1" applyAlignment="1">
      <alignment horizontal="center" vertical="center" wrapText="1"/>
    </xf>
    <xf numFmtId="186" fontId="36" fillId="32" borderId="106" xfId="45" applyNumberFormat="1" applyFont="1" applyFill="1" applyBorder="1" applyAlignment="1">
      <alignment horizontal="right" vertical="center" wrapText="1"/>
    </xf>
    <xf numFmtId="186" fontId="36" fillId="32" borderId="107" xfId="45" applyNumberFormat="1" applyFont="1" applyFill="1" applyBorder="1" applyAlignment="1">
      <alignment horizontal="right" vertical="center" wrapText="1"/>
    </xf>
    <xf numFmtId="0" fontId="34" fillId="32" borderId="31" xfId="45" applyFont="1" applyFill="1" applyBorder="1" applyAlignment="1">
      <alignment horizontal="center" vertical="center"/>
    </xf>
    <xf numFmtId="0" fontId="25" fillId="32" borderId="119" xfId="45" applyFont="1" applyFill="1" applyBorder="1" applyAlignment="1">
      <alignment horizontal="center" vertical="center" wrapText="1"/>
    </xf>
    <xf numFmtId="0" fontId="25" fillId="32" borderId="109" xfId="45" applyFont="1" applyFill="1" applyBorder="1" applyAlignment="1">
      <alignment horizontal="center" vertical="center" wrapText="1"/>
    </xf>
    <xf numFmtId="0" fontId="25" fillId="32" borderId="110" xfId="45" applyFont="1" applyFill="1" applyBorder="1" applyAlignment="1">
      <alignment horizontal="center" vertical="center" wrapText="1"/>
    </xf>
    <xf numFmtId="0" fontId="25" fillId="32" borderId="93" xfId="45" applyFont="1" applyFill="1" applyBorder="1" applyAlignment="1">
      <alignment horizontal="center" vertical="center" wrapText="1"/>
    </xf>
    <xf numFmtId="186" fontId="36" fillId="32" borderId="91" xfId="45" applyNumberFormat="1" applyFont="1" applyFill="1" applyBorder="1" applyAlignment="1">
      <alignment horizontal="right" vertical="center" wrapText="1"/>
    </xf>
    <xf numFmtId="186" fontId="36" fillId="32" borderId="108" xfId="45" applyNumberFormat="1" applyFont="1" applyFill="1" applyBorder="1" applyAlignment="1">
      <alignment horizontal="right" vertical="center" wrapText="1"/>
    </xf>
    <xf numFmtId="186" fontId="48" fillId="32" borderId="91" xfId="45" applyNumberFormat="1" applyFont="1" applyFill="1" applyBorder="1" applyAlignment="1">
      <alignment vertical="center" wrapText="1"/>
    </xf>
    <xf numFmtId="186" fontId="48" fillId="32" borderId="108" xfId="45" applyNumberFormat="1" applyFont="1" applyFill="1" applyBorder="1" applyAlignment="1">
      <alignment vertical="center" wrapText="1"/>
    </xf>
    <xf numFmtId="186" fontId="36" fillId="32" borderId="111" xfId="45" quotePrefix="1" applyNumberFormat="1" applyFont="1" applyFill="1" applyBorder="1" applyAlignment="1">
      <alignment vertical="center" wrapText="1"/>
    </xf>
    <xf numFmtId="186" fontId="36" fillId="32" borderId="132" xfId="45" quotePrefix="1" applyNumberFormat="1" applyFont="1" applyFill="1" applyBorder="1" applyAlignment="1">
      <alignment vertical="center" wrapText="1"/>
    </xf>
    <xf numFmtId="0" fontId="25" fillId="24" borderId="93" xfId="45" applyFont="1" applyFill="1" applyBorder="1" applyAlignment="1">
      <alignment horizontal="right" vertical="center"/>
    </xf>
    <xf numFmtId="0" fontId="25" fillId="24" borderId="107" xfId="45" applyFont="1" applyFill="1" applyBorder="1" applyAlignment="1">
      <alignment horizontal="right" vertical="center"/>
    </xf>
    <xf numFmtId="0" fontId="25" fillId="24" borderId="108" xfId="45" applyFont="1" applyFill="1" applyBorder="1" applyAlignment="1">
      <alignment horizontal="left" vertical="center"/>
    </xf>
    <xf numFmtId="0" fontId="25" fillId="24" borderId="106" xfId="45" applyFont="1" applyFill="1" applyBorder="1" applyAlignment="1">
      <alignment horizontal="left" vertical="center"/>
    </xf>
    <xf numFmtId="0" fontId="25" fillId="24" borderId="92" xfId="45" applyFont="1" applyFill="1" applyBorder="1" applyAlignment="1">
      <alignment horizontal="left" vertical="center"/>
    </xf>
    <xf numFmtId="186" fontId="36" fillId="24" borderId="108" xfId="45" applyNumberFormat="1" applyFont="1" applyFill="1" applyBorder="1" applyAlignment="1">
      <alignment horizontal="right" vertical="center" wrapText="1"/>
    </xf>
    <xf numFmtId="186" fontId="36" fillId="24" borderId="106" xfId="45" applyNumberFormat="1" applyFont="1" applyFill="1" applyBorder="1" applyAlignment="1">
      <alignment horizontal="right" vertical="center" wrapText="1"/>
    </xf>
    <xf numFmtId="186" fontId="36" fillId="24" borderId="107" xfId="45" applyNumberFormat="1" applyFont="1" applyFill="1" applyBorder="1" applyAlignment="1">
      <alignment horizontal="right" vertical="center" wrapText="1"/>
    </xf>
    <xf numFmtId="186" fontId="48" fillId="24" borderId="108" xfId="45" applyNumberFormat="1" applyFont="1" applyFill="1" applyBorder="1" applyAlignment="1">
      <alignment vertical="center" wrapText="1"/>
    </xf>
    <xf numFmtId="0" fontId="25" fillId="24" borderId="68" xfId="45" applyFont="1" applyFill="1" applyBorder="1" applyAlignment="1" applyProtection="1">
      <alignment horizontal="center" vertical="center"/>
      <protection locked="0"/>
    </xf>
    <xf numFmtId="0" fontId="25" fillId="24" borderId="88" xfId="45" applyFont="1" applyFill="1" applyBorder="1" applyAlignment="1" applyProtection="1">
      <alignment horizontal="center" vertical="center"/>
      <protection locked="0"/>
    </xf>
    <xf numFmtId="0" fontId="25" fillId="24" borderId="27" xfId="45" applyFont="1" applyFill="1" applyBorder="1" applyAlignment="1" applyProtection="1">
      <alignment horizontal="center" vertical="center"/>
      <protection locked="0"/>
    </xf>
    <xf numFmtId="0" fontId="25" fillId="24" borderId="89" xfId="45" applyFont="1" applyFill="1" applyBorder="1" applyAlignment="1" applyProtection="1">
      <alignment horizontal="center" vertical="center"/>
      <protection locked="0"/>
    </xf>
    <xf numFmtId="0" fontId="24" fillId="24" borderId="86" xfId="45" applyFont="1" applyFill="1" applyBorder="1" applyAlignment="1" applyProtection="1">
      <alignment horizontal="left" vertical="center" wrapText="1"/>
      <protection locked="0"/>
    </xf>
    <xf numFmtId="0" fontId="24" fillId="24" borderId="87" xfId="45" applyFont="1" applyFill="1" applyBorder="1" applyAlignment="1" applyProtection="1">
      <alignment horizontal="left" vertical="center"/>
      <protection locked="0"/>
    </xf>
    <xf numFmtId="0" fontId="24" fillId="24" borderId="86" xfId="45" applyFont="1" applyFill="1" applyBorder="1" applyAlignment="1" applyProtection="1">
      <alignment horizontal="left" vertical="center"/>
      <protection locked="0"/>
    </xf>
    <xf numFmtId="0" fontId="25" fillId="24" borderId="0" xfId="45" applyFont="1" applyFill="1" applyBorder="1" applyAlignment="1">
      <alignment horizontal="left" vertical="center" wrapText="1"/>
    </xf>
    <xf numFmtId="0" fontId="24" fillId="24" borderId="88" xfId="45" applyFont="1" applyFill="1" applyBorder="1" applyAlignment="1" applyProtection="1">
      <alignment vertical="center" shrinkToFit="1"/>
      <protection locked="0"/>
    </xf>
    <xf numFmtId="0" fontId="24" fillId="24" borderId="27" xfId="45" applyFont="1" applyFill="1" applyBorder="1" applyAlignment="1" applyProtection="1">
      <alignment vertical="center" shrinkToFit="1"/>
      <protection locked="0"/>
    </xf>
    <xf numFmtId="0" fontId="24" fillId="24" borderId="89" xfId="45" applyFont="1" applyFill="1" applyBorder="1" applyAlignment="1" applyProtection="1">
      <alignment vertical="center" shrinkToFit="1"/>
      <protection locked="0"/>
    </xf>
    <xf numFmtId="0" fontId="24" fillId="32" borderId="88" xfId="45" applyFont="1" applyFill="1" applyBorder="1" applyAlignment="1" applyProtection="1">
      <alignment horizontal="center" vertical="center"/>
    </xf>
    <xf numFmtId="0" fontId="24" fillId="32" borderId="27" xfId="45" applyFont="1" applyFill="1" applyBorder="1" applyAlignment="1" applyProtection="1">
      <alignment horizontal="center" vertical="center"/>
    </xf>
    <xf numFmtId="0" fontId="24" fillId="32" borderId="89" xfId="45" applyFont="1" applyFill="1" applyBorder="1" applyAlignment="1" applyProtection="1">
      <alignment horizontal="center" vertical="center"/>
    </xf>
    <xf numFmtId="38" fontId="36" fillId="24" borderId="88" xfId="34" applyFont="1" applyFill="1" applyBorder="1" applyAlignment="1" applyProtection="1">
      <alignment horizontal="right" vertical="center"/>
      <protection locked="0"/>
    </xf>
    <xf numFmtId="38" fontId="36" fillId="24" borderId="27" xfId="34" applyFont="1" applyFill="1" applyBorder="1" applyAlignment="1" applyProtection="1">
      <alignment horizontal="right" vertical="center"/>
      <protection locked="0"/>
    </xf>
    <xf numFmtId="0" fontId="25" fillId="24" borderId="98" xfId="45" applyFont="1" applyFill="1" applyBorder="1" applyAlignment="1" applyProtection="1">
      <alignment horizontal="center" vertical="center"/>
      <protection locked="0"/>
    </xf>
    <xf numFmtId="0" fontId="25" fillId="24" borderId="40" xfId="45" applyFont="1" applyFill="1" applyBorder="1" applyAlignment="1" applyProtection="1">
      <alignment horizontal="center" vertical="center"/>
      <protection locked="0"/>
    </xf>
    <xf numFmtId="0" fontId="25" fillId="24" borderId="99" xfId="45" applyFont="1" applyFill="1" applyBorder="1" applyAlignment="1" applyProtection="1">
      <alignment horizontal="center" vertical="center"/>
      <protection locked="0"/>
    </xf>
    <xf numFmtId="38" fontId="25" fillId="24" borderId="88" xfId="34" applyFont="1" applyFill="1" applyBorder="1" applyAlignment="1" applyProtection="1">
      <alignment horizontal="center" vertical="center" wrapText="1"/>
      <protection locked="0"/>
    </xf>
    <xf numFmtId="38" fontId="36" fillId="24" borderId="88" xfId="34" applyFont="1" applyFill="1" applyBorder="1" applyAlignment="1" applyProtection="1">
      <alignment horizontal="right" vertical="center" wrapText="1"/>
      <protection locked="0"/>
    </xf>
    <xf numFmtId="0" fontId="36" fillId="24" borderId="27" xfId="45" applyFont="1" applyFill="1" applyBorder="1" applyAlignment="1">
      <alignment horizontal="right" vertical="center" wrapText="1"/>
    </xf>
    <xf numFmtId="0" fontId="37" fillId="24" borderId="89" xfId="45" applyFont="1" applyFill="1" applyBorder="1" applyAlignment="1" applyProtection="1">
      <alignment horizontal="center" vertical="center"/>
      <protection locked="0"/>
    </xf>
    <xf numFmtId="38" fontId="36" fillId="24" borderId="68" xfId="34" applyFont="1" applyFill="1" applyBorder="1" applyAlignment="1" applyProtection="1">
      <alignment horizontal="right" vertical="center" wrapText="1"/>
    </xf>
    <xf numFmtId="38" fontId="36" fillId="24" borderId="88" xfId="34" applyFont="1" applyFill="1" applyBorder="1" applyAlignment="1" applyProtection="1">
      <alignment horizontal="right" vertical="center" wrapText="1"/>
    </xf>
    <xf numFmtId="0" fontId="26" fillId="24" borderId="89" xfId="45" applyFont="1" applyFill="1" applyBorder="1" applyAlignment="1" applyProtection="1">
      <alignment horizontal="left" vertical="center" wrapText="1"/>
      <protection locked="0"/>
    </xf>
    <xf numFmtId="0" fontId="24" fillId="24" borderId="89" xfId="45" applyFont="1" applyFill="1" applyBorder="1" applyAlignment="1">
      <alignment horizontal="left" vertical="center" wrapText="1"/>
    </xf>
    <xf numFmtId="0" fontId="26" fillId="24" borderId="68" xfId="45" applyFont="1" applyFill="1" applyBorder="1" applyAlignment="1" applyProtection="1">
      <alignment horizontal="center" vertical="center" wrapText="1"/>
      <protection locked="0"/>
    </xf>
    <xf numFmtId="0" fontId="37" fillId="24" borderId="89" xfId="45" applyFont="1" applyFill="1" applyBorder="1" applyAlignment="1" applyProtection="1">
      <alignment horizontal="left" vertical="center" wrapText="1"/>
      <protection locked="0"/>
    </xf>
    <xf numFmtId="0" fontId="36" fillId="24" borderId="89" xfId="45" applyFont="1" applyFill="1" applyBorder="1" applyAlignment="1">
      <alignment horizontal="left" vertical="center" wrapText="1"/>
    </xf>
    <xf numFmtId="0" fontId="25" fillId="24" borderId="84" xfId="45" applyFont="1" applyFill="1" applyBorder="1" applyAlignment="1" applyProtection="1">
      <alignment horizontal="left" vertical="center"/>
      <protection locked="0"/>
    </xf>
    <xf numFmtId="0" fontId="25" fillId="24" borderId="37" xfId="45" applyFont="1" applyFill="1" applyBorder="1" applyAlignment="1" applyProtection="1">
      <alignment horizontal="left" vertical="center"/>
      <protection locked="0"/>
    </xf>
    <xf numFmtId="0" fontId="25" fillId="24" borderId="85" xfId="45" applyFont="1" applyFill="1" applyBorder="1" applyAlignment="1" applyProtection="1">
      <alignment horizontal="left" vertical="center"/>
      <protection locked="0"/>
    </xf>
    <xf numFmtId="0" fontId="25" fillId="24" borderId="90" xfId="45" applyFont="1" applyFill="1" applyBorder="1" applyAlignment="1" applyProtection="1">
      <alignment horizontal="left" vertical="center"/>
      <protection locked="0"/>
    </xf>
    <xf numFmtId="0" fontId="25" fillId="24" borderId="34" xfId="45" applyFont="1" applyFill="1" applyBorder="1" applyAlignment="1" applyProtection="1">
      <alignment horizontal="left" vertical="center"/>
      <protection locked="0"/>
    </xf>
    <xf numFmtId="0" fontId="25" fillId="24" borderId="91" xfId="45" applyFont="1" applyFill="1" applyBorder="1" applyAlignment="1" applyProtection="1">
      <alignment horizontal="left" vertical="center"/>
      <protection locked="0"/>
    </xf>
    <xf numFmtId="0" fontId="63" fillId="24" borderId="0" xfId="45" applyFont="1" applyFill="1" applyAlignment="1">
      <alignment horizontal="center" vertical="center"/>
    </xf>
    <xf numFmtId="0" fontId="26" fillId="24" borderId="37" xfId="0" applyNumberFormat="1" applyFont="1" applyFill="1" applyBorder="1" applyAlignment="1" applyProtection="1">
      <alignment horizontal="left" vertical="center" wrapText="1"/>
      <protection locked="0"/>
    </xf>
    <xf numFmtId="0" fontId="26" fillId="24" borderId="85" xfId="0" applyNumberFormat="1" applyFont="1" applyFill="1" applyBorder="1" applyAlignment="1" applyProtection="1">
      <alignment horizontal="left" vertical="center" wrapText="1"/>
      <protection locked="0"/>
    </xf>
    <xf numFmtId="0" fontId="26" fillId="24" borderId="86" xfId="0" applyNumberFormat="1" applyFont="1" applyFill="1" applyBorder="1" applyAlignment="1" applyProtection="1">
      <alignment horizontal="left" vertical="center" wrapText="1"/>
      <protection locked="0"/>
    </xf>
    <xf numFmtId="0" fontId="26" fillId="24" borderId="0" xfId="0" applyNumberFormat="1" applyFont="1" applyFill="1" applyBorder="1" applyAlignment="1" applyProtection="1">
      <alignment horizontal="left" vertical="center" wrapText="1"/>
      <protection locked="0"/>
    </xf>
    <xf numFmtId="0" fontId="26" fillId="24" borderId="87" xfId="0" applyNumberFormat="1" applyFont="1" applyFill="1" applyBorder="1" applyAlignment="1" applyProtection="1">
      <alignment horizontal="left" vertical="center" wrapText="1"/>
      <protection locked="0"/>
    </xf>
    <xf numFmtId="0" fontId="26" fillId="24" borderId="90" xfId="0" applyNumberFormat="1" applyFont="1" applyFill="1" applyBorder="1" applyAlignment="1" applyProtection="1">
      <alignment horizontal="left" vertical="center" wrapText="1"/>
      <protection locked="0"/>
    </xf>
    <xf numFmtId="0" fontId="26" fillId="24" borderId="34" xfId="0" applyNumberFormat="1" applyFont="1" applyFill="1" applyBorder="1" applyAlignment="1" applyProtection="1">
      <alignment horizontal="left" vertical="center" wrapText="1"/>
      <protection locked="0"/>
    </xf>
    <xf numFmtId="0" fontId="26" fillId="24" borderId="91" xfId="0" applyNumberFormat="1" applyFont="1" applyFill="1" applyBorder="1" applyAlignment="1" applyProtection="1">
      <alignment horizontal="left" vertical="center" wrapText="1"/>
      <protection locked="0"/>
    </xf>
    <xf numFmtId="0" fontId="26" fillId="24" borderId="10" xfId="0" applyNumberFormat="1" applyFont="1" applyFill="1" applyBorder="1" applyAlignment="1" applyProtection="1">
      <alignment horizontal="center" vertical="center" wrapText="1"/>
      <protection locked="0"/>
    </xf>
    <xf numFmtId="0" fontId="26" fillId="24" borderId="11" xfId="0" applyNumberFormat="1" applyFont="1" applyFill="1" applyBorder="1" applyAlignment="1" applyProtection="1">
      <alignment horizontal="center" vertical="center" wrapText="1"/>
      <protection locked="0"/>
    </xf>
    <xf numFmtId="0" fontId="26" fillId="24" borderId="12" xfId="0" applyNumberFormat="1" applyFont="1" applyFill="1" applyBorder="1" applyAlignment="1" applyProtection="1">
      <alignment horizontal="center" vertical="center" wrapText="1"/>
      <protection locked="0"/>
    </xf>
    <xf numFmtId="0" fontId="26" fillId="24" borderId="13" xfId="0" applyNumberFormat="1" applyFont="1" applyFill="1" applyBorder="1" applyAlignment="1" applyProtection="1">
      <alignment horizontal="center" vertical="center" wrapText="1"/>
      <protection locked="0"/>
    </xf>
    <xf numFmtId="0" fontId="26" fillId="24" borderId="14" xfId="0" applyNumberFormat="1" applyFont="1" applyFill="1" applyBorder="1" applyAlignment="1" applyProtection="1">
      <alignment horizontal="center" vertical="center" wrapText="1"/>
      <protection locked="0"/>
    </xf>
    <xf numFmtId="0" fontId="25" fillId="32" borderId="68" xfId="45" applyFont="1" applyFill="1" applyBorder="1" applyAlignment="1">
      <alignment horizontal="center" vertical="center" shrinkToFit="1"/>
    </xf>
    <xf numFmtId="0" fontId="24" fillId="24" borderId="89" xfId="45" applyFont="1" applyFill="1" applyBorder="1" applyAlignment="1" applyProtection="1">
      <alignment vertical="center"/>
      <protection locked="0"/>
    </xf>
    <xf numFmtId="0" fontId="24" fillId="24" borderId="101" xfId="45" applyFont="1" applyFill="1" applyBorder="1" applyAlignment="1" applyProtection="1">
      <alignment horizontal="left" vertical="center"/>
      <protection locked="0"/>
    </xf>
    <xf numFmtId="0" fontId="24" fillId="24" borderId="97" xfId="45" applyFont="1" applyFill="1" applyBorder="1" applyAlignment="1" applyProtection="1">
      <alignment horizontal="left" vertical="center"/>
      <protection locked="0"/>
    </xf>
    <xf numFmtId="0" fontId="25" fillId="24" borderId="89" xfId="45" applyFont="1" applyFill="1" applyBorder="1" applyAlignment="1" applyProtection="1">
      <alignment horizontal="left" vertical="center"/>
      <protection locked="0"/>
    </xf>
    <xf numFmtId="49" fontId="36" fillId="24" borderId="87" xfId="45" applyNumberFormat="1" applyFont="1" applyFill="1" applyBorder="1" applyAlignment="1" applyProtection="1">
      <alignment horizontal="center" vertical="center"/>
      <protection locked="0"/>
    </xf>
    <xf numFmtId="0" fontId="36" fillId="24" borderId="89" xfId="45" applyFont="1" applyFill="1" applyBorder="1" applyAlignment="1" applyProtection="1">
      <alignment horizontal="left" vertical="center"/>
      <protection locked="0"/>
    </xf>
    <xf numFmtId="0" fontId="25" fillId="24" borderId="119" xfId="45" applyFont="1" applyFill="1" applyBorder="1" applyAlignment="1">
      <alignment horizontal="center" vertical="center" wrapText="1"/>
    </xf>
    <xf numFmtId="0" fontId="25" fillId="24" borderId="109" xfId="45" applyFont="1" applyFill="1" applyBorder="1" applyAlignment="1">
      <alignment horizontal="center" vertical="center" wrapText="1"/>
    </xf>
    <xf numFmtId="0" fontId="25" fillId="24" borderId="110" xfId="45" applyFont="1" applyFill="1" applyBorder="1" applyAlignment="1">
      <alignment horizontal="center" vertical="center" wrapText="1"/>
    </xf>
    <xf numFmtId="186" fontId="36" fillId="32" borderId="112" xfId="45" quotePrefix="1" applyNumberFormat="1" applyFont="1" applyFill="1" applyBorder="1" applyAlignment="1">
      <alignment vertical="center" wrapText="1"/>
    </xf>
    <xf numFmtId="0" fontId="25" fillId="24" borderId="0" xfId="45" applyFont="1" applyFill="1" applyBorder="1" applyAlignment="1" applyProtection="1">
      <alignment horizontal="left" vertical="center"/>
      <protection locked="0"/>
    </xf>
    <xf numFmtId="0" fontId="25" fillId="24" borderId="87" xfId="45" applyFont="1" applyFill="1" applyBorder="1" applyAlignment="1" applyProtection="1">
      <alignment horizontal="left" vertical="center"/>
      <protection locked="0"/>
    </xf>
    <xf numFmtId="0" fontId="25" fillId="24" borderId="37" xfId="0" applyNumberFormat="1" applyFont="1" applyFill="1" applyBorder="1" applyAlignment="1" applyProtection="1">
      <alignment horizontal="center" vertical="center" wrapText="1"/>
      <protection locked="0"/>
    </xf>
    <xf numFmtId="0" fontId="25" fillId="24" borderId="85" xfId="0" applyNumberFormat="1" applyFont="1" applyFill="1" applyBorder="1" applyAlignment="1" applyProtection="1">
      <alignment horizontal="center" vertical="center" wrapText="1"/>
      <protection locked="0"/>
    </xf>
    <xf numFmtId="0" fontId="25" fillId="24" borderId="86" xfId="0" applyNumberFormat="1" applyFont="1" applyFill="1" applyBorder="1" applyAlignment="1" applyProtection="1">
      <alignment horizontal="center" vertical="center" wrapText="1"/>
      <protection locked="0"/>
    </xf>
    <xf numFmtId="0" fontId="25" fillId="24" borderId="0" xfId="0" applyNumberFormat="1" applyFont="1" applyFill="1" applyBorder="1" applyAlignment="1" applyProtection="1">
      <alignment horizontal="center" vertical="center" wrapText="1"/>
      <protection locked="0"/>
    </xf>
    <xf numFmtId="0" fontId="25" fillId="24" borderId="87" xfId="0" applyNumberFormat="1" applyFont="1" applyFill="1" applyBorder="1" applyAlignment="1" applyProtection="1">
      <alignment horizontal="center" vertical="center" wrapText="1"/>
      <protection locked="0"/>
    </xf>
    <xf numFmtId="0" fontId="25" fillId="24" borderId="90" xfId="0" applyNumberFormat="1" applyFont="1" applyFill="1" applyBorder="1" applyAlignment="1" applyProtection="1">
      <alignment horizontal="center" vertical="center" wrapText="1"/>
      <protection locked="0"/>
    </xf>
    <xf numFmtId="0" fontId="25" fillId="24" borderId="34" xfId="0" applyNumberFormat="1" applyFont="1" applyFill="1" applyBorder="1" applyAlignment="1" applyProtection="1">
      <alignment horizontal="center" vertical="center" wrapText="1"/>
      <protection locked="0"/>
    </xf>
    <xf numFmtId="0" fontId="25" fillId="24" borderId="91" xfId="0" applyNumberFormat="1" applyFont="1" applyFill="1" applyBorder="1" applyAlignment="1" applyProtection="1">
      <alignment horizontal="center" vertical="center" wrapText="1"/>
      <protection locked="0"/>
    </xf>
    <xf numFmtId="0" fontId="25" fillId="32" borderId="68" xfId="45" applyFont="1" applyFill="1" applyBorder="1" applyAlignment="1">
      <alignment horizontal="center" vertical="center"/>
    </xf>
    <xf numFmtId="193" fontId="36" fillId="24" borderId="68" xfId="45" applyNumberFormat="1" applyFont="1" applyFill="1" applyBorder="1" applyAlignment="1">
      <alignment horizontal="center" vertical="center"/>
    </xf>
    <xf numFmtId="0" fontId="26" fillId="24" borderId="68" xfId="45" applyFont="1" applyFill="1" applyBorder="1" applyAlignment="1">
      <alignment horizontal="center" vertical="center"/>
    </xf>
    <xf numFmtId="0" fontId="26" fillId="0" borderId="68" xfId="45" applyFont="1" applyFill="1" applyBorder="1" applyAlignment="1">
      <alignment horizontal="center" vertical="center"/>
    </xf>
    <xf numFmtId="186" fontId="36" fillId="32" borderId="113" xfId="45" quotePrefix="1" applyNumberFormat="1" applyFont="1" applyFill="1" applyBorder="1" applyAlignment="1">
      <alignment vertical="center" wrapText="1"/>
    </xf>
    <xf numFmtId="186" fontId="36" fillId="32" borderId="131" xfId="45" quotePrefix="1" applyNumberFormat="1" applyFont="1" applyFill="1" applyBorder="1" applyAlignment="1">
      <alignment vertical="center" wrapText="1"/>
    </xf>
    <xf numFmtId="0" fontId="24" fillId="24" borderId="88" xfId="45" applyFont="1" applyFill="1" applyBorder="1" applyAlignment="1" applyProtection="1">
      <alignment horizontal="center" vertical="center"/>
    </xf>
    <xf numFmtId="0" fontId="24" fillId="24" borderId="27" xfId="45" applyFont="1" applyFill="1" applyBorder="1" applyAlignment="1" applyProtection="1">
      <alignment horizontal="center" vertical="center"/>
    </xf>
    <xf numFmtId="0" fontId="24" fillId="24" borderId="89" xfId="45" applyFont="1" applyFill="1" applyBorder="1" applyAlignment="1" applyProtection="1">
      <alignment horizontal="center" vertical="center"/>
    </xf>
    <xf numFmtId="0" fontId="26" fillId="24" borderId="40" xfId="45" applyFont="1" applyFill="1" applyBorder="1" applyAlignment="1">
      <alignment horizontal="center" vertical="center" wrapText="1"/>
    </xf>
    <xf numFmtId="0" fontId="26" fillId="24" borderId="99" xfId="45" applyFont="1" applyFill="1" applyBorder="1" applyAlignment="1">
      <alignment horizontal="center" vertical="center" wrapText="1"/>
    </xf>
    <xf numFmtId="0" fontId="26" fillId="24" borderId="89" xfId="45" applyFont="1" applyFill="1" applyBorder="1" applyAlignment="1" applyProtection="1">
      <alignment horizontal="center" vertical="center"/>
      <protection locked="0"/>
    </xf>
    <xf numFmtId="0" fontId="26" fillId="24" borderId="88" xfId="45" applyFont="1" applyFill="1" applyBorder="1" applyAlignment="1" applyProtection="1">
      <alignment horizontal="center" vertical="center" wrapText="1"/>
      <protection locked="0"/>
    </xf>
    <xf numFmtId="0" fontId="26" fillId="24" borderId="27" xfId="45" applyFont="1" applyFill="1" applyBorder="1" applyAlignment="1" applyProtection="1">
      <alignment horizontal="center" vertical="center" wrapText="1"/>
      <protection locked="0"/>
    </xf>
    <xf numFmtId="0" fontId="26" fillId="24" borderId="89" xfId="45" applyFont="1" applyFill="1" applyBorder="1" applyAlignment="1" applyProtection="1">
      <alignment horizontal="center" vertical="center" wrapText="1"/>
      <protection locked="0"/>
    </xf>
    <xf numFmtId="0" fontId="26" fillId="24" borderId="88" xfId="45" applyFont="1" applyFill="1" applyBorder="1" applyAlignment="1" applyProtection="1">
      <alignment horizontal="left" vertical="center"/>
      <protection locked="0"/>
    </xf>
    <xf numFmtId="0" fontId="26" fillId="24" borderId="27" xfId="45" applyFont="1" applyFill="1" applyBorder="1" applyAlignment="1" applyProtection="1">
      <alignment horizontal="left" vertical="center"/>
      <protection locked="0"/>
    </xf>
    <xf numFmtId="0" fontId="26" fillId="24" borderId="89" xfId="45" applyFont="1" applyFill="1" applyBorder="1" applyAlignment="1" applyProtection="1">
      <alignment horizontal="left" vertical="center"/>
      <protection locked="0"/>
    </xf>
    <xf numFmtId="177" fontId="36" fillId="0" borderId="114" xfId="0" applyNumberFormat="1" applyFont="1" applyFill="1" applyBorder="1" applyAlignment="1">
      <alignment horizontal="center" vertical="center"/>
    </xf>
    <xf numFmtId="177" fontId="36" fillId="0" borderId="114" xfId="0" quotePrefix="1" applyNumberFormat="1" applyFont="1" applyFill="1" applyBorder="1" applyAlignment="1">
      <alignment horizontal="center" vertical="center"/>
    </xf>
    <xf numFmtId="0" fontId="36" fillId="0" borderId="114" xfId="0" applyFont="1" applyFill="1" applyBorder="1" applyAlignment="1">
      <alignment horizontal="center" vertical="center" wrapText="1"/>
    </xf>
    <xf numFmtId="0" fontId="36" fillId="0" borderId="114" xfId="0" applyFont="1" applyFill="1" applyBorder="1" applyAlignment="1">
      <alignment horizontal="center" vertical="center"/>
    </xf>
    <xf numFmtId="0" fontId="36" fillId="0" borderId="114" xfId="0" applyFont="1" applyFill="1" applyBorder="1" applyAlignment="1">
      <alignment horizontal="left" vertical="center" wrapText="1"/>
    </xf>
    <xf numFmtId="0" fontId="25" fillId="0" borderId="114" xfId="0" applyFont="1" applyBorder="1" applyAlignment="1">
      <alignment horizontal="center" vertical="center"/>
    </xf>
    <xf numFmtId="0" fontId="38" fillId="0" borderId="114" xfId="0" applyFont="1" applyFill="1" applyBorder="1" applyAlignment="1">
      <alignment horizontal="left" vertical="center" wrapText="1"/>
    </xf>
    <xf numFmtId="0" fontId="25" fillId="32" borderId="68" xfId="0" applyFont="1" applyFill="1" applyBorder="1" applyAlignment="1">
      <alignment horizontal="center" vertical="center"/>
    </xf>
    <xf numFmtId="193" fontId="36" fillId="32" borderId="68" xfId="0" applyNumberFormat="1" applyFont="1" applyFill="1" applyBorder="1" applyAlignment="1">
      <alignment horizontal="center" vertical="center"/>
    </xf>
    <xf numFmtId="0" fontId="25" fillId="0" borderId="68" xfId="0" applyFont="1" applyBorder="1" applyAlignment="1">
      <alignment horizontal="center" vertical="center"/>
    </xf>
    <xf numFmtId="0" fontId="63" fillId="24" borderId="0" xfId="57" applyFont="1" applyFill="1" applyAlignment="1">
      <alignment horizontal="center" vertical="center"/>
    </xf>
    <xf numFmtId="0" fontId="63" fillId="0" borderId="0" xfId="0" applyFont="1" applyAlignment="1">
      <alignment horizontal="center" vertical="center"/>
    </xf>
    <xf numFmtId="177" fontId="36" fillId="0" borderId="68" xfId="0" applyNumberFormat="1" applyFont="1" applyFill="1" applyBorder="1" applyAlignment="1">
      <alignment horizontal="center" vertical="center"/>
    </xf>
    <xf numFmtId="0" fontId="36" fillId="0" borderId="68" xfId="0" applyFont="1" applyFill="1" applyBorder="1" applyAlignment="1">
      <alignment horizontal="center" vertical="center" wrapText="1"/>
    </xf>
    <xf numFmtId="0" fontId="38" fillId="0" borderId="68" xfId="0" applyFont="1" applyFill="1" applyBorder="1" applyAlignment="1">
      <alignment horizontal="left" vertical="center" wrapText="1"/>
    </xf>
    <xf numFmtId="0" fontId="36" fillId="0" borderId="68" xfId="0" applyFont="1" applyFill="1" applyBorder="1" applyAlignment="1">
      <alignment horizontal="left" vertical="center" wrapText="1"/>
    </xf>
    <xf numFmtId="177" fontId="36" fillId="0" borderId="68" xfId="0" quotePrefix="1" applyNumberFormat="1" applyFont="1" applyFill="1" applyBorder="1" applyAlignment="1">
      <alignment horizontal="center" vertical="center"/>
    </xf>
    <xf numFmtId="0" fontId="36" fillId="0" borderId="68" xfId="0" applyFont="1" applyFill="1" applyBorder="1" applyAlignment="1">
      <alignment horizontal="center" vertical="center"/>
    </xf>
    <xf numFmtId="0" fontId="36" fillId="0" borderId="68" xfId="0" applyFont="1" applyBorder="1" applyAlignment="1">
      <alignment horizontal="center" vertical="center" shrinkToFit="1"/>
    </xf>
    <xf numFmtId="179" fontId="36" fillId="32" borderId="68" xfId="33" quotePrefix="1" applyNumberFormat="1" applyFont="1" applyFill="1" applyBorder="1" applyAlignment="1" applyProtection="1">
      <alignment horizontal="center" vertical="center"/>
      <protection locked="0"/>
    </xf>
    <xf numFmtId="179" fontId="36" fillId="32" borderId="68" xfId="33" applyNumberFormat="1" applyFont="1" applyFill="1" applyBorder="1" applyAlignment="1" applyProtection="1">
      <alignment horizontal="center" vertical="center"/>
      <protection locked="0"/>
    </xf>
    <xf numFmtId="179" fontId="36" fillId="32" borderId="106" xfId="33" applyNumberFormat="1" applyFont="1" applyFill="1" applyBorder="1" applyAlignment="1" applyProtection="1">
      <alignment horizontal="center" vertical="center"/>
      <protection locked="0"/>
    </xf>
    <xf numFmtId="38" fontId="36" fillId="0" borderId="68" xfId="33" applyFont="1" applyFill="1" applyBorder="1" applyAlignment="1" applyProtection="1">
      <alignment horizontal="right" vertical="center"/>
      <protection locked="0"/>
    </xf>
    <xf numFmtId="38" fontId="36" fillId="0" borderId="88" xfId="33" applyFont="1" applyFill="1" applyBorder="1" applyAlignment="1" applyProtection="1">
      <alignment horizontal="right" vertical="center"/>
      <protection locked="0"/>
    </xf>
    <xf numFmtId="38" fontId="36" fillId="0" borderId="106" xfId="33" applyFont="1" applyFill="1" applyBorder="1" applyAlignment="1" applyProtection="1">
      <alignment horizontal="right" vertical="center"/>
      <protection locked="0"/>
    </xf>
    <xf numFmtId="38" fontId="36" fillId="0" borderId="107" xfId="33" applyFont="1" applyFill="1" applyBorder="1" applyAlignment="1" applyProtection="1">
      <alignment horizontal="right" vertical="center"/>
      <protection locked="0"/>
    </xf>
    <xf numFmtId="0" fontId="81" fillId="0" borderId="28" xfId="0" applyNumberFormat="1" applyFont="1" applyFill="1" applyBorder="1" applyAlignment="1" applyProtection="1">
      <alignment horizontal="center"/>
    </xf>
    <xf numFmtId="0" fontId="75" fillId="0" borderId="31" xfId="0" applyNumberFormat="1" applyFont="1" applyFill="1" applyBorder="1" applyAlignment="1" applyProtection="1">
      <alignment horizontal="center"/>
    </xf>
    <xf numFmtId="0" fontId="82" fillId="0" borderId="15" xfId="0" applyNumberFormat="1" applyFont="1" applyBorder="1" applyAlignment="1" applyProtection="1">
      <alignment horizontal="center" vertical="center"/>
    </xf>
    <xf numFmtId="0" fontId="82" fillId="0" borderId="16" xfId="0" applyNumberFormat="1" applyFont="1" applyBorder="1" applyAlignment="1" applyProtection="1">
      <alignment horizontal="center" vertical="center"/>
    </xf>
    <xf numFmtId="0" fontId="82" fillId="0" borderId="143" xfId="0" applyNumberFormat="1" applyFont="1" applyBorder="1" applyAlignment="1" applyProtection="1">
      <alignment horizontal="center" vertical="center"/>
    </xf>
    <xf numFmtId="0" fontId="82" fillId="0" borderId="12" xfId="0" applyNumberFormat="1" applyFont="1" applyBorder="1" applyAlignment="1" applyProtection="1">
      <alignment horizontal="center" vertical="center"/>
    </xf>
    <xf numFmtId="0" fontId="82" fillId="0" borderId="13" xfId="0" applyNumberFormat="1" applyFont="1" applyBorder="1" applyAlignment="1" applyProtection="1">
      <alignment horizontal="center" vertical="center"/>
    </xf>
    <xf numFmtId="0" fontId="82" fillId="0" borderId="123" xfId="0" applyNumberFormat="1" applyFont="1" applyBorder="1" applyAlignment="1" applyProtection="1">
      <alignment horizontal="center" vertical="center"/>
    </xf>
    <xf numFmtId="38" fontId="36" fillId="32" borderId="91" xfId="33" applyFont="1" applyFill="1" applyBorder="1" applyAlignment="1" applyProtection="1">
      <alignment horizontal="right" vertical="center"/>
      <protection locked="0"/>
    </xf>
    <xf numFmtId="38" fontId="36" fillId="32" borderId="109" xfId="33" applyFont="1" applyFill="1" applyBorder="1" applyAlignment="1" applyProtection="1">
      <alignment horizontal="right" vertical="center"/>
      <protection locked="0"/>
    </xf>
    <xf numFmtId="38" fontId="36" fillId="32" borderId="90" xfId="33" applyFont="1" applyFill="1" applyBorder="1" applyAlignment="1" applyProtection="1">
      <alignment horizontal="right" vertical="center"/>
      <protection locked="0"/>
    </xf>
    <xf numFmtId="38" fontId="36" fillId="32" borderId="108" xfId="33" applyFont="1" applyFill="1" applyBorder="1" applyAlignment="1" applyProtection="1">
      <alignment horizontal="right" vertical="center"/>
      <protection locked="0"/>
    </xf>
    <xf numFmtId="38" fontId="36" fillId="32" borderId="106" xfId="33" applyFont="1" applyFill="1" applyBorder="1" applyAlignment="1" applyProtection="1">
      <alignment horizontal="right" vertical="center"/>
      <protection locked="0"/>
    </xf>
    <xf numFmtId="38" fontId="36" fillId="32" borderId="107" xfId="33" applyFont="1" applyFill="1" applyBorder="1" applyAlignment="1" applyProtection="1">
      <alignment horizontal="right" vertical="center"/>
      <protection locked="0"/>
    </xf>
    <xf numFmtId="0" fontId="37" fillId="32" borderId="91" xfId="0" applyNumberFormat="1" applyFont="1" applyFill="1" applyBorder="1" applyAlignment="1" applyProtection="1">
      <alignment horizontal="center"/>
    </xf>
    <xf numFmtId="0" fontId="36" fillId="32" borderId="108" xfId="0" applyNumberFormat="1" applyFont="1" applyFill="1" applyBorder="1" applyAlignment="1" applyProtection="1">
      <alignment horizontal="center"/>
    </xf>
    <xf numFmtId="49" fontId="84" fillId="32" borderId="115" xfId="0" applyNumberFormat="1" applyFont="1" applyFill="1" applyBorder="1" applyAlignment="1" applyProtection="1">
      <alignment horizontal="center" vertical="center"/>
      <protection locked="0"/>
    </xf>
    <xf numFmtId="49" fontId="84" fillId="32" borderId="124" xfId="0" applyNumberFormat="1" applyFont="1" applyFill="1" applyBorder="1" applyAlignment="1" applyProtection="1">
      <alignment horizontal="center" vertical="center"/>
      <protection locked="0"/>
    </xf>
    <xf numFmtId="0" fontId="81" fillId="32" borderId="35" xfId="0" applyNumberFormat="1" applyFont="1" applyFill="1" applyBorder="1" applyAlignment="1" applyProtection="1">
      <alignment horizontal="center"/>
    </xf>
    <xf numFmtId="0" fontId="75" fillId="32" borderId="31" xfId="0" applyNumberFormat="1" applyFont="1" applyFill="1" applyBorder="1" applyAlignment="1" applyProtection="1">
      <alignment horizontal="center"/>
    </xf>
    <xf numFmtId="0" fontId="82" fillId="0" borderId="99" xfId="0" applyNumberFormat="1" applyFont="1" applyBorder="1" applyAlignment="1" applyProtection="1">
      <alignment horizontal="left" vertical="center"/>
    </xf>
    <xf numFmtId="0" fontId="82" fillId="0" borderId="68" xfId="0" applyNumberFormat="1" applyFont="1" applyBorder="1" applyAlignment="1" applyProtection="1">
      <alignment horizontal="left"/>
    </xf>
    <xf numFmtId="0" fontId="82" fillId="0" borderId="68" xfId="0" applyFont="1" applyBorder="1" applyAlignment="1"/>
    <xf numFmtId="0" fontId="82" fillId="0" borderId="98" xfId="0" applyFont="1" applyBorder="1" applyAlignment="1"/>
    <xf numFmtId="0" fontId="82" fillId="0" borderId="93" xfId="0" applyNumberFormat="1" applyFont="1" applyBorder="1" applyAlignment="1" applyProtection="1">
      <alignment horizontal="left"/>
    </xf>
    <xf numFmtId="0" fontId="82" fillId="0" borderId="106" xfId="0" applyNumberFormat="1" applyFont="1" applyBorder="1" applyAlignment="1" applyProtection="1">
      <alignment horizontal="left"/>
    </xf>
    <xf numFmtId="0" fontId="82" fillId="0" borderId="106" xfId="0" applyFont="1" applyBorder="1" applyAlignment="1"/>
    <xf numFmtId="0" fontId="82" fillId="0" borderId="92" xfId="0" applyFont="1" applyBorder="1" applyAlignment="1"/>
    <xf numFmtId="0" fontId="82" fillId="0" borderId="144" xfId="0" applyFont="1" applyBorder="1" applyAlignment="1">
      <alignment horizontal="center"/>
    </xf>
    <xf numFmtId="0" fontId="82" fillId="0" borderId="37" xfId="0" applyFont="1" applyBorder="1" applyAlignment="1">
      <alignment horizontal="center"/>
    </xf>
    <xf numFmtId="0" fontId="82" fillId="0" borderId="85" xfId="0" applyFont="1" applyBorder="1" applyAlignment="1">
      <alignment horizontal="center"/>
    </xf>
    <xf numFmtId="0" fontId="82" fillId="0" borderId="12" xfId="0" applyFont="1" applyBorder="1" applyAlignment="1">
      <alignment horizontal="center"/>
    </xf>
    <xf numFmtId="0" fontId="82" fillId="0" borderId="13" xfId="0" applyFont="1" applyBorder="1" applyAlignment="1">
      <alignment horizontal="center"/>
    </xf>
    <xf numFmtId="0" fontId="82" fillId="0" borderId="123" xfId="0" applyFont="1" applyBorder="1" applyAlignment="1">
      <alignment horizontal="center"/>
    </xf>
    <xf numFmtId="38" fontId="74" fillId="0" borderId="89" xfId="33" applyFont="1" applyBorder="1" applyAlignment="1" applyProtection="1">
      <alignment horizontal="right" vertical="center"/>
      <protection locked="0"/>
    </xf>
    <xf numFmtId="38" fontId="74" fillId="0" borderId="68" xfId="33" applyFont="1" applyBorder="1" applyAlignment="1" applyProtection="1">
      <alignment horizontal="right" vertical="center"/>
      <protection locked="0"/>
    </xf>
    <xf numFmtId="38" fontId="74" fillId="0" borderId="88" xfId="33" applyFont="1" applyBorder="1" applyAlignment="1" applyProtection="1">
      <alignment horizontal="right" vertical="center"/>
      <protection locked="0"/>
    </xf>
    <xf numFmtId="38" fontId="74" fillId="0" borderId="108" xfId="33" applyFont="1" applyBorder="1" applyAlignment="1" applyProtection="1">
      <alignment horizontal="right" vertical="center"/>
      <protection locked="0"/>
    </xf>
    <xf numFmtId="38" fontId="74" fillId="0" borderId="106" xfId="33" applyFont="1" applyBorder="1" applyAlignment="1" applyProtection="1">
      <alignment horizontal="right" vertical="center"/>
      <protection locked="0"/>
    </xf>
    <xf numFmtId="38" fontId="74" fillId="0" borderId="107" xfId="33" applyFont="1" applyBorder="1" applyAlignment="1" applyProtection="1">
      <alignment horizontal="right" vertical="center"/>
      <protection locked="0"/>
    </xf>
    <xf numFmtId="0" fontId="37" fillId="0" borderId="89" xfId="0" applyNumberFormat="1" applyFont="1" applyBorder="1" applyAlignment="1" applyProtection="1">
      <alignment horizontal="center"/>
    </xf>
    <xf numFmtId="0" fontId="36" fillId="0" borderId="108" xfId="0" applyNumberFormat="1" applyFont="1" applyBorder="1" applyAlignment="1" applyProtection="1">
      <alignment horizontal="center"/>
    </xf>
    <xf numFmtId="38" fontId="74" fillId="0" borderId="68" xfId="33" applyFont="1" applyFill="1" applyBorder="1" applyAlignment="1" applyProtection="1">
      <alignment horizontal="right" vertical="center"/>
      <protection locked="0"/>
    </xf>
    <xf numFmtId="38" fontId="74" fillId="0" borderId="88" xfId="33" applyFont="1" applyFill="1" applyBorder="1" applyAlignment="1" applyProtection="1">
      <alignment horizontal="right" vertical="center"/>
      <protection locked="0"/>
    </xf>
    <xf numFmtId="0" fontId="75" fillId="0" borderId="28" xfId="0" applyNumberFormat="1" applyFont="1" applyFill="1" applyBorder="1" applyAlignment="1" applyProtection="1">
      <alignment horizontal="center"/>
    </xf>
    <xf numFmtId="0" fontId="82" fillId="0" borderId="99" xfId="0" applyNumberFormat="1" applyFont="1" applyBorder="1" applyAlignment="1" applyProtection="1">
      <alignment horizontal="left" vertical="center" wrapText="1"/>
    </xf>
    <xf numFmtId="0" fontId="82" fillId="0" borderId="68" xfId="0" applyNumberFormat="1" applyFont="1" applyBorder="1" applyAlignment="1" applyProtection="1">
      <alignment horizontal="left" vertical="center"/>
    </xf>
    <xf numFmtId="0" fontId="82" fillId="0" borderId="68" xfId="0" applyFont="1" applyBorder="1" applyAlignment="1">
      <alignment vertical="center"/>
    </xf>
    <xf numFmtId="0" fontId="82" fillId="0" borderId="98" xfId="0" applyFont="1" applyBorder="1" applyAlignment="1">
      <alignment vertical="center"/>
    </xf>
    <xf numFmtId="0" fontId="82" fillId="0" borderId="144" xfId="0" applyFont="1" applyBorder="1" applyAlignment="1">
      <alignment horizontal="center" vertical="center"/>
    </xf>
    <xf numFmtId="0" fontId="82" fillId="0" borderId="37" xfId="0" applyFont="1" applyBorder="1" applyAlignment="1">
      <alignment horizontal="center" vertical="center"/>
    </xf>
    <xf numFmtId="0" fontId="82" fillId="0" borderId="85" xfId="0" applyFont="1" applyBorder="1" applyAlignment="1">
      <alignment horizontal="center" vertical="center"/>
    </xf>
    <xf numFmtId="0" fontId="82" fillId="0" borderId="36" xfId="0" applyFont="1" applyBorder="1" applyAlignment="1">
      <alignment horizontal="center" vertical="center"/>
    </xf>
    <xf numFmtId="0" fontId="82" fillId="0" borderId="34" xfId="0" applyFont="1" applyBorder="1" applyAlignment="1">
      <alignment horizontal="center" vertical="center"/>
    </xf>
    <xf numFmtId="0" fontId="82" fillId="0" borderId="91" xfId="0" applyFont="1" applyBorder="1" applyAlignment="1">
      <alignment horizontal="center" vertical="center"/>
    </xf>
    <xf numFmtId="0" fontId="36" fillId="0" borderId="89" xfId="0" applyNumberFormat="1" applyFont="1" applyBorder="1" applyAlignment="1" applyProtection="1">
      <alignment horizontal="center"/>
    </xf>
    <xf numFmtId="0" fontId="83" fillId="0" borderId="99" xfId="0" applyNumberFormat="1" applyFont="1" applyBorder="1" applyAlignment="1" applyProtection="1">
      <alignment horizontal="left" vertical="center" wrapText="1"/>
    </xf>
    <xf numFmtId="0" fontId="83" fillId="0" borderId="68" xfId="0" applyNumberFormat="1" applyFont="1" applyBorder="1" applyAlignment="1" applyProtection="1">
      <alignment horizontal="left" vertical="center"/>
    </xf>
    <xf numFmtId="0" fontId="83" fillId="0" borderId="68" xfId="0" applyFont="1" applyBorder="1" applyAlignment="1">
      <alignment vertical="center"/>
    </xf>
    <xf numFmtId="0" fontId="83" fillId="0" borderId="98" xfId="0" applyFont="1" applyBorder="1" applyAlignment="1">
      <alignment vertical="center"/>
    </xf>
    <xf numFmtId="0" fontId="83" fillId="0" borderId="99" xfId="0" applyNumberFormat="1" applyFont="1" applyBorder="1" applyAlignment="1" applyProtection="1">
      <alignment horizontal="left" vertical="center"/>
    </xf>
    <xf numFmtId="0" fontId="83" fillId="0" borderId="144" xfId="0" applyFont="1" applyBorder="1" applyAlignment="1">
      <alignment horizontal="center" vertical="center"/>
    </xf>
    <xf numFmtId="0" fontId="83" fillId="0" borderId="37" xfId="0" applyFont="1" applyBorder="1" applyAlignment="1">
      <alignment horizontal="center" vertical="center"/>
    </xf>
    <xf numFmtId="0" fontId="83" fillId="0" borderId="85" xfId="0" applyFont="1" applyBorder="1" applyAlignment="1">
      <alignment horizontal="center" vertical="center"/>
    </xf>
    <xf numFmtId="0" fontId="83" fillId="0" borderId="36" xfId="0" applyFont="1" applyBorder="1" applyAlignment="1">
      <alignment horizontal="center" vertical="center"/>
    </xf>
    <xf numFmtId="0" fontId="83" fillId="0" borderId="34" xfId="0" applyFont="1" applyBorder="1" applyAlignment="1">
      <alignment horizontal="center" vertical="center"/>
    </xf>
    <xf numFmtId="0" fontId="83" fillId="0" borderId="91" xfId="0" applyFont="1" applyBorder="1" applyAlignment="1">
      <alignment horizontal="center" vertical="center"/>
    </xf>
    <xf numFmtId="179" fontId="36" fillId="32" borderId="109" xfId="33" quotePrefix="1" applyNumberFormat="1" applyFont="1" applyFill="1" applyBorder="1" applyAlignment="1" applyProtection="1">
      <alignment horizontal="center" vertical="center"/>
      <protection locked="0"/>
    </xf>
    <xf numFmtId="179" fontId="36" fillId="32" borderId="109" xfId="33" applyNumberFormat="1" applyFont="1" applyFill="1" applyBorder="1" applyAlignment="1" applyProtection="1">
      <alignment horizontal="center" vertical="center"/>
      <protection locked="0"/>
    </xf>
    <xf numFmtId="38" fontId="74" fillId="0" borderId="109" xfId="33" applyFont="1" applyFill="1" applyBorder="1" applyAlignment="1" applyProtection="1">
      <alignment horizontal="right" vertical="center"/>
      <protection locked="0"/>
    </xf>
    <xf numFmtId="38" fontId="74" fillId="0" borderId="90" xfId="33" applyFont="1" applyFill="1" applyBorder="1" applyAlignment="1" applyProtection="1">
      <alignment horizontal="right" vertical="center"/>
      <protection locked="0"/>
    </xf>
    <xf numFmtId="0" fontId="81" fillId="0" borderId="35" xfId="0" applyNumberFormat="1" applyFont="1" applyFill="1" applyBorder="1" applyAlignment="1" applyProtection="1">
      <alignment horizontal="center"/>
    </xf>
    <xf numFmtId="0" fontId="83" fillId="0" borderId="119" xfId="0" applyNumberFormat="1" applyFont="1" applyBorder="1" applyAlignment="1" applyProtection="1">
      <alignment horizontal="left" vertical="center"/>
    </xf>
    <xf numFmtId="0" fontId="83" fillId="0" borderId="109" xfId="0" applyNumberFormat="1" applyFont="1" applyBorder="1" applyAlignment="1" applyProtection="1">
      <alignment horizontal="left" vertical="center"/>
    </xf>
    <xf numFmtId="0" fontId="83" fillId="0" borderId="109" xfId="0" applyFont="1" applyBorder="1" applyAlignment="1">
      <alignment vertical="center"/>
    </xf>
    <xf numFmtId="0" fontId="83" fillId="0" borderId="110" xfId="0" applyFont="1" applyBorder="1" applyAlignment="1">
      <alignment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83" fillId="0" borderId="143" xfId="0" applyFont="1" applyBorder="1" applyAlignment="1">
      <alignment horizontal="center" vertical="center"/>
    </xf>
    <xf numFmtId="38" fontId="74" fillId="0" borderId="91" xfId="33" applyFont="1" applyBorder="1" applyAlignment="1" applyProtection="1">
      <alignment horizontal="right" vertical="center"/>
      <protection locked="0"/>
    </xf>
    <xf numFmtId="38" fontId="74" fillId="0" borderId="109" xfId="33" applyFont="1" applyBorder="1" applyAlignment="1" applyProtection="1">
      <alignment horizontal="right" vertical="center"/>
      <protection locked="0"/>
    </xf>
    <xf numFmtId="38" fontId="74" fillId="0" borderId="90" xfId="33" applyFont="1" applyBorder="1" applyAlignment="1" applyProtection="1">
      <alignment horizontal="right" vertical="center"/>
      <protection locked="0"/>
    </xf>
    <xf numFmtId="0" fontId="37" fillId="0" borderId="91" xfId="0" applyNumberFormat="1" applyFont="1" applyBorder="1" applyAlignment="1" applyProtection="1">
      <alignment horizontal="center"/>
    </xf>
    <xf numFmtId="179" fontId="74" fillId="0" borderId="109" xfId="33" quotePrefix="1" applyNumberFormat="1" applyFont="1" applyFill="1" applyBorder="1" applyAlignment="1" applyProtection="1">
      <alignment horizontal="center" vertical="center"/>
      <protection locked="0"/>
    </xf>
    <xf numFmtId="179" fontId="74" fillId="0" borderId="109" xfId="33" applyNumberFormat="1" applyFont="1" applyFill="1" applyBorder="1" applyAlignment="1" applyProtection="1">
      <alignment horizontal="center" vertical="center"/>
      <protection locked="0"/>
    </xf>
    <xf numFmtId="179" fontId="74" fillId="0" borderId="68" xfId="33" applyNumberFormat="1" applyFont="1" applyFill="1" applyBorder="1" applyAlignment="1" applyProtection="1">
      <alignment horizontal="center" vertical="center"/>
      <protection locked="0"/>
    </xf>
    <xf numFmtId="0" fontId="81" fillId="32" borderId="28" xfId="0" applyNumberFormat="1" applyFont="1" applyFill="1" applyBorder="1" applyAlignment="1" applyProtection="1">
      <alignment horizontal="center"/>
    </xf>
    <xf numFmtId="0" fontId="75" fillId="32" borderId="28" xfId="0" applyNumberFormat="1" applyFont="1" applyFill="1" applyBorder="1" applyAlignment="1" applyProtection="1">
      <alignment horizontal="center"/>
    </xf>
    <xf numFmtId="38" fontId="36" fillId="32" borderId="89" xfId="33" applyFont="1" applyFill="1" applyBorder="1" applyAlignment="1" applyProtection="1">
      <alignment horizontal="right" vertical="center"/>
      <protection locked="0"/>
    </xf>
    <xf numFmtId="38" fontId="36" fillId="32" borderId="68" xfId="33" applyFont="1" applyFill="1" applyBorder="1" applyAlignment="1" applyProtection="1">
      <alignment horizontal="right" vertical="center"/>
      <protection locked="0"/>
    </xf>
    <xf numFmtId="38" fontId="36" fillId="32" borderId="88" xfId="33" applyFont="1" applyFill="1" applyBorder="1" applyAlignment="1" applyProtection="1">
      <alignment horizontal="right" vertical="center"/>
      <protection locked="0"/>
    </xf>
    <xf numFmtId="0" fontId="37" fillId="32" borderId="89" xfId="0" applyNumberFormat="1" applyFont="1" applyFill="1" applyBorder="1" applyAlignment="1" applyProtection="1">
      <alignment horizontal="center"/>
    </xf>
    <xf numFmtId="0" fontId="36" fillId="32" borderId="89" xfId="0" applyNumberFormat="1" applyFont="1" applyFill="1" applyBorder="1" applyAlignment="1" applyProtection="1">
      <alignment horizontal="center"/>
    </xf>
    <xf numFmtId="0" fontId="82" fillId="0" borderId="103" xfId="0" applyNumberFormat="1" applyFont="1" applyBorder="1" applyAlignment="1" applyProtection="1">
      <alignment horizontal="center" vertical="center"/>
    </xf>
    <xf numFmtId="0" fontId="82" fillId="0" borderId="116" xfId="0" applyFont="1" applyBorder="1" applyAlignment="1"/>
    <xf numFmtId="0" fontId="82" fillId="0" borderId="102" xfId="0" applyFont="1" applyBorder="1" applyAlignment="1"/>
    <xf numFmtId="0" fontId="82" fillId="0" borderId="93" xfId="0" applyFont="1" applyBorder="1" applyAlignment="1"/>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82" fillId="0" borderId="143" xfId="0" applyFont="1" applyBorder="1" applyAlignment="1">
      <alignment horizontal="center" vertical="center"/>
    </xf>
    <xf numFmtId="0" fontId="82" fillId="0" borderId="12" xfId="0" applyFont="1" applyBorder="1" applyAlignment="1">
      <alignment horizontal="center" vertical="center"/>
    </xf>
    <xf numFmtId="0" fontId="82" fillId="0" borderId="13" xfId="0" applyFont="1" applyBorder="1" applyAlignment="1">
      <alignment horizontal="center" vertical="center"/>
    </xf>
    <xf numFmtId="0" fontId="82" fillId="0" borderId="123" xfId="0" applyFont="1" applyBorder="1" applyAlignment="1">
      <alignment horizontal="center" vertical="center"/>
    </xf>
    <xf numFmtId="0" fontId="82" fillId="32" borderId="118" xfId="0" applyNumberFormat="1" applyFont="1" applyFill="1" applyBorder="1" applyAlignment="1" applyProtection="1">
      <alignment horizontal="center" vertical="center"/>
    </xf>
    <xf numFmtId="0" fontId="82" fillId="32" borderId="116" xfId="0" applyNumberFormat="1" applyFont="1" applyFill="1" applyBorder="1" applyAlignment="1" applyProtection="1">
      <alignment horizontal="center" vertical="center"/>
    </xf>
    <xf numFmtId="0" fontId="82" fillId="32" borderId="108" xfId="0" applyNumberFormat="1" applyFont="1" applyFill="1" applyBorder="1" applyAlignment="1" applyProtection="1">
      <alignment horizontal="center" vertical="center"/>
    </xf>
    <xf numFmtId="0" fontId="82" fillId="32" borderId="106" xfId="0" applyNumberFormat="1" applyFont="1" applyFill="1" applyBorder="1" applyAlignment="1" applyProtection="1">
      <alignment horizontal="center" vertical="center"/>
    </xf>
    <xf numFmtId="0" fontId="82" fillId="0" borderId="118" xfId="0" applyNumberFormat="1" applyFont="1" applyBorder="1" applyAlignment="1" applyProtection="1">
      <alignment horizontal="center" vertical="center"/>
    </xf>
    <xf numFmtId="0" fontId="82" fillId="0" borderId="116" xfId="0" applyNumberFormat="1" applyFont="1" applyBorder="1" applyAlignment="1" applyProtection="1">
      <alignment horizontal="center" vertical="center"/>
    </xf>
    <xf numFmtId="0" fontId="82" fillId="0" borderId="108" xfId="0" applyNumberFormat="1" applyFont="1" applyBorder="1" applyAlignment="1" applyProtection="1">
      <alignment horizontal="center" vertical="center"/>
    </xf>
    <xf numFmtId="0" fontId="82" fillId="0" borderId="106" xfId="0" applyNumberFormat="1" applyFont="1" applyBorder="1" applyAlignment="1" applyProtection="1">
      <alignment horizontal="center" vertical="center"/>
    </xf>
    <xf numFmtId="0" fontId="82" fillId="32" borderId="102" xfId="0" applyNumberFormat="1" applyFont="1" applyFill="1" applyBorder="1" applyAlignment="1" applyProtection="1">
      <alignment horizontal="center" vertical="center"/>
    </xf>
    <xf numFmtId="0" fontId="82" fillId="32" borderId="92" xfId="0" applyNumberFormat="1" applyFont="1" applyFill="1" applyBorder="1" applyAlignment="1" applyProtection="1">
      <alignment horizontal="center" vertical="center"/>
    </xf>
    <xf numFmtId="0" fontId="76" fillId="0" borderId="0" xfId="0" applyNumberFormat="1" applyFont="1" applyBorder="1" applyAlignment="1">
      <alignment horizontal="center" vertical="center"/>
    </xf>
    <xf numFmtId="0" fontId="82" fillId="0" borderId="109" xfId="0" applyNumberFormat="1" applyFont="1" applyBorder="1" applyAlignment="1" applyProtection="1">
      <alignment horizontal="center" vertical="center"/>
    </xf>
    <xf numFmtId="0" fontId="82" fillId="0" borderId="119" xfId="0" applyNumberFormat="1" applyFont="1" applyBorder="1" applyAlignment="1" applyProtection="1">
      <alignment horizontal="center" vertical="center"/>
    </xf>
    <xf numFmtId="0" fontId="82" fillId="0" borderId="109" xfId="0" applyFont="1" applyBorder="1" applyAlignment="1">
      <alignment horizontal="center" vertical="center"/>
    </xf>
    <xf numFmtId="0" fontId="82" fillId="0" borderId="110" xfId="0" applyFont="1" applyBorder="1" applyAlignment="1">
      <alignment horizontal="center" vertical="center"/>
    </xf>
    <xf numFmtId="0" fontId="82" fillId="0" borderId="93" xfId="0" applyNumberFormat="1" applyFont="1" applyBorder="1" applyAlignment="1" applyProtection="1">
      <alignment horizontal="center" vertical="center"/>
    </xf>
    <xf numFmtId="0" fontId="82" fillId="0" borderId="106" xfId="0" applyFont="1" applyBorder="1" applyAlignment="1">
      <alignment horizontal="center" vertical="center"/>
    </xf>
    <xf numFmtId="0" fontId="82" fillId="0" borderId="92" xfId="0" applyFont="1" applyBorder="1" applyAlignment="1">
      <alignment horizontal="center" vertical="center"/>
    </xf>
    <xf numFmtId="0" fontId="82" fillId="0" borderId="119" xfId="0" applyNumberFormat="1" applyFont="1" applyBorder="1" applyAlignment="1" applyProtection="1">
      <alignment horizontal="left" vertical="center"/>
    </xf>
    <xf numFmtId="0" fontId="82" fillId="0" borderId="109" xfId="0" applyNumberFormat="1" applyFont="1" applyBorder="1" applyAlignment="1" applyProtection="1">
      <alignment horizontal="left" vertical="center"/>
    </xf>
    <xf numFmtId="0" fontId="82" fillId="0" borderId="109" xfId="0" applyFont="1" applyBorder="1" applyAlignment="1">
      <alignment vertical="center"/>
    </xf>
    <xf numFmtId="0" fontId="82" fillId="0" borderId="110" xfId="0" applyFont="1" applyBorder="1" applyAlignment="1">
      <alignment vertical="center"/>
    </xf>
    <xf numFmtId="0" fontId="81" fillId="27" borderId="35" xfId="0" applyNumberFormat="1" applyFont="1" applyFill="1" applyBorder="1" applyAlignment="1" applyProtection="1">
      <alignment horizontal="center"/>
    </xf>
    <xf numFmtId="0" fontId="75" fillId="27" borderId="31" xfId="0" applyNumberFormat="1" applyFont="1" applyFill="1" applyBorder="1" applyAlignment="1" applyProtection="1">
      <alignment horizontal="center"/>
    </xf>
    <xf numFmtId="0" fontId="75" fillId="27" borderId="28" xfId="0" applyNumberFormat="1" applyFont="1" applyFill="1" applyBorder="1" applyAlignment="1" applyProtection="1">
      <alignment horizontal="center"/>
    </xf>
    <xf numFmtId="0" fontId="75" fillId="0" borderId="0" xfId="0" applyNumberFormat="1" applyFont="1" applyBorder="1" applyAlignment="1">
      <alignment horizontal="center" vertical="center"/>
    </xf>
    <xf numFmtId="0" fontId="73" fillId="0" borderId="0" xfId="0" applyNumberFormat="1" applyFont="1" applyBorder="1" applyAlignment="1">
      <alignment horizontal="left" vertical="center"/>
    </xf>
    <xf numFmtId="0" fontId="85" fillId="0" borderId="89" xfId="0" applyNumberFormat="1" applyFont="1" applyBorder="1" applyAlignment="1" applyProtection="1">
      <alignment horizontal="center"/>
    </xf>
    <xf numFmtId="0" fontId="86" fillId="0" borderId="89" xfId="0" applyNumberFormat="1" applyFont="1" applyBorder="1" applyAlignment="1" applyProtection="1">
      <alignment horizontal="center"/>
    </xf>
    <xf numFmtId="38" fontId="84" fillId="32" borderId="68" xfId="33" applyFont="1" applyFill="1" applyBorder="1" applyAlignment="1" applyProtection="1">
      <alignment horizontal="right" vertical="center"/>
      <protection locked="0"/>
    </xf>
    <xf numFmtId="38" fontId="84" fillId="32" borderId="88" xfId="33" applyFont="1" applyFill="1" applyBorder="1" applyAlignment="1" applyProtection="1">
      <alignment horizontal="right" vertical="center"/>
      <protection locked="0"/>
    </xf>
    <xf numFmtId="0" fontId="81" fillId="32" borderId="89" xfId="0" applyNumberFormat="1" applyFont="1" applyFill="1" applyBorder="1" applyAlignment="1" applyProtection="1">
      <alignment horizontal="center"/>
    </xf>
    <xf numFmtId="0" fontId="8" fillId="32" borderId="89" xfId="0" applyNumberFormat="1" applyFont="1" applyFill="1" applyBorder="1" applyAlignment="1" applyProtection="1">
      <alignment horizontal="center"/>
    </xf>
    <xf numFmtId="0" fontId="81" fillId="32" borderId="86" xfId="0" applyNumberFormat="1" applyFont="1" applyFill="1" applyBorder="1" applyAlignment="1" applyProtection="1">
      <alignment horizontal="center" vertical="center"/>
    </xf>
    <xf numFmtId="0" fontId="81" fillId="32" borderId="87" xfId="0" applyNumberFormat="1" applyFont="1" applyFill="1" applyBorder="1" applyAlignment="1" applyProtection="1">
      <alignment horizontal="center" vertical="center"/>
    </xf>
    <xf numFmtId="0" fontId="81" fillId="32" borderId="90" xfId="0" applyNumberFormat="1" applyFont="1" applyFill="1" applyBorder="1" applyAlignment="1" applyProtection="1">
      <alignment horizontal="center" vertical="center"/>
    </xf>
    <xf numFmtId="0" fontId="81" fillId="32" borderId="91" xfId="0" applyNumberFormat="1" applyFont="1" applyFill="1" applyBorder="1" applyAlignment="1" applyProtection="1">
      <alignment horizontal="center" vertical="center"/>
    </xf>
    <xf numFmtId="0" fontId="81" fillId="0" borderId="84" xfId="0" applyNumberFormat="1" applyFont="1" applyBorder="1" applyAlignment="1" applyProtection="1">
      <alignment horizontal="center" vertical="center"/>
    </xf>
    <xf numFmtId="0" fontId="81" fillId="0" borderId="37" xfId="0" applyNumberFormat="1" applyFont="1" applyBorder="1" applyAlignment="1" applyProtection="1">
      <alignment horizontal="center" vertical="center"/>
    </xf>
    <xf numFmtId="0" fontId="81" fillId="0" borderId="90" xfId="0" applyNumberFormat="1" applyFont="1" applyBorder="1" applyAlignment="1" applyProtection="1">
      <alignment horizontal="center" vertical="center"/>
    </xf>
    <xf numFmtId="0" fontId="81" fillId="0" borderId="34" xfId="0" applyNumberFormat="1" applyFont="1" applyBorder="1" applyAlignment="1" applyProtection="1">
      <alignment horizontal="center" vertical="center"/>
    </xf>
    <xf numFmtId="0" fontId="85" fillId="32" borderId="89" xfId="0" applyNumberFormat="1" applyFont="1" applyFill="1" applyBorder="1" applyAlignment="1" applyProtection="1">
      <alignment horizontal="center"/>
    </xf>
    <xf numFmtId="0" fontId="86" fillId="32" borderId="89" xfId="0" applyNumberFormat="1" applyFont="1" applyFill="1" applyBorder="1" applyAlignment="1" applyProtection="1">
      <alignment horizontal="center"/>
    </xf>
    <xf numFmtId="0" fontId="81" fillId="32" borderId="68" xfId="0" applyNumberFormat="1" applyFont="1" applyFill="1" applyBorder="1" applyAlignment="1" applyProtection="1">
      <alignment horizontal="center" vertical="center"/>
    </xf>
    <xf numFmtId="0" fontId="81" fillId="32" borderId="75" xfId="0" applyNumberFormat="1" applyFont="1" applyFill="1" applyBorder="1" applyAlignment="1" applyProtection="1">
      <alignment horizontal="center" vertical="center"/>
    </xf>
    <xf numFmtId="0" fontId="82" fillId="32" borderId="68" xfId="0" applyNumberFormat="1" applyFont="1" applyFill="1" applyBorder="1" applyAlignment="1" applyProtection="1">
      <alignment horizontal="center" vertical="center"/>
    </xf>
    <xf numFmtId="0" fontId="88" fillId="0" borderId="99" xfId="53" applyNumberFormat="1" applyFont="1" applyBorder="1" applyAlignment="1">
      <alignment horizontal="center" vertical="center"/>
    </xf>
    <xf numFmtId="49" fontId="88" fillId="0" borderId="68" xfId="53" applyNumberFormat="1" applyFont="1" applyBorder="1" applyAlignment="1">
      <alignment horizontal="center" vertical="center"/>
    </xf>
    <xf numFmtId="49" fontId="88" fillId="0" borderId="99" xfId="53" applyNumberFormat="1" applyFont="1" applyBorder="1" applyAlignment="1">
      <alignment horizontal="center" vertical="center"/>
    </xf>
    <xf numFmtId="49" fontId="24" fillId="0" borderId="84" xfId="53" applyNumberFormat="1" applyFont="1" applyBorder="1" applyAlignment="1">
      <alignment horizontal="center" vertical="center"/>
    </xf>
    <xf numFmtId="49" fontId="24" fillId="0" borderId="37" xfId="53" applyNumberFormat="1" applyFont="1" applyBorder="1" applyAlignment="1">
      <alignment horizontal="center" vertical="center"/>
    </xf>
    <xf numFmtId="49" fontId="24" fillId="0" borderId="90" xfId="53" applyNumberFormat="1" applyFont="1" applyBorder="1" applyAlignment="1">
      <alignment horizontal="center" vertical="center"/>
    </xf>
    <xf numFmtId="49" fontId="24" fillId="0" borderId="34" xfId="53" applyNumberFormat="1" applyFont="1" applyBorder="1" applyAlignment="1">
      <alignment horizontal="center" vertical="center"/>
    </xf>
    <xf numFmtId="49" fontId="36" fillId="0" borderId="37" xfId="53" applyNumberFormat="1" applyFont="1" applyBorder="1" applyAlignment="1">
      <alignment horizontal="right" vertical="center"/>
    </xf>
    <xf numFmtId="49" fontId="36" fillId="0" borderId="34" xfId="53" applyNumberFormat="1" applyFont="1" applyBorder="1" applyAlignment="1">
      <alignment horizontal="right" vertical="center"/>
    </xf>
    <xf numFmtId="49" fontId="24" fillId="0" borderId="85" xfId="53" applyNumberFormat="1" applyFont="1" applyBorder="1" applyAlignment="1">
      <alignment horizontal="center" vertical="center"/>
    </xf>
    <xf numFmtId="49" fontId="24" fillId="0" borderId="91" xfId="53" applyNumberFormat="1" applyFont="1" applyBorder="1" applyAlignment="1">
      <alignment horizontal="center" vertical="center"/>
    </xf>
    <xf numFmtId="49" fontId="24" fillId="0" borderId="68" xfId="53" applyNumberFormat="1" applyFont="1" applyBorder="1" applyAlignment="1">
      <alignment vertical="center"/>
    </xf>
    <xf numFmtId="49" fontId="24" fillId="0" borderId="98" xfId="53" applyNumberFormat="1" applyFont="1" applyBorder="1" applyAlignment="1">
      <alignment vertical="center"/>
    </xf>
    <xf numFmtId="49" fontId="88" fillId="0" borderId="93" xfId="53" applyNumberFormat="1" applyFont="1" applyBorder="1" applyAlignment="1">
      <alignment horizontal="center" vertical="center"/>
    </xf>
    <xf numFmtId="49" fontId="88" fillId="0" borderId="106" xfId="53" applyNumberFormat="1" applyFont="1" applyBorder="1" applyAlignment="1">
      <alignment horizontal="center" vertical="center"/>
    </xf>
    <xf numFmtId="49" fontId="24" fillId="0" borderId="106" xfId="53" applyNumberFormat="1" applyFont="1" applyBorder="1" applyAlignment="1">
      <alignment vertical="center"/>
    </xf>
    <xf numFmtId="49" fontId="24" fillId="0" borderId="92" xfId="53" applyNumberFormat="1" applyFont="1" applyBorder="1" applyAlignment="1">
      <alignment vertical="center"/>
    </xf>
    <xf numFmtId="49" fontId="24" fillId="0" borderId="127" xfId="53" applyNumberFormat="1" applyFont="1" applyBorder="1" applyAlignment="1">
      <alignment horizontal="center" vertical="center"/>
    </xf>
    <xf numFmtId="49" fontId="24" fillId="0" borderId="13" xfId="53" applyNumberFormat="1" applyFont="1" applyBorder="1" applyAlignment="1">
      <alignment horizontal="center" vertical="center"/>
    </xf>
    <xf numFmtId="49" fontId="36" fillId="0" borderId="13" xfId="53" applyNumberFormat="1" applyFont="1" applyBorder="1" applyAlignment="1">
      <alignment horizontal="right" vertical="center"/>
    </xf>
    <xf numFmtId="49" fontId="24" fillId="0" borderId="123" xfId="53" applyNumberFormat="1" applyFont="1" applyBorder="1" applyAlignment="1">
      <alignment horizontal="center" vertical="center"/>
    </xf>
    <xf numFmtId="49" fontId="24" fillId="0" borderId="68" xfId="53" applyNumberFormat="1" applyFont="1" applyBorder="1" applyAlignment="1">
      <alignment horizontal="left" vertical="center" wrapText="1"/>
    </xf>
    <xf numFmtId="0" fontId="24" fillId="0" borderId="68" xfId="53" applyFont="1" applyBorder="1" applyAlignment="1">
      <alignment horizontal="left" vertical="center" wrapText="1"/>
    </xf>
    <xf numFmtId="0" fontId="24" fillId="0" borderId="98" xfId="53" applyFont="1" applyBorder="1" applyAlignment="1">
      <alignment horizontal="left" vertical="center" wrapText="1"/>
    </xf>
    <xf numFmtId="49" fontId="73" fillId="0" borderId="68" xfId="53" applyNumberFormat="1" applyFont="1" applyBorder="1" applyAlignment="1">
      <alignment horizontal="left" vertical="center" wrapText="1"/>
    </xf>
    <xf numFmtId="0" fontId="73" fillId="0" borderId="68" xfId="53" applyFont="1" applyBorder="1" applyAlignment="1">
      <alignment horizontal="left" vertical="center" wrapText="1"/>
    </xf>
    <xf numFmtId="0" fontId="73" fillId="0" borderId="98" xfId="53" applyFont="1" applyBorder="1" applyAlignment="1">
      <alignment horizontal="left" vertical="center" wrapText="1"/>
    </xf>
    <xf numFmtId="49" fontId="24" fillId="0" borderId="68" xfId="53" applyNumberFormat="1" applyFont="1" applyBorder="1" applyAlignment="1">
      <alignment horizontal="left" vertical="center"/>
    </xf>
    <xf numFmtId="0" fontId="24" fillId="0" borderId="68" xfId="53" applyFont="1" applyBorder="1" applyAlignment="1">
      <alignment horizontal="left" vertical="center"/>
    </xf>
    <xf numFmtId="0" fontId="24" fillId="0" borderId="98" xfId="53" applyFont="1" applyBorder="1" applyAlignment="1">
      <alignment horizontal="left" vertical="center"/>
    </xf>
    <xf numFmtId="49" fontId="73" fillId="0" borderId="84" xfId="53" applyNumberFormat="1" applyFont="1" applyBorder="1" applyAlignment="1">
      <alignment horizontal="center" vertical="center"/>
    </xf>
    <xf numFmtId="49" fontId="73" fillId="0" borderId="37" xfId="53" applyNumberFormat="1" applyFont="1" applyBorder="1" applyAlignment="1">
      <alignment horizontal="center" vertical="center"/>
    </xf>
    <xf numFmtId="49" fontId="73" fillId="0" borderId="90" xfId="53" applyNumberFormat="1" applyFont="1" applyBorder="1" applyAlignment="1">
      <alignment horizontal="center" vertical="center"/>
    </xf>
    <xf numFmtId="49" fontId="73" fillId="0" borderId="34" xfId="53" applyNumberFormat="1" applyFont="1" applyBorder="1" applyAlignment="1">
      <alignment horizontal="center" vertical="center"/>
    </xf>
    <xf numFmtId="49" fontId="74" fillId="0" borderId="37" xfId="53" applyNumberFormat="1" applyFont="1" applyBorder="1" applyAlignment="1">
      <alignment horizontal="right" vertical="center"/>
    </xf>
    <xf numFmtId="49" fontId="74" fillId="0" borderId="34" xfId="53" applyNumberFormat="1" applyFont="1" applyBorder="1" applyAlignment="1">
      <alignment horizontal="right" vertical="center"/>
    </xf>
    <xf numFmtId="49" fontId="73" fillId="0" borderId="85" xfId="53" applyNumberFormat="1" applyFont="1" applyBorder="1" applyAlignment="1">
      <alignment horizontal="center" vertical="center"/>
    </xf>
    <xf numFmtId="49" fontId="73" fillId="0" borderId="91" xfId="53" applyNumberFormat="1" applyFont="1" applyBorder="1" applyAlignment="1">
      <alignment horizontal="center" vertical="center"/>
    </xf>
    <xf numFmtId="49" fontId="73" fillId="0" borderId="68" xfId="53" applyNumberFormat="1" applyFont="1" applyBorder="1" applyAlignment="1">
      <alignment horizontal="left" vertical="center"/>
    </xf>
    <xf numFmtId="0" fontId="73" fillId="0" borderId="68" xfId="53" applyFont="1" applyBorder="1" applyAlignment="1">
      <alignment horizontal="left" vertical="center"/>
    </xf>
    <xf numFmtId="0" fontId="73" fillId="0" borderId="98" xfId="53" applyFont="1" applyBorder="1" applyAlignment="1">
      <alignment horizontal="left" vertical="center"/>
    </xf>
    <xf numFmtId="0" fontId="88" fillId="0" borderId="119" xfId="53" applyNumberFormat="1" applyFont="1" applyBorder="1" applyAlignment="1">
      <alignment horizontal="center" vertical="center"/>
    </xf>
    <xf numFmtId="49" fontId="88" fillId="0" borderId="109" xfId="53" applyNumberFormat="1" applyFont="1" applyBorder="1" applyAlignment="1">
      <alignment horizontal="center" vertical="center"/>
    </xf>
    <xf numFmtId="49" fontId="73" fillId="0" borderId="109" xfId="53" applyNumberFormat="1" applyFont="1" applyBorder="1" applyAlignment="1">
      <alignment horizontal="left" vertical="center"/>
    </xf>
    <xf numFmtId="49" fontId="73" fillId="0" borderId="110" xfId="53" applyNumberFormat="1" applyFont="1" applyBorder="1" applyAlignment="1">
      <alignment horizontal="left" vertical="center"/>
    </xf>
    <xf numFmtId="49" fontId="73" fillId="0" borderId="98" xfId="53" applyNumberFormat="1" applyFont="1" applyBorder="1" applyAlignment="1">
      <alignment horizontal="left" vertical="center"/>
    </xf>
    <xf numFmtId="0" fontId="63" fillId="0" borderId="0" xfId="53" applyNumberFormat="1" applyFont="1" applyBorder="1" applyAlignment="1">
      <alignment horizontal="center" vertical="center"/>
    </xf>
    <xf numFmtId="0" fontId="88" fillId="32" borderId="103" xfId="53" applyNumberFormat="1" applyFont="1" applyFill="1" applyBorder="1" applyAlignment="1">
      <alignment horizontal="center" vertical="center"/>
    </xf>
    <xf numFmtId="0" fontId="88" fillId="32" borderId="116" xfId="53" applyNumberFormat="1" applyFont="1" applyFill="1" applyBorder="1" applyAlignment="1">
      <alignment horizontal="center" vertical="center"/>
    </xf>
    <xf numFmtId="0" fontId="88" fillId="32" borderId="93" xfId="53" applyNumberFormat="1" applyFont="1" applyFill="1" applyBorder="1" applyAlignment="1">
      <alignment horizontal="center" vertical="center"/>
    </xf>
    <xf numFmtId="0" fontId="88" fillId="32" borderId="106" xfId="53" applyNumberFormat="1" applyFont="1" applyFill="1" applyBorder="1" applyAlignment="1">
      <alignment horizontal="center" vertical="center"/>
    </xf>
    <xf numFmtId="0" fontId="25" fillId="32" borderId="116" xfId="53" applyNumberFormat="1" applyFont="1" applyFill="1" applyBorder="1" applyAlignment="1">
      <alignment horizontal="center" vertical="center"/>
    </xf>
    <xf numFmtId="0" fontId="25" fillId="32" borderId="106" xfId="53" applyNumberFormat="1" applyFont="1" applyFill="1" applyBorder="1" applyAlignment="1">
      <alignment horizontal="center" vertical="center"/>
    </xf>
    <xf numFmtId="0" fontId="25" fillId="32" borderId="102" xfId="53" applyNumberFormat="1" applyFont="1" applyFill="1" applyBorder="1" applyAlignment="1">
      <alignment horizontal="center" vertical="center"/>
    </xf>
    <xf numFmtId="0" fontId="25" fillId="32" borderId="92" xfId="53" applyNumberFormat="1" applyFont="1" applyFill="1" applyBorder="1" applyAlignment="1">
      <alignment horizontal="center" vertical="center"/>
    </xf>
    <xf numFmtId="0" fontId="24" fillId="0" borderId="0" xfId="53" applyNumberFormat="1" applyFont="1" applyFill="1" applyBorder="1" applyAlignment="1">
      <alignment horizontal="center" vertical="center"/>
    </xf>
    <xf numFmtId="0" fontId="24" fillId="0" borderId="13" xfId="53" applyNumberFormat="1" applyFont="1" applyFill="1" applyBorder="1" applyAlignment="1">
      <alignment horizontal="center" vertical="center"/>
    </xf>
    <xf numFmtId="0" fontId="73" fillId="0" borderId="0" xfId="53" applyNumberFormat="1" applyFont="1" applyFill="1" applyBorder="1" applyAlignment="1">
      <alignment horizontal="left" vertical="center" shrinkToFit="1"/>
    </xf>
    <xf numFmtId="0" fontId="73" fillId="0" borderId="13" xfId="53" applyNumberFormat="1" applyFont="1" applyFill="1" applyBorder="1" applyAlignment="1">
      <alignment horizontal="left" vertical="center" shrinkToFit="1"/>
    </xf>
    <xf numFmtId="49" fontId="73" fillId="0" borderId="86" xfId="53" applyNumberFormat="1" applyFont="1" applyBorder="1" applyAlignment="1">
      <alignment horizontal="center" vertical="center"/>
    </xf>
    <xf numFmtId="49" fontId="73" fillId="0" borderId="0" xfId="53" applyNumberFormat="1" applyFont="1" applyBorder="1" applyAlignment="1">
      <alignment horizontal="center" vertical="center"/>
    </xf>
    <xf numFmtId="49" fontId="74" fillId="0" borderId="0" xfId="53" applyNumberFormat="1" applyFont="1" applyBorder="1" applyAlignment="1">
      <alignment horizontal="right" vertical="center"/>
    </xf>
    <xf numFmtId="49" fontId="73" fillId="0" borderId="87" xfId="53" applyNumberFormat="1" applyFont="1" applyBorder="1" applyAlignment="1">
      <alignment horizontal="center" vertical="center"/>
    </xf>
    <xf numFmtId="0" fontId="69" fillId="0" borderId="0" xfId="65" applyFont="1" applyAlignment="1">
      <alignment horizontal="center" vertical="center"/>
    </xf>
    <xf numFmtId="0" fontId="24" fillId="0" borderId="68" xfId="58" applyNumberFormat="1" applyFont="1" applyFill="1" applyBorder="1" applyAlignment="1">
      <alignment horizontal="center" vertical="center"/>
    </xf>
    <xf numFmtId="0" fontId="24" fillId="0" borderId="68" xfId="58" applyFont="1" applyFill="1" applyBorder="1" applyAlignment="1">
      <alignment horizontal="center" vertical="center"/>
    </xf>
    <xf numFmtId="180" fontId="74" fillId="0" borderId="68" xfId="58" applyNumberFormat="1" applyFont="1" applyFill="1" applyBorder="1" applyAlignment="1">
      <alignment horizontal="right" vertical="center"/>
    </xf>
    <xf numFmtId="0" fontId="24" fillId="0" borderId="68" xfId="47" applyFont="1" applyFill="1" applyBorder="1" applyAlignment="1">
      <alignment horizontal="center" vertical="center" wrapText="1"/>
    </xf>
    <xf numFmtId="0" fontId="24" fillId="0" borderId="98" xfId="47" applyFont="1" applyFill="1" applyBorder="1" applyAlignment="1">
      <alignment horizontal="center" vertical="center" wrapText="1"/>
    </xf>
    <xf numFmtId="0" fontId="24" fillId="0" borderId="68" xfId="58" applyNumberFormat="1" applyFont="1" applyFill="1" applyBorder="1" applyAlignment="1">
      <alignment vertical="center" wrapText="1"/>
    </xf>
    <xf numFmtId="0" fontId="24" fillId="0" borderId="68" xfId="58" applyFont="1" applyFill="1" applyBorder="1" applyAlignment="1">
      <alignment vertical="center" wrapText="1"/>
    </xf>
    <xf numFmtId="0" fontId="24" fillId="0" borderId="103" xfId="58" applyNumberFormat="1" applyFont="1" applyFill="1" applyBorder="1" applyAlignment="1">
      <alignment horizontal="center" vertical="center" textRotation="255" wrapText="1"/>
    </xf>
    <xf numFmtId="0" fontId="24" fillId="0" borderId="116" xfId="58" applyNumberFormat="1" applyFont="1" applyFill="1" applyBorder="1" applyAlignment="1">
      <alignment horizontal="center" vertical="center" textRotation="255" wrapText="1"/>
    </xf>
    <xf numFmtId="0" fontId="24" fillId="0" borderId="99" xfId="58" applyNumberFormat="1" applyFont="1" applyFill="1" applyBorder="1" applyAlignment="1">
      <alignment horizontal="center" vertical="center" textRotation="255" wrapText="1"/>
    </xf>
    <xf numFmtId="0" fontId="24" fillId="0" borderId="68" xfId="58" applyNumberFormat="1" applyFont="1" applyFill="1" applyBorder="1" applyAlignment="1">
      <alignment horizontal="center" vertical="center" textRotation="255" wrapText="1"/>
    </xf>
    <xf numFmtId="0" fontId="24" fillId="0" borderId="93" xfId="58" applyNumberFormat="1" applyFont="1" applyFill="1" applyBorder="1" applyAlignment="1">
      <alignment horizontal="center" vertical="center" textRotation="255" wrapText="1"/>
    </xf>
    <xf numFmtId="0" fontId="24" fillId="0" borderId="106" xfId="58" applyNumberFormat="1" applyFont="1" applyFill="1" applyBorder="1" applyAlignment="1">
      <alignment horizontal="center" vertical="center" textRotation="255" wrapText="1"/>
    </xf>
    <xf numFmtId="0" fontId="24" fillId="0" borderId="116" xfId="58" applyNumberFormat="1" applyFont="1" applyFill="1" applyBorder="1" applyAlignment="1">
      <alignment vertical="center" wrapText="1"/>
    </xf>
    <xf numFmtId="0" fontId="24" fillId="0" borderId="116" xfId="58" applyFont="1" applyFill="1" applyBorder="1" applyAlignment="1">
      <alignment vertical="center" wrapText="1"/>
    </xf>
    <xf numFmtId="0" fontId="24" fillId="0" borderId="116" xfId="58" applyNumberFormat="1" applyFont="1" applyFill="1" applyBorder="1" applyAlignment="1">
      <alignment horizontal="center" vertical="center"/>
    </xf>
    <xf numFmtId="0" fontId="24" fillId="0" borderId="116" xfId="58" applyFont="1" applyFill="1" applyBorder="1" applyAlignment="1">
      <alignment horizontal="center" vertical="center"/>
    </xf>
    <xf numFmtId="180" fontId="74" fillId="0" borderId="116" xfId="58" applyNumberFormat="1" applyFont="1" applyFill="1" applyBorder="1" applyAlignment="1">
      <alignment horizontal="right" vertical="center"/>
    </xf>
    <xf numFmtId="0" fontId="24" fillId="0" borderId="116" xfId="47" applyFont="1" applyFill="1" applyBorder="1" applyAlignment="1">
      <alignment horizontal="center" vertical="center" wrapText="1"/>
    </xf>
    <xf numFmtId="0" fontId="24" fillId="0" borderId="102" xfId="47" applyFont="1" applyFill="1" applyBorder="1" applyAlignment="1">
      <alignment horizontal="center" vertical="center" wrapText="1"/>
    </xf>
    <xf numFmtId="0" fontId="24" fillId="0" borderId="106" xfId="58" applyNumberFormat="1" applyFont="1" applyFill="1" applyBorder="1" applyAlignment="1">
      <alignment vertical="center" wrapText="1"/>
    </xf>
    <xf numFmtId="0" fontId="24" fillId="0" borderId="106" xfId="58" applyFont="1" applyFill="1" applyBorder="1" applyAlignment="1">
      <alignment vertical="center" wrapText="1"/>
    </xf>
    <xf numFmtId="0" fontId="24" fillId="0" borderId="106" xfId="58" applyNumberFormat="1" applyFont="1" applyFill="1" applyBorder="1" applyAlignment="1">
      <alignment horizontal="center" vertical="center"/>
    </xf>
    <xf numFmtId="0" fontId="24" fillId="0" borderId="106" xfId="58" applyFont="1" applyFill="1" applyBorder="1" applyAlignment="1">
      <alignment horizontal="center" vertical="center"/>
    </xf>
    <xf numFmtId="180" fontId="74" fillId="0" borderId="106" xfId="58" applyNumberFormat="1" applyFont="1" applyFill="1" applyBorder="1" applyAlignment="1">
      <alignment horizontal="right" vertical="center"/>
    </xf>
    <xf numFmtId="0" fontId="24" fillId="0" borderId="106" xfId="47" applyFont="1" applyFill="1" applyBorder="1" applyAlignment="1">
      <alignment horizontal="center" vertical="center" wrapText="1"/>
    </xf>
    <xf numFmtId="0" fontId="24" fillId="0" borderId="92" xfId="47" applyFont="1" applyFill="1" applyBorder="1" applyAlignment="1">
      <alignment horizontal="center" vertical="center" wrapText="1"/>
    </xf>
    <xf numFmtId="0" fontId="24" fillId="0" borderId="116" xfId="58" applyNumberFormat="1" applyFont="1" applyFill="1" applyBorder="1" applyAlignment="1">
      <alignment horizontal="center" vertical="center" wrapText="1"/>
    </xf>
    <xf numFmtId="0" fontId="24" fillId="0" borderId="68" xfId="58" applyNumberFormat="1" applyFont="1" applyFill="1" applyBorder="1" applyAlignment="1">
      <alignment horizontal="center" vertical="center" wrapText="1"/>
    </xf>
    <xf numFmtId="0" fontId="41" fillId="0" borderId="116" xfId="58" applyNumberFormat="1" applyFont="1" applyFill="1" applyBorder="1" applyAlignment="1">
      <alignment horizontal="center" vertical="center"/>
    </xf>
    <xf numFmtId="0" fontId="41" fillId="0" borderId="116" xfId="58" applyFont="1" applyFill="1" applyBorder="1" applyAlignment="1">
      <alignment horizontal="center" vertical="center"/>
    </xf>
    <xf numFmtId="180" fontId="52" fillId="32" borderId="116" xfId="58" applyNumberFormat="1" applyFont="1" applyFill="1" applyBorder="1" applyAlignment="1">
      <alignment horizontal="right" vertical="center"/>
    </xf>
    <xf numFmtId="0" fontId="41" fillId="0" borderId="116" xfId="47" applyFont="1" applyFill="1" applyBorder="1" applyAlignment="1">
      <alignment horizontal="center" vertical="center" wrapText="1"/>
    </xf>
    <xf numFmtId="0" fontId="41" fillId="0" borderId="102" xfId="47" applyFont="1" applyFill="1" applyBorder="1" applyAlignment="1">
      <alignment horizontal="center" vertical="center" wrapText="1"/>
    </xf>
    <xf numFmtId="180" fontId="36" fillId="32" borderId="68" xfId="58" applyNumberFormat="1" applyFont="1" applyFill="1" applyBorder="1" applyAlignment="1">
      <alignment horizontal="right" vertical="center"/>
    </xf>
    <xf numFmtId="0" fontId="26" fillId="0" borderId="68" xfId="58" applyNumberFormat="1" applyFont="1" applyFill="1" applyBorder="1" applyAlignment="1">
      <alignment vertical="center" wrapText="1"/>
    </xf>
    <xf numFmtId="0" fontId="26" fillId="0" borderId="68" xfId="58" applyFont="1" applyFill="1" applyBorder="1" applyAlignment="1">
      <alignment vertical="center" wrapText="1"/>
    </xf>
    <xf numFmtId="0" fontId="41" fillId="0" borderId="68" xfId="58" applyNumberFormat="1" applyFont="1" applyFill="1" applyBorder="1" applyAlignment="1">
      <alignment vertical="center" wrapText="1"/>
    </xf>
    <xf numFmtId="0" fontId="41" fillId="0" borderId="68" xfId="58" applyFont="1" applyFill="1" applyBorder="1" applyAlignment="1">
      <alignment vertical="center" wrapText="1"/>
    </xf>
    <xf numFmtId="0" fontId="41" fillId="0" borderId="68" xfId="58" applyNumberFormat="1" applyFont="1" applyFill="1" applyBorder="1" applyAlignment="1">
      <alignment horizontal="center" vertical="center"/>
    </xf>
    <xf numFmtId="0" fontId="41" fillId="0" borderId="68" xfId="58" applyFont="1" applyFill="1" applyBorder="1" applyAlignment="1">
      <alignment horizontal="center" vertical="center"/>
    </xf>
    <xf numFmtId="180" fontId="52" fillId="32" borderId="68" xfId="58" applyNumberFormat="1" applyFont="1" applyFill="1" applyBorder="1" applyAlignment="1">
      <alignment horizontal="right" vertical="center"/>
    </xf>
    <xf numFmtId="0" fontId="41" fillId="0" borderId="68" xfId="47" applyFont="1" applyFill="1" applyBorder="1" applyAlignment="1">
      <alignment horizontal="center" vertical="center" wrapText="1"/>
    </xf>
    <xf numFmtId="0" fontId="41" fillId="0" borderId="98" xfId="47" applyFont="1" applyFill="1" applyBorder="1" applyAlignment="1">
      <alignment horizontal="center" vertical="center" wrapText="1"/>
    </xf>
    <xf numFmtId="0" fontId="24" fillId="0" borderId="68" xfId="47" applyNumberFormat="1" applyFont="1" applyFill="1" applyBorder="1" applyAlignment="1">
      <alignment vertical="center" wrapText="1"/>
    </xf>
    <xf numFmtId="0" fontId="24" fillId="0" borderId="68" xfId="47" applyNumberFormat="1" applyFont="1" applyFill="1" applyBorder="1" applyAlignment="1">
      <alignment horizontal="center" vertical="center"/>
    </xf>
    <xf numFmtId="0" fontId="24" fillId="0" borderId="68" xfId="47" applyFont="1" applyFill="1" applyBorder="1" applyAlignment="1">
      <alignment horizontal="center" vertical="center"/>
    </xf>
    <xf numFmtId="180" fontId="74" fillId="0" borderId="68" xfId="47" applyNumberFormat="1" applyFont="1" applyFill="1" applyBorder="1" applyAlignment="1">
      <alignment horizontal="right" vertical="center"/>
    </xf>
    <xf numFmtId="0" fontId="42" fillId="0" borderId="68" xfId="58" applyNumberFormat="1" applyFont="1" applyFill="1" applyBorder="1" applyAlignment="1">
      <alignment horizontal="center" vertical="center" wrapText="1"/>
    </xf>
    <xf numFmtId="0" fontId="41" fillId="0" borderId="68" xfId="58" applyFont="1" applyFill="1" applyBorder="1" applyAlignment="1">
      <alignment horizontal="left" vertical="center" wrapText="1"/>
    </xf>
    <xf numFmtId="0" fontId="41" fillId="0" borderId="68" xfId="58" applyNumberFormat="1" applyFont="1" applyFill="1" applyBorder="1" applyAlignment="1">
      <alignment horizontal="center" vertical="center" wrapText="1"/>
    </xf>
    <xf numFmtId="0" fontId="51" fillId="0" borderId="68" xfId="58" applyNumberFormat="1" applyFont="1" applyFill="1" applyBorder="1" applyAlignment="1">
      <alignment horizontal="center" vertical="center" wrapText="1"/>
    </xf>
    <xf numFmtId="181" fontId="98" fillId="0" borderId="68" xfId="58" applyNumberFormat="1" applyFont="1" applyFill="1" applyBorder="1" applyAlignment="1">
      <alignment horizontal="center" vertical="center" wrapText="1"/>
    </xf>
    <xf numFmtId="0" fontId="41" fillId="0" borderId="106" xfId="58" applyNumberFormat="1" applyFont="1" applyFill="1" applyBorder="1" applyAlignment="1">
      <alignment horizontal="left" vertical="center" wrapText="1"/>
    </xf>
    <xf numFmtId="0" fontId="41" fillId="0" borderId="106" xfId="58" applyNumberFormat="1" applyFont="1" applyFill="1" applyBorder="1" applyAlignment="1">
      <alignment horizontal="center" vertical="center"/>
    </xf>
    <xf numFmtId="180" fontId="52" fillId="32" borderId="106" xfId="58" applyNumberFormat="1" applyFont="1" applyFill="1" applyBorder="1" applyAlignment="1">
      <alignment horizontal="right" vertical="center"/>
    </xf>
    <xf numFmtId="182" fontId="74" fillId="0" borderId="68" xfId="47" applyNumberFormat="1" applyFont="1" applyFill="1" applyBorder="1" applyAlignment="1">
      <alignment horizontal="right" vertical="center"/>
    </xf>
    <xf numFmtId="0" fontId="24" fillId="0" borderId="68" xfId="47" applyFont="1" applyFill="1" applyBorder="1" applyAlignment="1">
      <alignment vertical="center" wrapText="1"/>
    </xf>
    <xf numFmtId="182" fontId="36" fillId="32" borderId="68" xfId="47" applyNumberFormat="1" applyFont="1" applyFill="1" applyBorder="1" applyAlignment="1">
      <alignment horizontal="right" vertical="center"/>
    </xf>
    <xf numFmtId="0" fontId="24" fillId="0" borderId="68" xfId="58" applyNumberFormat="1" applyFont="1" applyFill="1" applyBorder="1" applyAlignment="1">
      <alignment vertical="center"/>
    </xf>
    <xf numFmtId="182" fontId="36" fillId="32" borderId="68" xfId="58" applyNumberFormat="1" applyFont="1" applyFill="1" applyBorder="1" applyAlignment="1">
      <alignment horizontal="right" vertical="center"/>
    </xf>
    <xf numFmtId="0" fontId="25" fillId="0" borderId="116" xfId="58" applyNumberFormat="1" applyFont="1" applyFill="1" applyBorder="1" applyAlignment="1">
      <alignment vertical="center" wrapText="1"/>
    </xf>
    <xf numFmtId="0" fontId="25" fillId="0" borderId="116" xfId="58" applyFont="1" applyFill="1" applyBorder="1" applyAlignment="1">
      <alignment vertical="center" wrapText="1"/>
    </xf>
    <xf numFmtId="182" fontId="36" fillId="32" borderId="116" xfId="58" applyNumberFormat="1" applyFont="1" applyFill="1" applyBorder="1" applyAlignment="1">
      <alignment horizontal="right" vertical="center"/>
    </xf>
    <xf numFmtId="0" fontId="24" fillId="0" borderId="99" xfId="58" applyNumberFormat="1" applyFont="1" applyFill="1" applyBorder="1" applyAlignment="1">
      <alignment horizontal="left" vertical="center" wrapText="1"/>
    </xf>
    <xf numFmtId="0" fontId="24" fillId="0" borderId="68" xfId="58" applyNumberFormat="1" applyFont="1" applyFill="1" applyBorder="1" applyAlignment="1">
      <alignment horizontal="left" vertical="center" wrapText="1"/>
    </xf>
    <xf numFmtId="182" fontId="74" fillId="0" borderId="106" xfId="47" applyNumberFormat="1" applyFont="1" applyFill="1" applyBorder="1" applyAlignment="1">
      <alignment horizontal="right" vertical="center"/>
    </xf>
    <xf numFmtId="0" fontId="24" fillId="0" borderId="103" xfId="58" applyNumberFormat="1" applyFont="1" applyFill="1" applyBorder="1" applyAlignment="1">
      <alignment vertical="center" wrapText="1"/>
    </xf>
    <xf numFmtId="0" fontId="24" fillId="0" borderId="99" xfId="58" applyFont="1" applyFill="1" applyBorder="1" applyAlignment="1">
      <alignment vertical="center" wrapText="1"/>
    </xf>
    <xf numFmtId="180" fontId="36" fillId="32" borderId="116" xfId="58" applyNumberFormat="1" applyFont="1" applyFill="1" applyBorder="1" applyAlignment="1">
      <alignment horizontal="right" vertical="center"/>
    </xf>
    <xf numFmtId="0" fontId="41" fillId="0" borderId="68" xfId="58" applyNumberFormat="1" applyFont="1" applyFill="1" applyBorder="1" applyAlignment="1">
      <alignment horizontal="center" vertical="center" shrinkToFit="1"/>
    </xf>
    <xf numFmtId="0" fontId="24" fillId="0" borderId="99" xfId="58" applyNumberFormat="1" applyFont="1" applyFill="1" applyBorder="1" applyAlignment="1">
      <alignment vertical="center" wrapText="1"/>
    </xf>
    <xf numFmtId="0" fontId="26" fillId="0" borderId="0" xfId="47" applyNumberFormat="1" applyFont="1" applyBorder="1" applyAlignment="1">
      <alignment horizontal="left" vertical="center" wrapText="1"/>
    </xf>
    <xf numFmtId="0" fontId="24" fillId="0" borderId="93" xfId="58" applyNumberFormat="1" applyFont="1" applyFill="1" applyBorder="1" applyAlignment="1">
      <alignment horizontal="left" vertical="center" wrapText="1"/>
    </xf>
    <xf numFmtId="0" fontId="24" fillId="0" borderId="106" xfId="58" applyNumberFormat="1" applyFont="1" applyFill="1" applyBorder="1" applyAlignment="1">
      <alignment horizontal="left" vertical="center" wrapText="1"/>
    </xf>
    <xf numFmtId="38" fontId="74" fillId="0" borderId="106" xfId="34" applyNumberFormat="1" applyFont="1" applyFill="1" applyBorder="1" applyAlignment="1">
      <alignment horizontal="right" vertical="center"/>
    </xf>
    <xf numFmtId="0" fontId="101" fillId="0" borderId="119" xfId="66" applyFont="1" applyBorder="1" applyAlignment="1">
      <alignment horizontal="center" vertical="center"/>
    </xf>
    <xf numFmtId="0" fontId="101" fillId="0" borderId="110" xfId="66" applyFont="1" applyBorder="1" applyAlignment="1">
      <alignment horizontal="center" vertical="center"/>
    </xf>
    <xf numFmtId="0" fontId="101" fillId="0" borderId="0" xfId="66" applyFont="1" applyAlignment="1">
      <alignment horizontal="left" vertical="center"/>
    </xf>
    <xf numFmtId="0" fontId="102" fillId="0" borderId="0" xfId="66" applyFont="1" applyAlignment="1">
      <alignment horizontal="left" vertical="center"/>
    </xf>
    <xf numFmtId="0" fontId="101" fillId="26" borderId="95" xfId="66" applyFont="1" applyFill="1" applyBorder="1" applyAlignment="1">
      <alignment horizontal="center" vertical="center"/>
    </xf>
    <xf numFmtId="0" fontId="101" fillId="26" borderId="94" xfId="66" applyFont="1" applyFill="1" applyBorder="1" applyAlignment="1">
      <alignment horizontal="center" vertical="center"/>
    </xf>
    <xf numFmtId="0" fontId="107" fillId="0" borderId="89" xfId="66" quotePrefix="1" applyFont="1" applyBorder="1" applyAlignment="1">
      <alignment vertical="center"/>
    </xf>
    <xf numFmtId="0" fontId="107" fillId="0" borderId="68" xfId="66" applyFont="1" applyBorder="1" applyAlignment="1">
      <alignment vertical="center"/>
    </xf>
    <xf numFmtId="0" fontId="107" fillId="0" borderId="98" xfId="66" applyFont="1" applyBorder="1" applyAlignment="1">
      <alignment vertical="center"/>
    </xf>
    <xf numFmtId="0" fontId="101" fillId="0" borderId="99" xfId="66" applyFont="1" applyBorder="1" applyAlignment="1">
      <alignment horizontal="center" vertical="center"/>
    </xf>
    <xf numFmtId="0" fontId="101" fillId="0" borderId="98" xfId="66" applyFont="1" applyBorder="1" applyAlignment="1">
      <alignment horizontal="center" vertical="center"/>
    </xf>
    <xf numFmtId="0" fontId="101" fillId="0" borderId="93" xfId="66" applyFont="1" applyBorder="1" applyAlignment="1">
      <alignment horizontal="center" vertical="center"/>
    </xf>
    <xf numFmtId="0" fontId="101" fillId="0" borderId="92" xfId="66" applyFont="1" applyBorder="1" applyAlignment="1">
      <alignment horizontal="center" vertical="center"/>
    </xf>
    <xf numFmtId="0" fontId="101" fillId="0" borderId="101" xfId="66" applyFont="1" applyBorder="1" applyAlignment="1">
      <alignment horizontal="center" vertical="center"/>
    </xf>
    <xf numFmtId="0" fontId="101" fillId="0" borderId="100" xfId="66" applyFont="1" applyBorder="1" applyAlignment="1">
      <alignment horizontal="center" vertical="center"/>
    </xf>
    <xf numFmtId="0" fontId="101" fillId="26" borderId="121" xfId="66" applyFont="1" applyFill="1" applyBorder="1" applyAlignment="1">
      <alignment horizontal="center" vertical="center"/>
    </xf>
    <xf numFmtId="0" fontId="101" fillId="26" borderId="122" xfId="66" applyFont="1" applyFill="1" applyBorder="1" applyAlignment="1">
      <alignment horizontal="center" vertical="center"/>
    </xf>
    <xf numFmtId="0" fontId="107" fillId="0" borderId="91" xfId="66" quotePrefix="1" applyFont="1" applyBorder="1" applyAlignment="1">
      <alignment vertical="center"/>
    </xf>
    <xf numFmtId="0" fontId="107" fillId="0" borderId="109" xfId="66" applyFont="1" applyBorder="1" applyAlignment="1">
      <alignment vertical="center"/>
    </xf>
    <xf numFmtId="0" fontId="107" fillId="0" borderId="110" xfId="66" applyFont="1" applyBorder="1" applyAlignment="1">
      <alignment vertical="center"/>
    </xf>
    <xf numFmtId="0" fontId="99" fillId="0" borderId="103" xfId="66" applyFont="1" applyBorder="1" applyAlignment="1">
      <alignment horizontal="center" vertical="center" wrapText="1"/>
    </xf>
    <xf numFmtId="0" fontId="99" fillId="0" borderId="93" xfId="66" applyFont="1" applyBorder="1" applyAlignment="1">
      <alignment horizontal="center" vertical="center" wrapText="1"/>
    </xf>
    <xf numFmtId="0" fontId="99" fillId="0" borderId="116" xfId="66" applyFont="1" applyBorder="1" applyAlignment="1">
      <alignment horizontal="center" vertical="center" wrapText="1"/>
    </xf>
    <xf numFmtId="0" fontId="99" fillId="0" borderId="102" xfId="66" applyFont="1" applyBorder="1" applyAlignment="1">
      <alignment horizontal="center" vertical="center" wrapText="1"/>
    </xf>
    <xf numFmtId="0" fontId="107" fillId="0" borderId="89" xfId="66" applyFont="1" applyBorder="1" applyAlignment="1">
      <alignment vertical="center"/>
    </xf>
    <xf numFmtId="0" fontId="107" fillId="0" borderId="108" xfId="66" applyFont="1" applyBorder="1" applyAlignment="1">
      <alignment vertical="center"/>
    </xf>
    <xf numFmtId="0" fontId="107" fillId="0" borderId="106" xfId="66" applyFont="1" applyBorder="1" applyAlignment="1">
      <alignment vertical="center"/>
    </xf>
    <xf numFmtId="0" fontId="107" fillId="0" borderId="92" xfId="66" applyFont="1" applyBorder="1" applyAlignment="1">
      <alignment vertical="center"/>
    </xf>
    <xf numFmtId="0" fontId="70" fillId="0" borderId="32" xfId="64" applyFont="1" applyBorder="1" applyAlignment="1">
      <alignment horizontal="center" vertical="center"/>
    </xf>
    <xf numFmtId="0" fontId="70" fillId="0" borderId="26" xfId="64" applyFont="1" applyBorder="1" applyAlignment="1">
      <alignment horizontal="center" vertical="center"/>
    </xf>
    <xf numFmtId="0" fontId="70" fillId="0" borderId="29" xfId="64" applyFont="1" applyBorder="1" applyAlignment="1">
      <alignment horizontal="center" vertical="center"/>
    </xf>
    <xf numFmtId="0" fontId="70" fillId="0" borderId="103" xfId="64" applyFont="1" applyBorder="1" applyAlignment="1">
      <alignment horizontal="center" vertical="center"/>
    </xf>
    <xf numFmtId="0" fontId="70" fillId="0" borderId="116" xfId="64" applyFont="1" applyBorder="1" applyAlignment="1">
      <alignment horizontal="center" vertical="center"/>
    </xf>
    <xf numFmtId="0" fontId="70" fillId="0" borderId="102" xfId="64" applyFont="1" applyBorder="1" applyAlignment="1">
      <alignment horizontal="center" vertical="center"/>
    </xf>
    <xf numFmtId="0" fontId="70" fillId="0" borderId="68" xfId="64" applyFont="1" applyBorder="1" applyAlignment="1">
      <alignment horizontal="center" vertical="center"/>
    </xf>
    <xf numFmtId="0" fontId="70" fillId="0" borderId="98" xfId="64" applyFont="1" applyBorder="1" applyAlignment="1">
      <alignment horizontal="center" vertical="center"/>
    </xf>
    <xf numFmtId="0" fontId="88" fillId="0" borderId="0" xfId="59" applyFont="1" applyBorder="1" applyAlignment="1" applyProtection="1">
      <alignment horizontal="center" vertical="center" wrapText="1"/>
      <protection locked="0"/>
    </xf>
    <xf numFmtId="0" fontId="26" fillId="0" borderId="0" xfId="59" applyFont="1" applyBorder="1" applyAlignment="1" applyProtection="1">
      <alignment horizontal="left" vertical="center"/>
      <protection locked="0"/>
    </xf>
    <xf numFmtId="0" fontId="24" fillId="0" borderId="0" xfId="59" applyFont="1" applyBorder="1" applyAlignment="1" applyProtection="1">
      <alignment horizontal="center" vertical="center" wrapText="1"/>
      <protection locked="0"/>
    </xf>
    <xf numFmtId="0" fontId="26" fillId="0" borderId="0" xfId="59" applyFont="1" applyBorder="1" applyAlignment="1" applyProtection="1">
      <alignment vertical="center"/>
      <protection locked="0"/>
    </xf>
    <xf numFmtId="0" fontId="88" fillId="0" borderId="68" xfId="59" applyFont="1" applyBorder="1" applyAlignment="1" applyProtection="1">
      <alignment horizontal="center" vertical="center" wrapText="1"/>
      <protection locked="0"/>
    </xf>
    <xf numFmtId="0" fontId="26" fillId="0" borderId="68" xfId="59" applyFont="1" applyBorder="1" applyAlignment="1" applyProtection="1">
      <alignment vertical="center"/>
      <protection locked="0"/>
    </xf>
    <xf numFmtId="0" fontId="26" fillId="0" borderId="68" xfId="59" applyFont="1" applyBorder="1" applyAlignment="1" applyProtection="1">
      <alignment horizontal="left" vertical="center"/>
      <protection locked="0"/>
    </xf>
    <xf numFmtId="0" fontId="88" fillId="0" borderId="84" xfId="59" applyFont="1" applyBorder="1" applyAlignment="1" applyProtection="1">
      <alignment horizontal="center" vertical="center" wrapText="1"/>
      <protection locked="0"/>
    </xf>
    <xf numFmtId="0" fontId="88" fillId="0" borderId="37" xfId="59" applyFont="1" applyBorder="1" applyAlignment="1" applyProtection="1">
      <alignment horizontal="center" vertical="center" wrapText="1"/>
      <protection locked="0"/>
    </xf>
    <xf numFmtId="0" fontId="26" fillId="0" borderId="37" xfId="59" applyFont="1" applyBorder="1" applyAlignment="1" applyProtection="1">
      <alignment horizontal="center" vertical="center"/>
      <protection locked="0"/>
    </xf>
    <xf numFmtId="0" fontId="26" fillId="0" borderId="85" xfId="59" applyFont="1" applyBorder="1" applyAlignment="1" applyProtection="1">
      <alignment horizontal="center" vertical="center"/>
      <protection locked="0"/>
    </xf>
    <xf numFmtId="0" fontId="88" fillId="0" borderId="68" xfId="59" applyNumberFormat="1" applyFont="1" applyBorder="1" applyAlignment="1">
      <alignment horizontal="center" vertical="center"/>
    </xf>
    <xf numFmtId="0" fontId="26" fillId="24" borderId="68" xfId="59" applyFont="1" applyFill="1" applyBorder="1" applyAlignment="1" applyProtection="1">
      <alignment vertical="center"/>
      <protection locked="0"/>
    </xf>
    <xf numFmtId="0" fontId="26" fillId="24" borderId="68" xfId="59" applyFont="1" applyFill="1" applyBorder="1" applyAlignment="1" applyProtection="1">
      <alignment horizontal="left" vertical="center"/>
      <protection locked="0"/>
    </xf>
    <xf numFmtId="0" fontId="24" fillId="0" borderId="88" xfId="59" applyNumberFormat="1" applyFont="1" applyBorder="1" applyAlignment="1" applyProtection="1">
      <alignment horizontal="center" vertical="center"/>
      <protection locked="0"/>
    </xf>
    <xf numFmtId="0" fontId="24" fillId="0" borderId="27" xfId="59" applyNumberFormat="1" applyFont="1" applyBorder="1" applyAlignment="1" applyProtection="1">
      <alignment horizontal="center" vertical="center"/>
      <protection locked="0"/>
    </xf>
    <xf numFmtId="0" fontId="24" fillId="0" borderId="89" xfId="59" applyNumberFormat="1" applyFont="1" applyBorder="1" applyAlignment="1" applyProtection="1">
      <alignment horizontal="center" vertical="center"/>
      <protection locked="0"/>
    </xf>
    <xf numFmtId="0" fontId="88" fillId="0" borderId="68" xfId="59" applyFont="1" applyBorder="1" applyAlignment="1">
      <alignment horizontal="center" vertical="center" wrapText="1"/>
    </xf>
    <xf numFmtId="0" fontId="26" fillId="24" borderId="75" xfId="59" applyFont="1" applyFill="1" applyBorder="1" applyAlignment="1" applyProtection="1">
      <alignment horizontal="left" vertical="top"/>
      <protection locked="0"/>
    </xf>
    <xf numFmtId="0" fontId="91" fillId="24" borderId="109" xfId="59" applyFont="1" applyFill="1" applyBorder="1" applyAlignment="1" applyProtection="1">
      <alignment horizontal="left" vertical="top"/>
      <protection locked="0"/>
    </xf>
    <xf numFmtId="0" fontId="25" fillId="0" borderId="88" xfId="59" applyNumberFormat="1" applyFont="1" applyBorder="1" applyAlignment="1">
      <alignment horizontal="center" vertical="center"/>
    </xf>
    <xf numFmtId="0" fontId="25" fillId="0" borderId="27" xfId="59" applyNumberFormat="1" applyFont="1" applyBorder="1" applyAlignment="1">
      <alignment horizontal="center" vertical="center"/>
    </xf>
    <xf numFmtId="0" fontId="25" fillId="0" borderId="89" xfId="59" applyNumberFormat="1" applyFont="1" applyBorder="1" applyAlignment="1">
      <alignment horizontal="center" vertical="center"/>
    </xf>
    <xf numFmtId="0" fontId="24" fillId="0" borderId="88" xfId="59" applyNumberFormat="1" applyFont="1" applyBorder="1" applyAlignment="1">
      <alignment horizontal="center" vertical="center"/>
    </xf>
    <xf numFmtId="0" fontId="24" fillId="0" borderId="27" xfId="59" applyFont="1" applyBorder="1" applyAlignment="1">
      <alignment horizontal="center" vertical="center"/>
    </xf>
    <xf numFmtId="0" fontId="24" fillId="0" borderId="27" xfId="59" applyNumberFormat="1" applyFont="1" applyBorder="1" applyAlignment="1">
      <alignment horizontal="center" vertical="center"/>
    </xf>
    <xf numFmtId="0" fontId="24" fillId="0" borderId="89" xfId="59" applyFont="1" applyBorder="1" applyAlignment="1">
      <alignment horizontal="center" vertical="center"/>
    </xf>
    <xf numFmtId="0" fontId="83" fillId="0" borderId="88" xfId="59" applyNumberFormat="1" applyFont="1" applyBorder="1" applyAlignment="1">
      <alignment horizontal="left" vertical="center"/>
    </xf>
    <xf numFmtId="0" fontId="83" fillId="0" borderId="27" xfId="59" applyNumberFormat="1" applyFont="1" applyBorder="1" applyAlignment="1">
      <alignment horizontal="left" vertical="center"/>
    </xf>
    <xf numFmtId="0" fontId="83" fillId="0" borderId="89" xfId="59" applyNumberFormat="1" applyFont="1" applyBorder="1" applyAlignment="1">
      <alignment horizontal="left" vertical="center"/>
    </xf>
    <xf numFmtId="49" fontId="83" fillId="0" borderId="88" xfId="59" applyNumberFormat="1" applyFont="1" applyBorder="1" applyAlignment="1">
      <alignment horizontal="left" vertical="center"/>
    </xf>
    <xf numFmtId="49" fontId="83" fillId="0" borderId="27" xfId="59" applyNumberFormat="1" applyFont="1" applyBorder="1" applyAlignment="1">
      <alignment horizontal="left" vertical="center"/>
    </xf>
    <xf numFmtId="49" fontId="83" fillId="0" borderId="89" xfId="59" applyNumberFormat="1" applyFont="1" applyBorder="1" applyAlignment="1">
      <alignment horizontal="left" vertical="center"/>
    </xf>
    <xf numFmtId="0" fontId="24" fillId="0" borderId="0" xfId="59" applyNumberFormat="1" applyFont="1" applyBorder="1" applyAlignment="1">
      <alignment horizontal="right" vertical="center"/>
    </xf>
    <xf numFmtId="0" fontId="74" fillId="0" borderId="0" xfId="59" applyNumberFormat="1" applyFont="1" applyBorder="1" applyAlignment="1">
      <alignment horizontal="center" vertical="center"/>
    </xf>
    <xf numFmtId="0" fontId="73" fillId="0" borderId="0" xfId="59" applyNumberFormat="1" applyFont="1" applyBorder="1" applyAlignment="1">
      <alignment horizontal="center" vertical="center" shrinkToFit="1"/>
    </xf>
    <xf numFmtId="0" fontId="63" fillId="0" borderId="0" xfId="59" applyNumberFormat="1" applyFont="1" applyBorder="1" applyAlignment="1">
      <alignment horizontal="center" vertical="center"/>
    </xf>
    <xf numFmtId="0" fontId="26" fillId="0" borderId="62" xfId="59" applyFont="1" applyBorder="1" applyAlignment="1">
      <alignment horizontal="left" vertical="center"/>
    </xf>
    <xf numFmtId="0" fontId="26" fillId="0" borderId="63" xfId="59" applyFont="1" applyBorder="1" applyAlignment="1">
      <alignment horizontal="left" vertical="center"/>
    </xf>
    <xf numFmtId="0" fontId="26" fillId="0" borderId="64" xfId="59" applyFont="1" applyBorder="1" applyAlignment="1">
      <alignment horizontal="left" vertical="center"/>
    </xf>
    <xf numFmtId="0" fontId="26" fillId="0" borderId="62" xfId="59" applyFont="1" applyBorder="1" applyAlignment="1">
      <alignment horizontal="center" vertical="center" shrinkToFit="1"/>
    </xf>
    <xf numFmtId="0" fontId="26" fillId="0" borderId="63" xfId="59" applyFont="1" applyBorder="1" applyAlignment="1">
      <alignment horizontal="center" vertical="center" shrinkToFit="1"/>
    </xf>
    <xf numFmtId="0" fontId="26" fillId="0" borderId="64" xfId="59" applyFont="1" applyBorder="1" applyAlignment="1">
      <alignment horizontal="center" vertical="center" shrinkToFit="1"/>
    </xf>
    <xf numFmtId="0" fontId="26" fillId="0" borderId="62" xfId="59" applyFont="1" applyBorder="1" applyAlignment="1">
      <alignment horizontal="left" vertical="center" shrinkToFit="1"/>
    </xf>
    <xf numFmtId="0" fontId="26" fillId="0" borderId="63" xfId="59" applyFont="1" applyBorder="1" applyAlignment="1">
      <alignment horizontal="left" vertical="center" shrinkToFit="1"/>
    </xf>
    <xf numFmtId="0" fontId="26" fillId="0" borderId="64" xfId="59" applyFont="1" applyBorder="1" applyAlignment="1">
      <alignment horizontal="left" vertical="center" shrinkToFit="1"/>
    </xf>
    <xf numFmtId="0" fontId="26" fillId="0" borderId="0" xfId="59" applyFont="1" applyAlignment="1">
      <alignment horizontal="center" vertical="center"/>
    </xf>
    <xf numFmtId="0" fontId="63" fillId="0" borderId="0" xfId="59" applyFont="1" applyBorder="1" applyAlignment="1">
      <alignment horizontal="center" vertical="center"/>
    </xf>
    <xf numFmtId="0" fontId="26" fillId="0" borderId="66" xfId="59" applyFont="1" applyBorder="1" applyAlignment="1">
      <alignment horizontal="center" vertical="center"/>
    </xf>
    <xf numFmtId="0" fontId="26" fillId="0" borderId="62" xfId="59" applyFont="1" applyBorder="1" applyAlignment="1">
      <alignment horizontal="left" vertical="center" wrapText="1"/>
    </xf>
    <xf numFmtId="0" fontId="26" fillId="0" borderId="67" xfId="59" applyFont="1" applyBorder="1" applyAlignment="1">
      <alignment horizontal="center" vertical="center" shrinkToFit="1"/>
    </xf>
    <xf numFmtId="0" fontId="26" fillId="0" borderId="67" xfId="59" applyFont="1" applyBorder="1" applyAlignment="1">
      <alignment horizontal="left" vertical="center"/>
    </xf>
    <xf numFmtId="0" fontId="26" fillId="0" borderId="65" xfId="59" applyFont="1" applyBorder="1" applyAlignment="1">
      <alignment horizontal="left" vertical="center" wrapText="1"/>
    </xf>
    <xf numFmtId="0" fontId="26" fillId="0" borderId="65" xfId="59" applyFont="1" applyBorder="1" applyAlignment="1">
      <alignment horizontal="left" vertical="center"/>
    </xf>
    <xf numFmtId="0" fontId="26" fillId="0" borderId="65" xfId="59" applyFont="1" applyBorder="1" applyAlignment="1">
      <alignment horizontal="center" vertical="center" shrinkToFit="1"/>
    </xf>
    <xf numFmtId="0" fontId="26" fillId="0" borderId="65" xfId="59" applyFont="1" applyBorder="1" applyAlignment="1">
      <alignment horizontal="center" vertical="center"/>
    </xf>
    <xf numFmtId="0" fontId="26" fillId="0" borderId="67" xfId="59" applyFont="1" applyBorder="1" applyAlignment="1">
      <alignment horizontal="center" vertical="center" wrapText="1"/>
    </xf>
    <xf numFmtId="0" fontId="26" fillId="0" borderId="67" xfId="59" applyFont="1" applyBorder="1" applyAlignment="1">
      <alignment horizontal="center" vertical="center"/>
    </xf>
    <xf numFmtId="0" fontId="26" fillId="0" borderId="67" xfId="59" applyFont="1" applyBorder="1" applyAlignment="1">
      <alignment horizontal="left" vertical="center" wrapText="1"/>
    </xf>
    <xf numFmtId="0" fontId="26" fillId="0" borderId="65" xfId="59" applyFont="1" applyBorder="1" applyAlignment="1">
      <alignment horizontal="left" vertical="center" shrinkToFit="1"/>
    </xf>
    <xf numFmtId="0" fontId="63" fillId="0" borderId="0" xfId="61" applyFont="1" applyAlignment="1">
      <alignment horizontal="center" vertical="center"/>
    </xf>
    <xf numFmtId="0" fontId="31" fillId="0" borderId="102" xfId="61" applyFont="1" applyBorder="1" applyAlignment="1">
      <alignment horizontal="center" vertical="center"/>
    </xf>
    <xf numFmtId="0" fontId="31" fillId="0" borderId="92" xfId="61" applyFont="1" applyBorder="1" applyAlignment="1">
      <alignment horizontal="center" vertical="center"/>
    </xf>
    <xf numFmtId="0" fontId="31" fillId="0" borderId="103" xfId="61" applyFont="1" applyBorder="1" applyAlignment="1">
      <alignment horizontal="center" vertical="center"/>
    </xf>
    <xf numFmtId="0" fontId="31" fillId="0" borderId="93" xfId="61" applyFont="1" applyBorder="1" applyAlignment="1">
      <alignment horizontal="center" vertical="center"/>
    </xf>
    <xf numFmtId="0" fontId="31" fillId="0" borderId="116" xfId="61" applyFont="1" applyBorder="1" applyAlignment="1">
      <alignment horizontal="center" vertical="center"/>
    </xf>
    <xf numFmtId="0" fontId="31" fillId="0" borderId="106" xfId="61" applyFont="1" applyBorder="1" applyAlignment="1">
      <alignment horizontal="center" vertical="center"/>
    </xf>
    <xf numFmtId="0" fontId="38" fillId="0" borderId="0" xfId="64" applyNumberFormat="1" applyFont="1" applyBorder="1" applyAlignment="1">
      <alignment horizontal="center" vertical="center"/>
    </xf>
    <xf numFmtId="0" fontId="36" fillId="0" borderId="0" xfId="64" applyNumberFormat="1" applyFont="1" applyBorder="1" applyAlignment="1">
      <alignment horizontal="center" vertical="center"/>
    </xf>
    <xf numFmtId="0" fontId="93" fillId="0" borderId="0" xfId="64" applyNumberFormat="1" applyFont="1" applyBorder="1" applyAlignment="1">
      <alignment horizontal="center" vertical="center"/>
    </xf>
    <xf numFmtId="0" fontId="46" fillId="0" borderId="68" xfId="64" applyNumberFormat="1" applyFont="1" applyBorder="1" applyAlignment="1">
      <alignment horizontal="center" vertical="center"/>
    </xf>
    <xf numFmtId="0" fontId="38" fillId="0" borderId="68" xfId="64" applyNumberFormat="1" applyFont="1" applyBorder="1" applyAlignment="1">
      <alignment horizontal="center" vertical="center"/>
    </xf>
    <xf numFmtId="0" fontId="38" fillId="0" borderId="68" xfId="64" applyNumberFormat="1" applyFont="1" applyBorder="1" applyAlignment="1">
      <alignment horizontal="center" vertical="center" wrapText="1"/>
    </xf>
    <xf numFmtId="0" fontId="97" fillId="0" borderId="68" xfId="64" applyNumberFormat="1" applyFont="1" applyBorder="1" applyAlignment="1">
      <alignment horizontal="left" vertical="center"/>
    </xf>
    <xf numFmtId="0" fontId="46" fillId="0" borderId="68" xfId="64" applyNumberFormat="1" applyFont="1" applyBorder="1" applyAlignment="1">
      <alignment horizontal="center" vertical="center" wrapText="1"/>
    </xf>
    <xf numFmtId="0" fontId="38" fillId="0" borderId="68" xfId="64" applyNumberFormat="1" applyFont="1" applyBorder="1" applyAlignment="1">
      <alignment horizontal="left" vertical="top" wrapText="1"/>
    </xf>
    <xf numFmtId="0" fontId="38" fillId="0" borderId="68" xfId="64" applyNumberFormat="1" applyFont="1" applyBorder="1" applyAlignment="1">
      <alignment horizontal="left" vertical="top"/>
    </xf>
    <xf numFmtId="0" fontId="74" fillId="0" borderId="68" xfId="64" applyNumberFormat="1" applyFont="1" applyBorder="1" applyAlignment="1">
      <alignment horizontal="left" vertical="center"/>
    </xf>
    <xf numFmtId="0" fontId="38" fillId="0" borderId="88" xfId="64" applyNumberFormat="1" applyFont="1" applyBorder="1" applyAlignment="1">
      <alignment horizontal="left" vertical="center"/>
    </xf>
    <xf numFmtId="0" fontId="38" fillId="0" borderId="27" xfId="64" applyNumberFormat="1" applyFont="1" applyBorder="1" applyAlignment="1">
      <alignment horizontal="left" vertical="center"/>
    </xf>
    <xf numFmtId="0" fontId="97" fillId="0" borderId="89" xfId="64" applyNumberFormat="1" applyFont="1" applyBorder="1" applyAlignment="1">
      <alignment horizontal="left" vertical="center"/>
    </xf>
    <xf numFmtId="0" fontId="38" fillId="0" borderId="37" xfId="64" applyNumberFormat="1" applyFont="1" applyBorder="1" applyAlignment="1">
      <alignment horizontal="center" vertical="center"/>
    </xf>
    <xf numFmtId="0" fontId="36" fillId="0" borderId="37" xfId="64" applyNumberFormat="1" applyFont="1" applyBorder="1" applyAlignment="1">
      <alignment horizontal="center" vertical="center"/>
    </xf>
    <xf numFmtId="0" fontId="36" fillId="0" borderId="34" xfId="64" applyNumberFormat="1" applyFont="1" applyBorder="1" applyAlignment="1">
      <alignment horizontal="center" vertical="center"/>
    </xf>
    <xf numFmtId="0" fontId="46" fillId="0" borderId="84" xfId="64" applyNumberFormat="1" applyFont="1" applyBorder="1" applyAlignment="1">
      <alignment horizontal="center" vertical="center" wrapText="1"/>
    </xf>
    <xf numFmtId="0" fontId="46" fillId="0" borderId="37" xfId="64" applyNumberFormat="1" applyFont="1" applyBorder="1" applyAlignment="1">
      <alignment horizontal="center" vertical="center"/>
    </xf>
    <xf numFmtId="0" fontId="46" fillId="0" borderId="85" xfId="64" applyNumberFormat="1" applyFont="1" applyBorder="1" applyAlignment="1">
      <alignment horizontal="center" vertical="center"/>
    </xf>
    <xf numFmtId="0" fontId="46" fillId="0" borderId="90" xfId="64" applyNumberFormat="1" applyFont="1" applyBorder="1" applyAlignment="1">
      <alignment horizontal="center" vertical="center"/>
    </xf>
    <xf numFmtId="0" fontId="46" fillId="0" borderId="34" xfId="64" applyNumberFormat="1" applyFont="1" applyBorder="1" applyAlignment="1">
      <alignment horizontal="center" vertical="center"/>
    </xf>
    <xf numFmtId="0" fontId="46" fillId="0" borderId="91" xfId="64" applyNumberFormat="1" applyFont="1" applyBorder="1" applyAlignment="1">
      <alignment horizontal="center" vertical="center"/>
    </xf>
    <xf numFmtId="0" fontId="38" fillId="0" borderId="84" xfId="64" applyNumberFormat="1" applyFont="1" applyBorder="1" applyAlignment="1">
      <alignment horizontal="center" vertical="center"/>
    </xf>
    <xf numFmtId="0" fontId="36" fillId="0" borderId="90" xfId="64" applyNumberFormat="1" applyFont="1" applyBorder="1" applyAlignment="1">
      <alignment horizontal="center" vertical="center"/>
    </xf>
    <xf numFmtId="0" fontId="74" fillId="0" borderId="37" xfId="64" applyNumberFormat="1" applyFont="1" applyBorder="1" applyAlignment="1">
      <alignment horizontal="center" vertical="center"/>
    </xf>
    <xf numFmtId="0" fontId="74" fillId="0" borderId="34" xfId="64" applyNumberFormat="1" applyFont="1" applyBorder="1" applyAlignment="1">
      <alignment horizontal="center" vertical="center"/>
    </xf>
    <xf numFmtId="0" fontId="36" fillId="0" borderId="37" xfId="64" applyNumberFormat="1" applyFont="1" applyBorder="1" applyAlignment="1">
      <alignment horizontal="left" vertical="center"/>
    </xf>
    <xf numFmtId="0" fontId="36" fillId="0" borderId="85" xfId="64" applyNumberFormat="1" applyFont="1" applyBorder="1" applyAlignment="1">
      <alignment horizontal="left" vertical="center"/>
    </xf>
    <xf numFmtId="0" fontId="36" fillId="0" borderId="34" xfId="64" applyNumberFormat="1" applyFont="1" applyBorder="1" applyAlignment="1">
      <alignment horizontal="left" vertical="center"/>
    </xf>
    <xf numFmtId="0" fontId="36" fillId="0" borderId="91" xfId="64" applyNumberFormat="1" applyFont="1" applyBorder="1" applyAlignment="1">
      <alignment horizontal="left" vertical="center"/>
    </xf>
    <xf numFmtId="0" fontId="39" fillId="0" borderId="68" xfId="64" applyNumberFormat="1" applyFont="1" applyBorder="1" applyAlignment="1" applyProtection="1">
      <alignment horizontal="center" vertical="center" wrapText="1"/>
      <protection locked="0"/>
    </xf>
    <xf numFmtId="0" fontId="46" fillId="0" borderId="68" xfId="64" applyNumberFormat="1" applyFont="1" applyBorder="1" applyAlignment="1" applyProtection="1">
      <alignment horizontal="center" vertical="center"/>
      <protection locked="0"/>
    </xf>
    <xf numFmtId="0" fontId="38" fillId="0" borderId="68" xfId="64" applyNumberFormat="1" applyFont="1" applyBorder="1" applyAlignment="1" applyProtection="1">
      <alignment horizontal="center" vertical="center"/>
      <protection locked="0"/>
    </xf>
    <xf numFmtId="0" fontId="38" fillId="0" borderId="68" xfId="64" applyNumberFormat="1" applyFont="1" applyBorder="1" applyAlignment="1" applyProtection="1">
      <alignment horizontal="left" vertical="center"/>
      <protection locked="0"/>
    </xf>
    <xf numFmtId="0" fontId="38" fillId="0" borderId="68" xfId="64" applyNumberFormat="1" applyFont="1" applyBorder="1" applyAlignment="1">
      <alignment horizontal="left" vertical="center"/>
    </xf>
    <xf numFmtId="0" fontId="24" fillId="0" borderId="0" xfId="58" applyFont="1" applyFill="1" applyAlignment="1">
      <alignment horizontal="left" vertical="center"/>
    </xf>
    <xf numFmtId="0" fontId="24" fillId="0" borderId="0" xfId="58" applyFont="1" applyFill="1" applyAlignment="1">
      <alignment horizontal="center" vertical="center"/>
    </xf>
    <xf numFmtId="0" fontId="24" fillId="0" borderId="0" xfId="58" applyFont="1" applyFill="1" applyAlignment="1">
      <alignment horizontal="center" vertical="center" shrinkToFit="1"/>
    </xf>
    <xf numFmtId="0" fontId="24" fillId="0" borderId="0" xfId="58" applyFont="1" applyFill="1" applyAlignment="1">
      <alignment horizontal="left" vertical="center" shrinkToFit="1"/>
    </xf>
    <xf numFmtId="0" fontId="32" fillId="0" borderId="0" xfId="58" applyFont="1" applyFill="1" applyAlignment="1">
      <alignment horizontal="center" vertical="center"/>
    </xf>
    <xf numFmtId="0" fontId="24" fillId="0" borderId="0" xfId="58" applyFont="1" applyFill="1" applyAlignment="1">
      <alignment vertical="center"/>
    </xf>
    <xf numFmtId="0" fontId="25" fillId="0" borderId="24" xfId="58" applyFont="1" applyFill="1" applyBorder="1" applyAlignment="1">
      <alignment horizontal="center" vertical="center"/>
    </xf>
    <xf numFmtId="0" fontId="25" fillId="0" borderId="23" xfId="58" applyFont="1" applyFill="1" applyBorder="1" applyAlignment="1">
      <alignment horizontal="center" vertical="center"/>
    </xf>
    <xf numFmtId="0" fontId="25" fillId="0" borderId="20" xfId="58" applyFont="1" applyFill="1" applyBorder="1" applyAlignment="1">
      <alignment horizontal="center" vertical="center"/>
    </xf>
    <xf numFmtId="0" fontId="36" fillId="0" borderId="19" xfId="58" applyFont="1" applyFill="1" applyBorder="1" applyAlignment="1">
      <alignment horizontal="center" vertical="center"/>
    </xf>
    <xf numFmtId="0" fontId="36" fillId="0" borderId="12" xfId="58" applyFont="1" applyFill="1" applyBorder="1" applyAlignment="1">
      <alignment horizontal="center" vertical="center"/>
    </xf>
    <xf numFmtId="0" fontId="36" fillId="0" borderId="21" xfId="58" applyFont="1" applyFill="1" applyBorder="1" applyAlignment="1">
      <alignment horizontal="center" vertical="center"/>
    </xf>
    <xf numFmtId="0" fontId="36" fillId="0" borderId="24" xfId="58" applyFont="1" applyFill="1" applyBorder="1" applyAlignment="1">
      <alignment horizontal="center" vertical="center"/>
    </xf>
    <xf numFmtId="0" fontId="36" fillId="0" borderId="145" xfId="58" applyFont="1" applyFill="1" applyBorder="1" applyAlignment="1">
      <alignment horizontal="center" vertical="center"/>
    </xf>
    <xf numFmtId="0" fontId="36" fillId="0" borderId="148" xfId="58" applyFont="1" applyFill="1" applyBorder="1" applyAlignment="1">
      <alignment horizontal="center" vertical="center"/>
    </xf>
    <xf numFmtId="0" fontId="36" fillId="0" borderId="146" xfId="58" applyFont="1" applyFill="1" applyBorder="1" applyAlignment="1">
      <alignment horizontal="center" vertical="center"/>
    </xf>
    <xf numFmtId="0" fontId="36" fillId="0" borderId="147" xfId="58" applyFont="1" applyFill="1" applyBorder="1" applyAlignment="1">
      <alignment horizontal="center" vertical="center"/>
    </xf>
    <xf numFmtId="0" fontId="36" fillId="0" borderId="149" xfId="58" applyFont="1" applyFill="1" applyBorder="1" applyAlignment="1">
      <alignment horizontal="center" vertical="center"/>
    </xf>
    <xf numFmtId="0" fontId="36" fillId="0" borderId="150" xfId="58" applyFont="1" applyFill="1" applyBorder="1" applyAlignment="1">
      <alignment horizontal="center" vertical="center"/>
    </xf>
    <xf numFmtId="0" fontId="36" fillId="0" borderId="16" xfId="58" applyFont="1" applyFill="1" applyBorder="1" applyAlignment="1">
      <alignment horizontal="center" vertical="center"/>
    </xf>
    <xf numFmtId="0" fontId="36" fillId="0" borderId="17" xfId="58" applyFont="1" applyFill="1" applyBorder="1" applyAlignment="1">
      <alignment horizontal="center" vertical="center"/>
    </xf>
    <xf numFmtId="0" fontId="36" fillId="0" borderId="13" xfId="58" applyFont="1" applyFill="1" applyBorder="1" applyAlignment="1">
      <alignment horizontal="center" vertical="center"/>
    </xf>
    <xf numFmtId="0" fontId="36" fillId="0" borderId="14" xfId="58" applyFont="1" applyFill="1" applyBorder="1" applyAlignment="1">
      <alignment horizontal="center" vertical="center"/>
    </xf>
    <xf numFmtId="0" fontId="26" fillId="0" borderId="153" xfId="71" applyFont="1" applyBorder="1" applyAlignment="1">
      <alignment horizontal="center" vertical="center"/>
    </xf>
    <xf numFmtId="0" fontId="26" fillId="0" borderId="154" xfId="71" applyFont="1" applyBorder="1" applyAlignment="1">
      <alignment horizontal="center" vertical="center"/>
    </xf>
    <xf numFmtId="0" fontId="26" fillId="0" borderId="157" xfId="71" applyFont="1" applyBorder="1" applyAlignment="1">
      <alignment horizontal="center" vertical="center"/>
    </xf>
    <xf numFmtId="0" fontId="26" fillId="0" borderId="158" xfId="71" applyFont="1" applyBorder="1" applyAlignment="1">
      <alignment horizontal="center" vertical="center"/>
    </xf>
    <xf numFmtId="0" fontId="26" fillId="0" borderId="159" xfId="71" applyFont="1" applyBorder="1" applyAlignment="1">
      <alignment horizontal="left" vertical="top"/>
    </xf>
    <xf numFmtId="0" fontId="26" fillId="0" borderId="160" xfId="71" applyFont="1" applyBorder="1" applyAlignment="1">
      <alignment horizontal="left" vertical="top"/>
    </xf>
    <xf numFmtId="0" fontId="26" fillId="0" borderId="161" xfId="71" applyFont="1" applyBorder="1" applyAlignment="1">
      <alignment horizontal="left" vertical="top"/>
    </xf>
    <xf numFmtId="0" fontId="26" fillId="0" borderId="162" xfId="71" applyFont="1" applyBorder="1" applyAlignment="1">
      <alignment horizontal="left" vertical="top"/>
    </xf>
    <xf numFmtId="0" fontId="26" fillId="0" borderId="163" xfId="71" applyFont="1" applyBorder="1" applyAlignment="1">
      <alignment horizontal="left" vertical="top"/>
    </xf>
    <xf numFmtId="0" fontId="26" fillId="0" borderId="164" xfId="71" applyFont="1" applyBorder="1" applyAlignment="1">
      <alignment horizontal="left" vertical="top"/>
    </xf>
    <xf numFmtId="0" fontId="26" fillId="0" borderId="165" xfId="71" applyFont="1" applyBorder="1" applyAlignment="1">
      <alignment horizontal="left" vertical="top"/>
    </xf>
    <xf numFmtId="0" fontId="26" fillId="0" borderId="166" xfId="71" applyFont="1" applyBorder="1" applyAlignment="1">
      <alignment horizontal="left" vertical="top"/>
    </xf>
    <xf numFmtId="0" fontId="26" fillId="0" borderId="167" xfId="71" applyFont="1" applyBorder="1" applyAlignment="1">
      <alignment horizontal="left" vertical="top"/>
    </xf>
    <xf numFmtId="0" fontId="26" fillId="0" borderId="151" xfId="71" applyFont="1" applyBorder="1" applyAlignment="1">
      <alignment horizontal="center" vertical="center"/>
    </xf>
    <xf numFmtId="0" fontId="26" fillId="0" borderId="152" xfId="71" applyFont="1" applyBorder="1" applyAlignment="1">
      <alignment horizontal="center" vertical="center"/>
    </xf>
    <xf numFmtId="0" fontId="26" fillId="0" borderId="168" xfId="71" applyFont="1" applyBorder="1" applyAlignment="1">
      <alignment horizontal="center" vertical="center"/>
    </xf>
    <xf numFmtId="0" fontId="26" fillId="0" borderId="155" xfId="71" applyFont="1" applyBorder="1" applyAlignment="1">
      <alignment horizontal="center" vertical="center"/>
    </xf>
    <xf numFmtId="0" fontId="26" fillId="0" borderId="156" xfId="71" applyFont="1" applyBorder="1" applyAlignment="1">
      <alignment horizontal="center" vertical="center"/>
    </xf>
    <xf numFmtId="0" fontId="26" fillId="0" borderId="170" xfId="71" applyFont="1" applyBorder="1" applyAlignment="1">
      <alignment horizontal="center" vertical="center"/>
    </xf>
    <xf numFmtId="0" fontId="37" fillId="0" borderId="152" xfId="71" applyFont="1" applyBorder="1" applyAlignment="1">
      <alignment horizontal="center" vertical="center"/>
    </xf>
    <xf numFmtId="0" fontId="37" fillId="0" borderId="156" xfId="71" applyFont="1" applyBorder="1" applyAlignment="1">
      <alignment horizontal="center" vertical="center"/>
    </xf>
    <xf numFmtId="0" fontId="26" fillId="0" borderId="169" xfId="71" applyFont="1" applyBorder="1" applyAlignment="1">
      <alignment horizontal="center" vertical="center"/>
    </xf>
    <xf numFmtId="0" fontId="26" fillId="0" borderId="171" xfId="71" applyFont="1" applyBorder="1" applyAlignment="1">
      <alignment horizontal="center" vertical="center"/>
    </xf>
    <xf numFmtId="0" fontId="32" fillId="0" borderId="0" xfId="71" applyFont="1" applyAlignment="1">
      <alignment horizontal="center" vertical="center" shrinkToFit="1"/>
    </xf>
    <xf numFmtId="0" fontId="32" fillId="0" borderId="0" xfId="71" applyFont="1" applyAlignment="1">
      <alignment horizontal="center" vertical="center"/>
    </xf>
    <xf numFmtId="0" fontId="24" fillId="0" borderId="0" xfId="71" applyFont="1" applyAlignment="1">
      <alignment horizontal="left" vertical="top" wrapText="1"/>
    </xf>
    <xf numFmtId="0" fontId="25" fillId="0" borderId="24" xfId="71" applyFont="1" applyBorder="1" applyAlignment="1">
      <alignment horizontal="center" vertical="center"/>
    </xf>
    <xf numFmtId="0" fontId="25" fillId="0" borderId="23" xfId="71" applyFont="1" applyBorder="1" applyAlignment="1">
      <alignment horizontal="center" vertical="center"/>
    </xf>
    <xf numFmtId="0" fontId="25" fillId="0" borderId="20" xfId="71" applyFont="1" applyBorder="1" applyAlignment="1">
      <alignment horizontal="center" vertical="center"/>
    </xf>
    <xf numFmtId="0" fontId="36" fillId="0" borderId="19" xfId="71" applyFont="1" applyBorder="1" applyAlignment="1">
      <alignment horizontal="center" vertical="center"/>
    </xf>
    <xf numFmtId="0" fontId="36" fillId="0" borderId="12" xfId="71" applyFont="1" applyBorder="1" applyAlignment="1">
      <alignment horizontal="center" vertical="center"/>
    </xf>
    <xf numFmtId="0" fontId="36" fillId="0" borderId="21" xfId="71" applyFont="1" applyBorder="1" applyAlignment="1">
      <alignment horizontal="center" vertical="center"/>
    </xf>
    <xf numFmtId="0" fontId="36" fillId="0" borderId="24" xfId="71" applyFont="1" applyBorder="1" applyAlignment="1">
      <alignment horizontal="center" vertical="center"/>
    </xf>
    <xf numFmtId="0" fontId="36" fillId="0" borderId="145" xfId="71" applyFont="1" applyBorder="1" applyAlignment="1">
      <alignment horizontal="center" vertical="center"/>
    </xf>
    <xf numFmtId="0" fontId="36" fillId="0" borderId="148" xfId="71" applyFont="1" applyBorder="1" applyAlignment="1">
      <alignment horizontal="center" vertical="center"/>
    </xf>
    <xf numFmtId="0" fontId="36" fillId="0" borderId="146" xfId="71" applyFont="1" applyBorder="1" applyAlignment="1">
      <alignment horizontal="center" vertical="center"/>
    </xf>
    <xf numFmtId="0" fontId="36" fillId="0" borderId="147" xfId="71" applyFont="1" applyBorder="1" applyAlignment="1">
      <alignment horizontal="center" vertical="center"/>
    </xf>
    <xf numFmtId="0" fontId="36" fillId="0" borderId="149" xfId="71" applyFont="1" applyBorder="1" applyAlignment="1">
      <alignment horizontal="center" vertical="center"/>
    </xf>
    <xf numFmtId="0" fontId="36" fillId="0" borderId="150" xfId="71" applyFont="1" applyBorder="1" applyAlignment="1">
      <alignment horizontal="center" vertical="center"/>
    </xf>
    <xf numFmtId="0" fontId="36" fillId="0" borderId="16" xfId="71" applyFont="1" applyBorder="1" applyAlignment="1">
      <alignment horizontal="center" vertical="center"/>
    </xf>
    <xf numFmtId="0" fontId="36" fillId="0" borderId="17" xfId="71" applyFont="1" applyBorder="1" applyAlignment="1">
      <alignment horizontal="center" vertical="center"/>
    </xf>
    <xf numFmtId="0" fontId="36" fillId="0" borderId="13" xfId="71" applyFont="1" applyBorder="1" applyAlignment="1">
      <alignment horizontal="center" vertical="center"/>
    </xf>
    <xf numFmtId="0" fontId="36" fillId="0" borderId="14" xfId="71" applyFont="1" applyBorder="1" applyAlignment="1">
      <alignment horizontal="center" vertical="center"/>
    </xf>
    <xf numFmtId="0" fontId="26" fillId="0" borderId="151" xfId="72" applyFont="1" applyBorder="1" applyAlignment="1">
      <alignment horizontal="left" vertical="top"/>
    </xf>
    <xf numFmtId="0" fontId="26" fillId="0" borderId="152" xfId="72" applyFont="1" applyBorder="1" applyAlignment="1">
      <alignment horizontal="left" vertical="top"/>
    </xf>
    <xf numFmtId="0" fontId="26" fillId="0" borderId="169" xfId="72" applyFont="1" applyBorder="1" applyAlignment="1">
      <alignment horizontal="left" vertical="top"/>
    </xf>
    <xf numFmtId="0" fontId="26" fillId="0" borderId="172" xfId="72" applyFont="1" applyBorder="1" applyAlignment="1">
      <alignment horizontal="left" vertical="top"/>
    </xf>
    <xf numFmtId="0" fontId="26" fillId="0" borderId="0" xfId="72" applyFont="1" applyBorder="1" applyAlignment="1">
      <alignment horizontal="left" vertical="top"/>
    </xf>
    <xf numFmtId="0" fontId="26" fillId="0" borderId="173" xfId="72" applyFont="1" applyBorder="1" applyAlignment="1">
      <alignment horizontal="left" vertical="top"/>
    </xf>
    <xf numFmtId="0" fontId="26" fillId="0" borderId="155" xfId="72" applyFont="1" applyBorder="1" applyAlignment="1">
      <alignment horizontal="left" vertical="top"/>
    </xf>
    <xf numFmtId="0" fontId="26" fillId="0" borderId="156" xfId="72" applyFont="1" applyBorder="1" applyAlignment="1">
      <alignment horizontal="left" vertical="top"/>
    </xf>
    <xf numFmtId="0" fontId="26" fillId="0" borderId="171" xfId="72" applyFont="1" applyBorder="1" applyAlignment="1">
      <alignment horizontal="left" vertical="top"/>
    </xf>
    <xf numFmtId="0" fontId="32" fillId="0" borderId="0" xfId="72" applyFont="1" applyAlignment="1">
      <alignment horizontal="center" vertical="center" shrinkToFit="1"/>
    </xf>
    <xf numFmtId="0" fontId="32" fillId="0" borderId="0" xfId="72" applyFont="1" applyAlignment="1">
      <alignment horizontal="center" vertical="center"/>
    </xf>
    <xf numFmtId="0" fontId="24" fillId="0" borderId="0" xfId="72" applyFont="1" applyAlignment="1">
      <alignment horizontal="left" vertical="center"/>
    </xf>
    <xf numFmtId="0" fontId="24" fillId="0" borderId="0" xfId="72" applyFont="1" applyAlignment="1">
      <alignment horizontal="center" vertical="center"/>
    </xf>
    <xf numFmtId="0" fontId="36" fillId="0" borderId="19" xfId="72" applyFont="1" applyBorder="1" applyAlignment="1">
      <alignment horizontal="center" vertical="center"/>
    </xf>
    <xf numFmtId="0" fontId="36" fillId="0" borderId="12" xfId="72" applyFont="1" applyBorder="1" applyAlignment="1">
      <alignment horizontal="center" vertical="center"/>
    </xf>
    <xf numFmtId="0" fontId="36" fillId="0" borderId="21" xfId="72" applyFont="1" applyBorder="1" applyAlignment="1">
      <alignment horizontal="center" vertical="center"/>
    </xf>
    <xf numFmtId="0" fontId="36" fillId="0" borderId="24" xfId="72" applyFont="1" applyBorder="1" applyAlignment="1">
      <alignment horizontal="center" vertical="center"/>
    </xf>
    <xf numFmtId="0" fontId="36" fillId="0" borderId="145" xfId="72" applyFont="1" applyBorder="1" applyAlignment="1">
      <alignment horizontal="center" vertical="center"/>
    </xf>
    <xf numFmtId="0" fontId="36" fillId="0" borderId="148" xfId="72" applyFont="1" applyBorder="1" applyAlignment="1">
      <alignment horizontal="center" vertical="center"/>
    </xf>
    <xf numFmtId="0" fontId="36" fillId="0" borderId="146" xfId="72" applyFont="1" applyBorder="1" applyAlignment="1">
      <alignment horizontal="center" vertical="center"/>
    </xf>
    <xf numFmtId="0" fontId="36" fillId="0" borderId="147" xfId="72" applyFont="1" applyBorder="1" applyAlignment="1">
      <alignment horizontal="center" vertical="center"/>
    </xf>
    <xf numFmtId="0" fontId="36" fillId="0" borderId="149" xfId="72" applyFont="1" applyBorder="1" applyAlignment="1">
      <alignment horizontal="center" vertical="center"/>
    </xf>
    <xf numFmtId="0" fontId="36" fillId="0" borderId="150" xfId="72" applyFont="1" applyBorder="1" applyAlignment="1">
      <alignment horizontal="center" vertical="center"/>
    </xf>
    <xf numFmtId="0" fontId="36" fillId="0" borderId="16" xfId="72" applyFont="1" applyBorder="1" applyAlignment="1">
      <alignment horizontal="center" vertical="center"/>
    </xf>
    <xf numFmtId="0" fontId="36" fillId="0" borderId="17" xfId="72" applyFont="1" applyBorder="1" applyAlignment="1">
      <alignment horizontal="center" vertical="center"/>
    </xf>
    <xf numFmtId="0" fontId="36" fillId="0" borderId="13" xfId="72" applyFont="1" applyBorder="1" applyAlignment="1">
      <alignment horizontal="center" vertical="center"/>
    </xf>
    <xf numFmtId="0" fontId="36" fillId="0" borderId="14" xfId="72" applyFont="1" applyBorder="1" applyAlignment="1">
      <alignment horizontal="center" vertical="center"/>
    </xf>
    <xf numFmtId="0" fontId="25" fillId="0" borderId="68" xfId="0" applyNumberFormat="1" applyFont="1" applyBorder="1" applyAlignment="1" applyProtection="1">
      <alignment horizontal="center" vertical="top"/>
      <protection locked="0"/>
    </xf>
    <xf numFmtId="0" fontId="24" fillId="0" borderId="68" xfId="0" applyNumberFormat="1" applyFont="1" applyBorder="1" applyAlignment="1">
      <alignment horizontal="center" vertical="center"/>
    </xf>
    <xf numFmtId="0" fontId="24" fillId="0" borderId="68" xfId="0" applyNumberFormat="1" applyFont="1" applyBorder="1" applyAlignment="1">
      <alignment horizontal="left" vertical="center"/>
    </xf>
    <xf numFmtId="0" fontId="24" fillId="0" borderId="68" xfId="0" applyNumberFormat="1" applyFont="1" applyBorder="1" applyAlignment="1" applyProtection="1">
      <alignment horizontal="center" vertical="center"/>
      <protection locked="0"/>
    </xf>
    <xf numFmtId="0" fontId="63" fillId="0" borderId="0" xfId="0" applyNumberFormat="1" applyFont="1" applyBorder="1" applyAlignment="1">
      <alignment horizontal="center"/>
    </xf>
    <xf numFmtId="0" fontId="39" fillId="0" borderId="32" xfId="0" applyFont="1" applyFill="1" applyBorder="1" applyAlignment="1">
      <alignment horizontal="left" shrinkToFit="1"/>
    </xf>
    <xf numFmtId="0" fontId="39" fillId="0" borderId="33" xfId="0" applyFont="1" applyFill="1" applyBorder="1" applyAlignment="1">
      <alignment horizontal="left" shrinkToFit="1"/>
    </xf>
    <xf numFmtId="0" fontId="39" fillId="0" borderId="25" xfId="0" applyFont="1" applyFill="1" applyBorder="1" applyAlignment="1">
      <alignment horizontal="left" shrinkToFit="1"/>
    </xf>
    <xf numFmtId="0" fontId="39" fillId="0" borderId="26" xfId="0" applyFont="1" applyFill="1" applyBorder="1" applyAlignment="1">
      <alignment horizontal="left" shrinkToFit="1"/>
    </xf>
    <xf numFmtId="0" fontId="39" fillId="0" borderId="27" xfId="0" applyFont="1" applyFill="1" applyBorder="1" applyAlignment="1">
      <alignment horizontal="left" shrinkToFit="1"/>
    </xf>
    <xf numFmtId="0" fontId="39" fillId="0" borderId="28" xfId="0" applyFont="1" applyFill="1" applyBorder="1" applyAlignment="1">
      <alignment horizontal="left" shrinkToFit="1"/>
    </xf>
    <xf numFmtId="0" fontId="39" fillId="0" borderId="29" xfId="0" applyFont="1" applyFill="1" applyBorder="1" applyAlignment="1">
      <alignment horizontal="left" shrinkToFit="1"/>
    </xf>
    <xf numFmtId="0" fontId="39" fillId="0" borderId="30" xfId="0" applyFont="1" applyFill="1" applyBorder="1" applyAlignment="1">
      <alignment horizontal="left" shrinkToFit="1"/>
    </xf>
    <xf numFmtId="0" fontId="39" fillId="0" borderId="31" xfId="0" applyFont="1" applyFill="1" applyBorder="1" applyAlignment="1">
      <alignment horizontal="left" shrinkToFit="1"/>
    </xf>
    <xf numFmtId="0" fontId="39" fillId="0" borderId="15" xfId="0" applyFont="1" applyBorder="1" applyAlignment="1">
      <alignment horizontal="left" shrinkToFit="1"/>
    </xf>
    <xf numFmtId="0" fontId="39" fillId="0" borderId="16" xfId="0" applyFont="1" applyBorder="1" applyAlignment="1">
      <alignment horizontal="left" shrinkToFit="1"/>
    </xf>
    <xf numFmtId="0" fontId="39" fillId="0" borderId="17" xfId="0" applyFont="1" applyBorder="1" applyAlignment="1">
      <alignment horizontal="left" shrinkToFit="1"/>
    </xf>
    <xf numFmtId="0" fontId="39" fillId="0" borderId="26" xfId="0" applyFont="1" applyBorder="1" applyAlignment="1">
      <alignment horizontal="left" shrinkToFit="1"/>
    </xf>
    <xf numFmtId="0" fontId="39" fillId="0" borderId="27" xfId="0" applyFont="1" applyBorder="1" applyAlignment="1">
      <alignment horizontal="left" shrinkToFit="1"/>
    </xf>
    <xf numFmtId="0" fontId="39" fillId="0" borderId="28" xfId="0" applyFont="1" applyBorder="1" applyAlignment="1">
      <alignment horizontal="left" shrinkToFit="1"/>
    </xf>
    <xf numFmtId="0" fontId="39" fillId="0" borderId="29" xfId="0" applyFont="1" applyBorder="1" applyAlignment="1">
      <alignment horizontal="left" shrinkToFit="1"/>
    </xf>
    <xf numFmtId="0" fontId="39" fillId="0" borderId="30" xfId="0" applyFont="1" applyBorder="1" applyAlignment="1">
      <alignment horizontal="left" shrinkToFit="1"/>
    </xf>
    <xf numFmtId="0" fontId="39" fillId="0" borderId="31" xfId="0" applyFont="1" applyBorder="1" applyAlignment="1">
      <alignment horizontal="left" shrinkToFit="1"/>
    </xf>
    <xf numFmtId="0" fontId="39" fillId="0" borderId="24" xfId="0" applyFont="1" applyBorder="1" applyAlignment="1">
      <alignment horizontal="left" shrinkToFit="1"/>
    </xf>
    <xf numFmtId="0" fontId="39" fillId="0" borderId="23" xfId="0" applyFont="1" applyBorder="1" applyAlignment="1">
      <alignment horizontal="left" shrinkToFit="1"/>
    </xf>
    <xf numFmtId="0" fontId="39" fillId="0" borderId="20" xfId="0" applyFont="1" applyBorder="1" applyAlignment="1">
      <alignment horizontal="left" shrinkToFit="1"/>
    </xf>
    <xf numFmtId="0" fontId="26" fillId="0" borderId="26" xfId="0" applyFont="1" applyBorder="1" applyAlignment="1">
      <alignment horizontal="left" shrinkToFit="1"/>
    </xf>
    <xf numFmtId="0" fontId="26" fillId="0" borderId="27" xfId="0" applyFont="1" applyBorder="1" applyAlignment="1">
      <alignment horizontal="left" shrinkToFit="1"/>
    </xf>
    <xf numFmtId="0" fontId="26" fillId="0" borderId="28" xfId="0" applyFont="1" applyBorder="1" applyAlignment="1">
      <alignment horizontal="left" shrinkToFit="1"/>
    </xf>
    <xf numFmtId="0" fontId="39" fillId="0" borderId="32" xfId="0" applyFont="1" applyBorder="1" applyAlignment="1">
      <alignment horizontal="left" shrinkToFit="1"/>
    </xf>
    <xf numFmtId="0" fontId="39" fillId="0" borderId="33" xfId="0" applyFont="1" applyBorder="1" applyAlignment="1">
      <alignment horizontal="left" shrinkToFit="1"/>
    </xf>
    <xf numFmtId="0" fontId="39" fillId="0" borderId="25" xfId="0" applyFont="1" applyBorder="1" applyAlignment="1">
      <alignment horizontal="left" shrinkToFit="1"/>
    </xf>
    <xf numFmtId="0" fontId="26" fillId="0" borderId="29" xfId="0" applyFont="1" applyBorder="1" applyAlignment="1">
      <alignment horizontal="left" shrinkToFit="1"/>
    </xf>
    <xf numFmtId="0" fontId="26" fillId="0" borderId="30" xfId="0" applyFont="1" applyBorder="1" applyAlignment="1">
      <alignment horizontal="left" shrinkToFit="1"/>
    </xf>
    <xf numFmtId="0" fontId="26" fillId="0" borderId="31" xfId="0" applyFont="1" applyBorder="1" applyAlignment="1">
      <alignment horizontal="left" shrinkToFit="1"/>
    </xf>
    <xf numFmtId="0" fontId="62" fillId="0" borderId="26" xfId="0" applyFont="1" applyBorder="1" applyAlignment="1">
      <alignment horizontal="left" shrinkToFit="1"/>
    </xf>
    <xf numFmtId="0" fontId="62" fillId="0" borderId="27" xfId="0" applyFont="1" applyBorder="1" applyAlignment="1">
      <alignment horizontal="left" shrinkToFit="1"/>
    </xf>
    <xf numFmtId="0" fontId="62" fillId="0" borderId="28" xfId="0" applyFont="1" applyBorder="1" applyAlignment="1">
      <alignment horizontal="left" shrinkToFit="1"/>
    </xf>
    <xf numFmtId="0" fontId="47" fillId="0" borderId="13" xfId="0" applyFont="1" applyBorder="1" applyAlignment="1">
      <alignment horizont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2"/>
    <cellStyle name="桁区切り 3" xfId="35"/>
    <cellStyle name="桁区切り 4" xfId="52"/>
    <cellStyle name="桁区切り 5" xfId="54"/>
    <cellStyle name="桁区切り 6" xfId="56"/>
    <cellStyle name="桁区切り 6 2" xfId="6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2" xfId="66"/>
    <cellStyle name="標準 13" xfId="67"/>
    <cellStyle name="標準 14" xfId="70"/>
    <cellStyle name="標準 19" xfId="71"/>
    <cellStyle name="標準 2" xfId="45"/>
    <cellStyle name="標準 2 2" xfId="46"/>
    <cellStyle name="標準 2 2 2" xfId="57"/>
    <cellStyle name="標準 2 2 3" xfId="64"/>
    <cellStyle name="標準 2 3" xfId="61"/>
    <cellStyle name="標準 20" xfId="72"/>
    <cellStyle name="標準 3" xfId="47"/>
    <cellStyle name="標準 4" xfId="48"/>
    <cellStyle name="標準 5" xfId="49"/>
    <cellStyle name="標準 6" xfId="50"/>
    <cellStyle name="標準 6 2" xfId="63"/>
    <cellStyle name="標準 7" xfId="53"/>
    <cellStyle name="標準 7 2" xfId="65"/>
    <cellStyle name="標準 8" xfId="55"/>
    <cellStyle name="標準 8 2" xfId="68"/>
    <cellStyle name="標準 9" xfId="58"/>
    <cellStyle name="良い" xfId="51" builtinId="26" customBuiltin="1"/>
  </cellStyles>
  <dxfs count="0"/>
  <tableStyles count="0" defaultTableStyle="TableStyleMedium2" defaultPivotStyle="PivotStyleLight16"/>
  <colors>
    <mruColors>
      <color rgb="FF1F497D"/>
      <color rgb="FF6699FF"/>
      <color rgb="FF0000CC"/>
      <color rgb="FFFDFDFD"/>
      <color rgb="FFF9F9F9"/>
      <color rgb="FFDCDCD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夏季　発電</a:t>
            </a:r>
          </a:p>
        </c:rich>
      </c:tx>
      <c:layout>
        <c:manualLayout>
          <c:xMode val="edge"/>
          <c:yMode val="edge"/>
          <c:x val="0.41984845114699643"/>
          <c:y val="4.0752204824971591E-2"/>
        </c:manualLayout>
      </c:layout>
      <c:overlay val="0"/>
      <c:spPr>
        <a:noFill/>
        <a:ln w="25400">
          <a:noFill/>
        </a:ln>
      </c:spPr>
    </c:title>
    <c:autoTitleDeleted val="0"/>
    <c:plotArea>
      <c:layout>
        <c:manualLayout>
          <c:layoutTarget val="inner"/>
          <c:xMode val="edge"/>
          <c:yMode val="edge"/>
          <c:x val="0.16793934860882984"/>
          <c:y val="0.15360560346971841"/>
          <c:w val="0.77608335341959245"/>
          <c:h val="0.65517492092186014"/>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'別紙⑥-3 (電力)'!$C$6:$C$29</c:f>
              <c:numCache>
                <c:formatCode>#,##0.0_ ;[Red]\-#,##0.0\ </c:formatCode>
                <c:ptCount val="24"/>
              </c:numCache>
            </c:numRef>
          </c:val>
          <c:extLst>
            <c:ext xmlns:c16="http://schemas.microsoft.com/office/drawing/2014/chart" uri="{C3380CC4-5D6E-409C-BE32-E72D297353CC}">
              <c16:uniqueId val="{00000000-C839-4D18-A0E9-7E24AD76EB1E}"/>
            </c:ext>
          </c:extLst>
        </c:ser>
        <c:ser>
          <c:idx val="1"/>
          <c:order val="1"/>
          <c:tx>
            <c:v>ﾍﾞｰｽ負荷</c:v>
          </c:tx>
          <c:spPr>
            <a:solidFill>
              <a:srgbClr val="993366"/>
            </a:solidFill>
            <a:ln w="12700">
              <a:solidFill>
                <a:srgbClr val="000000"/>
              </a:solidFill>
              <a:prstDash val="solid"/>
            </a:ln>
          </c:spPr>
          <c:invertIfNegative val="0"/>
          <c:val>
            <c:numRef>
              <c:f>'別紙⑥-3 (電力)'!$D$6:$D$29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C839-4D18-A0E9-7E24AD76EB1E}"/>
            </c:ext>
          </c:extLst>
        </c:ser>
        <c:dLbls>
          <c:showLegendKey val="0"/>
          <c:showVal val="0"/>
          <c:showCatName val="0"/>
          <c:showSerName val="0"/>
          <c:showPercent val="0"/>
          <c:showBubbleSize val="0"/>
        </c:dLbls>
        <c:gapWidth val="150"/>
        <c:overlap val="100"/>
        <c:axId val="62858752"/>
        <c:axId val="62860288"/>
      </c:barChart>
      <c:catAx>
        <c:axId val="6285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60288"/>
        <c:crosses val="autoZero"/>
        <c:auto val="1"/>
        <c:lblAlgn val="ctr"/>
        <c:lblOffset val="100"/>
        <c:tickLblSkip val="2"/>
        <c:tickMarkSkip val="1"/>
        <c:noMultiLvlLbl val="0"/>
      </c:catAx>
      <c:valAx>
        <c:axId val="6286028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58752"/>
        <c:crosses val="autoZero"/>
        <c:crossBetween val="between"/>
      </c:valAx>
      <c:spPr>
        <a:solidFill>
          <a:srgbClr val="C0C0C0"/>
        </a:solidFill>
        <a:ln w="12700">
          <a:solidFill>
            <a:srgbClr val="808080"/>
          </a:solidFill>
          <a:prstDash val="solid"/>
        </a:ln>
      </c:spPr>
    </c:plotArea>
    <c:legend>
      <c:legendPos val="r"/>
      <c:layout>
        <c:manualLayout>
          <c:xMode val="edge"/>
          <c:yMode val="edge"/>
          <c:x val="0.7956715156368166"/>
          <c:y val="3.9215615289468125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中間季　発電</a:t>
            </a:r>
          </a:p>
        </c:rich>
      </c:tx>
      <c:layout>
        <c:manualLayout>
          <c:xMode val="edge"/>
          <c:yMode val="edge"/>
          <c:x val="0.40203656746296546"/>
          <c:y val="4.0752204824971591E-2"/>
        </c:manualLayout>
      </c:layout>
      <c:overlay val="0"/>
      <c:spPr>
        <a:noFill/>
        <a:ln w="25400">
          <a:noFill/>
        </a:ln>
      </c:spPr>
    </c:title>
    <c:autoTitleDeleted val="0"/>
    <c:plotArea>
      <c:layout>
        <c:manualLayout>
          <c:layoutTarget val="inner"/>
          <c:xMode val="edge"/>
          <c:yMode val="edge"/>
          <c:x val="0.16793934860882984"/>
          <c:y val="0.15047079523564252"/>
          <c:w val="0.77608335341959245"/>
          <c:h val="0.65830972915593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 (電力)'!$F$6:$F$29</c:f>
              <c:numCache>
                <c:formatCode>#,##0.0_ ;[Red]\-#,##0.0\ </c:formatCode>
                <c:ptCount val="24"/>
              </c:numCache>
            </c:numRef>
          </c:val>
          <c:extLst>
            <c:ext xmlns:c16="http://schemas.microsoft.com/office/drawing/2014/chart" uri="{C3380CC4-5D6E-409C-BE32-E72D297353CC}">
              <c16:uniqueId val="{00000000-01A5-41E3-9E2F-132A79D4A716}"/>
            </c:ext>
          </c:extLst>
        </c:ser>
        <c:ser>
          <c:idx val="1"/>
          <c:order val="1"/>
          <c:tx>
            <c:v>ﾍﾞｰｽ負荷</c:v>
          </c:tx>
          <c:spPr>
            <a:solidFill>
              <a:srgbClr val="993366"/>
            </a:solidFill>
            <a:ln w="12700">
              <a:solidFill>
                <a:srgbClr val="000000"/>
              </a:solidFill>
              <a:prstDash val="solid"/>
            </a:ln>
          </c:spPr>
          <c:invertIfNegative val="0"/>
          <c:val>
            <c:numRef>
              <c:f>'別紙⑥-3 (電力)'!$G$6:$G$29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01A5-41E3-9E2F-132A79D4A716}"/>
            </c:ext>
          </c:extLst>
        </c:ser>
        <c:dLbls>
          <c:showLegendKey val="0"/>
          <c:showVal val="0"/>
          <c:showCatName val="0"/>
          <c:showSerName val="0"/>
          <c:showPercent val="0"/>
          <c:showBubbleSize val="0"/>
        </c:dLbls>
        <c:gapWidth val="150"/>
        <c:overlap val="100"/>
        <c:axId val="62980096"/>
        <c:axId val="62981632"/>
      </c:barChart>
      <c:catAx>
        <c:axId val="629800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1632"/>
        <c:crosses val="autoZero"/>
        <c:auto val="1"/>
        <c:lblAlgn val="ctr"/>
        <c:lblOffset val="100"/>
        <c:tickLblSkip val="2"/>
        <c:tickMarkSkip val="1"/>
        <c:noMultiLvlLbl val="0"/>
      </c:catAx>
      <c:valAx>
        <c:axId val="62981632"/>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0096"/>
        <c:crosses val="autoZero"/>
        <c:crossBetween val="between"/>
      </c:valAx>
      <c:spPr>
        <a:solidFill>
          <a:srgbClr val="C0C0C0"/>
        </a:solidFill>
        <a:ln w="12700">
          <a:solidFill>
            <a:srgbClr val="808080"/>
          </a:solidFill>
          <a:prstDash val="solid"/>
        </a:ln>
      </c:spPr>
    </c:plotArea>
    <c:legend>
      <c:legendPos val="r"/>
      <c:layout>
        <c:manualLayout>
          <c:xMode val="edge"/>
          <c:yMode val="edge"/>
          <c:x val="0.78612364132449553"/>
          <c:y val="4.3137136593557994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冬季　発電</a:t>
            </a:r>
          </a:p>
        </c:rich>
      </c:tx>
      <c:layout>
        <c:manualLayout>
          <c:xMode val="edge"/>
          <c:yMode val="edge"/>
          <c:x val="0.41878318731285347"/>
          <c:y val="4.0625112700607077E-2"/>
        </c:manualLayout>
      </c:layout>
      <c:overlay val="0"/>
      <c:spPr>
        <a:noFill/>
        <a:ln w="25400">
          <a:noFill/>
        </a:ln>
      </c:spPr>
    </c:title>
    <c:autoTitleDeleted val="0"/>
    <c:plotArea>
      <c:layout>
        <c:manualLayout>
          <c:layoutTarget val="inner"/>
          <c:xMode val="edge"/>
          <c:yMode val="edge"/>
          <c:x val="0.16751320934999525"/>
          <c:y val="0.15312570095383127"/>
          <c:w val="0.77919023137043242"/>
          <c:h val="0.6562530040878482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 (電力)'!$I$6:$I$29</c:f>
              <c:numCache>
                <c:formatCode>#,##0.0_ ;[Red]\-#,##0.0\ </c:formatCode>
                <c:ptCount val="24"/>
              </c:numCache>
            </c:numRef>
          </c:val>
          <c:extLst>
            <c:ext xmlns:c16="http://schemas.microsoft.com/office/drawing/2014/chart" uri="{C3380CC4-5D6E-409C-BE32-E72D297353CC}">
              <c16:uniqueId val="{00000000-2B99-460C-A3F9-B5A1D69D1864}"/>
            </c:ext>
          </c:extLst>
        </c:ser>
        <c:ser>
          <c:idx val="1"/>
          <c:order val="1"/>
          <c:tx>
            <c:v>ﾍﾞｰｽ負荷</c:v>
          </c:tx>
          <c:spPr>
            <a:solidFill>
              <a:srgbClr val="993366"/>
            </a:solidFill>
            <a:ln w="12700">
              <a:solidFill>
                <a:srgbClr val="000000"/>
              </a:solidFill>
              <a:prstDash val="solid"/>
            </a:ln>
          </c:spPr>
          <c:invertIfNegative val="0"/>
          <c:val>
            <c:numRef>
              <c:f>'別紙⑥-3 (電力)'!$J$6:$J$29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2B99-460C-A3F9-B5A1D69D1864}"/>
            </c:ext>
          </c:extLst>
        </c:ser>
        <c:dLbls>
          <c:showLegendKey val="0"/>
          <c:showVal val="0"/>
          <c:showCatName val="0"/>
          <c:showSerName val="0"/>
          <c:showPercent val="0"/>
          <c:showBubbleSize val="0"/>
        </c:dLbls>
        <c:gapWidth val="150"/>
        <c:overlap val="100"/>
        <c:axId val="63023360"/>
        <c:axId val="63029248"/>
      </c:barChart>
      <c:catAx>
        <c:axId val="6302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9248"/>
        <c:crosses val="autoZero"/>
        <c:auto val="1"/>
        <c:lblAlgn val="ctr"/>
        <c:lblOffset val="100"/>
        <c:tickLblSkip val="2"/>
        <c:tickMarkSkip val="1"/>
        <c:noMultiLvlLbl val="0"/>
      </c:catAx>
      <c:valAx>
        <c:axId val="6302924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3360"/>
        <c:crosses val="autoZero"/>
        <c:crossBetween val="between"/>
      </c:valAx>
      <c:spPr>
        <a:solidFill>
          <a:srgbClr val="C0C0C0"/>
        </a:solidFill>
        <a:ln w="12700">
          <a:solidFill>
            <a:srgbClr val="808080"/>
          </a:solidFill>
          <a:prstDash val="solid"/>
        </a:ln>
      </c:spPr>
    </c:plotArea>
    <c:legend>
      <c:legendPos val="r"/>
      <c:layout>
        <c:manualLayout>
          <c:xMode val="edge"/>
          <c:yMode val="edge"/>
          <c:x val="0.78730161546708066"/>
          <c:y val="3.5183827212438137E-2"/>
          <c:w val="0.18095242320062099"/>
          <c:h val="0.117279156899280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夏季　温水</a:t>
            </a:r>
          </a:p>
        </c:rich>
      </c:tx>
      <c:layout>
        <c:manualLayout>
          <c:xMode val="edge"/>
          <c:yMode val="edge"/>
          <c:x val="0.41984845114699643"/>
          <c:y val="4.0752204824971591E-2"/>
        </c:manualLayout>
      </c:layout>
      <c:overlay val="0"/>
      <c:spPr>
        <a:noFill/>
        <a:ln w="25400">
          <a:noFill/>
        </a:ln>
      </c:spPr>
    </c:title>
    <c:autoTitleDeleted val="0"/>
    <c:plotArea>
      <c:layout>
        <c:manualLayout>
          <c:layoutTarget val="inner"/>
          <c:xMode val="edge"/>
          <c:yMode val="edge"/>
          <c:x val="0.16793934860882984"/>
          <c:y val="0.15360560346971841"/>
          <c:w val="0.77608335341959245"/>
          <c:h val="0.65517492092186014"/>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cat>
            <c:numLit>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Lit>
          </c:cat>
          <c:val>
            <c:numRef>
              <c:f>'別紙⑥-3(温水)'!$C$6:$C$29</c:f>
              <c:numCache>
                <c:formatCode>#,##0.0_ ;[Red]\-#,##0.0\ </c:formatCode>
                <c:ptCount val="24"/>
              </c:numCache>
            </c:numRef>
          </c:val>
          <c:extLst>
            <c:ext xmlns:c16="http://schemas.microsoft.com/office/drawing/2014/chart" uri="{C3380CC4-5D6E-409C-BE32-E72D297353CC}">
              <c16:uniqueId val="{00000000-2087-4E82-815F-983EF8DC025B}"/>
            </c:ext>
          </c:extLst>
        </c:ser>
        <c:ser>
          <c:idx val="1"/>
          <c:order val="1"/>
          <c:tx>
            <c:v>ﾍﾞｰｽ負荷</c:v>
          </c:tx>
          <c:spPr>
            <a:solidFill>
              <a:srgbClr val="993366"/>
            </a:solidFill>
            <a:ln w="12700">
              <a:solidFill>
                <a:srgbClr val="000000"/>
              </a:solidFill>
              <a:prstDash val="solid"/>
            </a:ln>
          </c:spPr>
          <c:invertIfNegative val="0"/>
          <c:val>
            <c:numRef>
              <c:f>'別紙⑥-3(温水)'!$D$6:$D$29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2087-4E82-815F-983EF8DC025B}"/>
            </c:ext>
          </c:extLst>
        </c:ser>
        <c:dLbls>
          <c:showLegendKey val="0"/>
          <c:showVal val="0"/>
          <c:showCatName val="0"/>
          <c:showSerName val="0"/>
          <c:showPercent val="0"/>
          <c:showBubbleSize val="0"/>
        </c:dLbls>
        <c:gapWidth val="150"/>
        <c:overlap val="100"/>
        <c:axId val="62858752"/>
        <c:axId val="62860288"/>
      </c:barChart>
      <c:catAx>
        <c:axId val="6285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60288"/>
        <c:crosses val="autoZero"/>
        <c:auto val="1"/>
        <c:lblAlgn val="ctr"/>
        <c:lblOffset val="100"/>
        <c:tickLblSkip val="2"/>
        <c:tickMarkSkip val="1"/>
        <c:noMultiLvlLbl val="0"/>
      </c:catAx>
      <c:valAx>
        <c:axId val="6286028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58752"/>
        <c:crosses val="autoZero"/>
        <c:crossBetween val="between"/>
      </c:valAx>
      <c:spPr>
        <a:solidFill>
          <a:srgbClr val="C0C0C0"/>
        </a:solidFill>
        <a:ln w="12700">
          <a:solidFill>
            <a:srgbClr val="808080"/>
          </a:solidFill>
          <a:prstDash val="solid"/>
        </a:ln>
      </c:spPr>
    </c:plotArea>
    <c:legend>
      <c:legendPos val="r"/>
      <c:layout>
        <c:manualLayout>
          <c:xMode val="edge"/>
          <c:yMode val="edge"/>
          <c:x val="0.7956715156368166"/>
          <c:y val="3.9215615289468125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中間季　温水</a:t>
            </a:r>
          </a:p>
        </c:rich>
      </c:tx>
      <c:layout>
        <c:manualLayout>
          <c:xMode val="edge"/>
          <c:yMode val="edge"/>
          <c:x val="0.40203656746296546"/>
          <c:y val="4.0752204824971591E-2"/>
        </c:manualLayout>
      </c:layout>
      <c:overlay val="0"/>
      <c:spPr>
        <a:noFill/>
        <a:ln w="25400">
          <a:noFill/>
        </a:ln>
      </c:spPr>
    </c:title>
    <c:autoTitleDeleted val="0"/>
    <c:plotArea>
      <c:layout>
        <c:manualLayout>
          <c:layoutTarget val="inner"/>
          <c:xMode val="edge"/>
          <c:yMode val="edge"/>
          <c:x val="0.16793934860882984"/>
          <c:y val="0.15047079523564252"/>
          <c:w val="0.77608335341959245"/>
          <c:h val="0.65830972915593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'別紙⑥-3(温水)'!$F$6:$F$29</c:f>
              <c:numCache>
                <c:formatCode>#,##0.0_ ;[Red]\-#,##0.0\ </c:formatCode>
                <c:ptCount val="24"/>
              </c:numCache>
            </c:numRef>
          </c:val>
          <c:extLst>
            <c:ext xmlns:c16="http://schemas.microsoft.com/office/drawing/2014/chart" uri="{C3380CC4-5D6E-409C-BE32-E72D297353CC}">
              <c16:uniqueId val="{00000000-94A5-4C37-A181-CB5808D0264A}"/>
            </c:ext>
          </c:extLst>
        </c:ser>
        <c:ser>
          <c:idx val="1"/>
          <c:order val="1"/>
          <c:tx>
            <c:v>ﾍﾞｰｽ負荷</c:v>
          </c:tx>
          <c:spPr>
            <a:solidFill>
              <a:srgbClr val="993366"/>
            </a:solidFill>
            <a:ln w="12700">
              <a:solidFill>
                <a:srgbClr val="000000"/>
              </a:solidFill>
              <a:prstDash val="solid"/>
            </a:ln>
          </c:spPr>
          <c:invertIfNegative val="0"/>
          <c:val>
            <c:numRef>
              <c:f>'別紙⑥-3(温水)'!$G$6:$G$29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4A5-4C37-A181-CB5808D0264A}"/>
            </c:ext>
          </c:extLst>
        </c:ser>
        <c:dLbls>
          <c:showLegendKey val="0"/>
          <c:showVal val="0"/>
          <c:showCatName val="0"/>
          <c:showSerName val="0"/>
          <c:showPercent val="0"/>
          <c:showBubbleSize val="0"/>
        </c:dLbls>
        <c:gapWidth val="150"/>
        <c:overlap val="100"/>
        <c:axId val="62980096"/>
        <c:axId val="62981632"/>
      </c:barChart>
      <c:catAx>
        <c:axId val="6298009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1632"/>
        <c:crosses val="autoZero"/>
        <c:auto val="1"/>
        <c:lblAlgn val="ctr"/>
        <c:lblOffset val="100"/>
        <c:tickLblSkip val="2"/>
        <c:tickMarkSkip val="1"/>
        <c:noMultiLvlLbl val="0"/>
      </c:catAx>
      <c:valAx>
        <c:axId val="62981632"/>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980096"/>
        <c:crosses val="autoZero"/>
        <c:crossBetween val="between"/>
      </c:valAx>
      <c:spPr>
        <a:solidFill>
          <a:srgbClr val="C0C0C0"/>
        </a:solidFill>
        <a:ln w="12700">
          <a:solidFill>
            <a:srgbClr val="808080"/>
          </a:solidFill>
          <a:prstDash val="solid"/>
        </a:ln>
      </c:spPr>
    </c:plotArea>
    <c:legend>
      <c:legendPos val="r"/>
      <c:layout>
        <c:manualLayout>
          <c:xMode val="edge"/>
          <c:yMode val="edge"/>
          <c:x val="0.78612364132449553"/>
          <c:y val="4.3137136593557994E-2"/>
          <c:w val="0.18141317081127573"/>
          <c:h val="0.117647248116973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冬季　温水</a:t>
            </a:r>
          </a:p>
        </c:rich>
      </c:tx>
      <c:layout>
        <c:manualLayout>
          <c:xMode val="edge"/>
          <c:yMode val="edge"/>
          <c:x val="0.41878318731285347"/>
          <c:y val="4.0625112700607077E-2"/>
        </c:manualLayout>
      </c:layout>
      <c:overlay val="0"/>
      <c:spPr>
        <a:noFill/>
        <a:ln w="25400">
          <a:noFill/>
        </a:ln>
      </c:spPr>
    </c:title>
    <c:autoTitleDeleted val="0"/>
    <c:plotArea>
      <c:layout>
        <c:manualLayout>
          <c:layoutTarget val="inner"/>
          <c:xMode val="edge"/>
          <c:yMode val="edge"/>
          <c:x val="0.16751320934999525"/>
          <c:y val="0.15312570095383127"/>
          <c:w val="0.77919023137043242"/>
          <c:h val="0.65625300408784826"/>
        </c:manualLayout>
      </c:layout>
      <c:barChart>
        <c:barDir val="col"/>
        <c:grouping val="stacked"/>
        <c:varyColors val="0"/>
        <c:ser>
          <c:idx val="0"/>
          <c:order val="0"/>
          <c:tx>
            <c:v>ｺｰｼﾞｪﾈ</c:v>
          </c:tx>
          <c:spPr>
            <a:solidFill>
              <a:srgbClr val="9999FF"/>
            </a:solidFill>
            <a:ln w="12700">
              <a:solidFill>
                <a:srgbClr val="000000"/>
              </a:solidFill>
              <a:prstDash val="solid"/>
            </a:ln>
          </c:spPr>
          <c:invertIfNegative val="0"/>
          <c:val>
            <c:numRef>
              <c:f>'別紙⑥-3(温水)'!$I$6:$I$29</c:f>
              <c:numCache>
                <c:formatCode>#,##0.0_ ;[Red]\-#,##0.0\ </c:formatCode>
                <c:ptCount val="24"/>
              </c:numCache>
            </c:numRef>
          </c:val>
          <c:extLst>
            <c:ext xmlns:c16="http://schemas.microsoft.com/office/drawing/2014/chart" uri="{C3380CC4-5D6E-409C-BE32-E72D297353CC}">
              <c16:uniqueId val="{00000000-11B1-477C-8D8E-E849F977502F}"/>
            </c:ext>
          </c:extLst>
        </c:ser>
        <c:ser>
          <c:idx val="1"/>
          <c:order val="1"/>
          <c:tx>
            <c:v>ﾍﾞｰｽ負荷</c:v>
          </c:tx>
          <c:spPr>
            <a:solidFill>
              <a:srgbClr val="993366"/>
            </a:solidFill>
            <a:ln w="12700">
              <a:solidFill>
                <a:srgbClr val="000000"/>
              </a:solidFill>
              <a:prstDash val="solid"/>
            </a:ln>
          </c:spPr>
          <c:invertIfNegative val="0"/>
          <c:val>
            <c:numRef>
              <c:f>'別紙⑥-3(温水)'!$J$6:$J$29</c:f>
              <c:numCache>
                <c:formatCode>#,##0.0_ ;[Red]\-#,##0.0\ </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1B1-477C-8D8E-E849F977502F}"/>
            </c:ext>
          </c:extLst>
        </c:ser>
        <c:dLbls>
          <c:showLegendKey val="0"/>
          <c:showVal val="0"/>
          <c:showCatName val="0"/>
          <c:showSerName val="0"/>
          <c:showPercent val="0"/>
          <c:showBubbleSize val="0"/>
        </c:dLbls>
        <c:gapWidth val="150"/>
        <c:overlap val="100"/>
        <c:axId val="63023360"/>
        <c:axId val="63029248"/>
      </c:barChart>
      <c:catAx>
        <c:axId val="63023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9248"/>
        <c:crosses val="autoZero"/>
        <c:auto val="1"/>
        <c:lblAlgn val="ctr"/>
        <c:lblOffset val="100"/>
        <c:tickLblSkip val="2"/>
        <c:tickMarkSkip val="1"/>
        <c:noMultiLvlLbl val="0"/>
      </c:catAx>
      <c:valAx>
        <c:axId val="63029248"/>
        <c:scaling>
          <c:orientation val="minMax"/>
          <c:min val="0"/>
        </c:scaling>
        <c:delete val="0"/>
        <c:axPos val="l"/>
        <c:majorGridlines>
          <c:spPr>
            <a:ln w="3175">
              <a:solidFill>
                <a:srgbClr val="000000"/>
              </a:solidFill>
              <a:prstDash val="solid"/>
            </a:ln>
          </c:spPr>
        </c:majorGridlines>
        <c:numFmt formatCode="#,##0.0_ ;[Red]\-#,##0.0\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3023360"/>
        <c:crosses val="autoZero"/>
        <c:crossBetween val="between"/>
      </c:valAx>
      <c:spPr>
        <a:solidFill>
          <a:srgbClr val="C0C0C0"/>
        </a:solidFill>
        <a:ln w="12700">
          <a:solidFill>
            <a:srgbClr val="808080"/>
          </a:solidFill>
          <a:prstDash val="solid"/>
        </a:ln>
      </c:spPr>
    </c:plotArea>
    <c:legend>
      <c:legendPos val="r"/>
      <c:layout>
        <c:manualLayout>
          <c:xMode val="edge"/>
          <c:yMode val="edge"/>
          <c:x val="0.78730161546708066"/>
          <c:y val="3.5183827212438137E-2"/>
          <c:w val="0.18095242320062099"/>
          <c:h val="0.117279156899280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100854</xdr:colOff>
      <xdr:row>1</xdr:row>
      <xdr:rowOff>46979</xdr:rowOff>
    </xdr:from>
    <xdr:to>
      <xdr:col>27</xdr:col>
      <xdr:colOff>115075</xdr:colOff>
      <xdr:row>2</xdr:row>
      <xdr:rowOff>154729</xdr:rowOff>
    </xdr:to>
    <xdr:sp macro="" textlink="">
      <xdr:nvSpPr>
        <xdr:cNvPr id="12" name="AutoShape 18"/>
        <xdr:cNvSpPr>
          <a:spLocks noChangeArrowheads="1"/>
        </xdr:cNvSpPr>
      </xdr:nvSpPr>
      <xdr:spPr bwMode="auto">
        <a:xfrm>
          <a:off x="2297207" y="226273"/>
          <a:ext cx="2053692" cy="287044"/>
        </a:xfrm>
        <a:prstGeom prst="wedgeRoundRectCallout">
          <a:avLst>
            <a:gd name="adj1" fmla="val 66964"/>
            <a:gd name="adj2" fmla="val 558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11</xdr:col>
      <xdr:colOff>22412</xdr:colOff>
      <xdr:row>4</xdr:row>
      <xdr:rowOff>80595</xdr:rowOff>
    </xdr:from>
    <xdr:to>
      <xdr:col>27</xdr:col>
      <xdr:colOff>40573</xdr:colOff>
      <xdr:row>6</xdr:row>
      <xdr:rowOff>12362</xdr:rowOff>
    </xdr:to>
    <xdr:sp macro="" textlink="">
      <xdr:nvSpPr>
        <xdr:cNvPr id="13" name="AutoShape 18"/>
        <xdr:cNvSpPr>
          <a:spLocks noChangeArrowheads="1"/>
        </xdr:cNvSpPr>
      </xdr:nvSpPr>
      <xdr:spPr bwMode="auto">
        <a:xfrm>
          <a:off x="1748118" y="797771"/>
          <a:ext cx="2528279" cy="290356"/>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(4/19(</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5/31(</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xdr:col>
      <xdr:colOff>111197</xdr:colOff>
      <xdr:row>6</xdr:row>
      <xdr:rowOff>48272</xdr:rowOff>
    </xdr:from>
    <xdr:to>
      <xdr:col>14</xdr:col>
      <xdr:colOff>0</xdr:colOff>
      <xdr:row>8</xdr:row>
      <xdr:rowOff>126958</xdr:rowOff>
    </xdr:to>
    <xdr:sp macro="" textlink="">
      <xdr:nvSpPr>
        <xdr:cNvPr id="14" name="AutoShape 68"/>
        <xdr:cNvSpPr>
          <a:spLocks noChangeArrowheads="1"/>
        </xdr:cNvSpPr>
      </xdr:nvSpPr>
      <xdr:spPr bwMode="auto">
        <a:xfrm>
          <a:off x="424962" y="1124037"/>
          <a:ext cx="1771391" cy="437274"/>
        </a:xfrm>
        <a:prstGeom prst="wedgeRoundRectCallout">
          <a:avLst>
            <a:gd name="adj1" fmla="val -14789"/>
            <a:gd name="adj2" fmla="val 124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複数申請用シートに記入してください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30</xdr:col>
      <xdr:colOff>89647</xdr:colOff>
      <xdr:row>19</xdr:row>
      <xdr:rowOff>156883</xdr:rowOff>
    </xdr:from>
    <xdr:to>
      <xdr:col>40</xdr:col>
      <xdr:colOff>33618</xdr:colOff>
      <xdr:row>22</xdr:row>
      <xdr:rowOff>56274</xdr:rowOff>
    </xdr:to>
    <xdr:sp macro="" textlink="">
      <xdr:nvSpPr>
        <xdr:cNvPr id="13" name="AutoShape 68"/>
        <xdr:cNvSpPr>
          <a:spLocks noChangeArrowheads="1"/>
        </xdr:cNvSpPr>
      </xdr:nvSpPr>
      <xdr:spPr bwMode="auto">
        <a:xfrm>
          <a:off x="4796118" y="3473824"/>
          <a:ext cx="1512794" cy="437274"/>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35</xdr:col>
      <xdr:colOff>19050</xdr:colOff>
      <xdr:row>6</xdr:row>
      <xdr:rowOff>66675</xdr:rowOff>
    </xdr:from>
    <xdr:to>
      <xdr:col>35</xdr:col>
      <xdr:colOff>142875</xdr:colOff>
      <xdr:row>7</xdr:row>
      <xdr:rowOff>0</xdr:rowOff>
    </xdr:to>
    <xdr:sp macro="" textlink="">
      <xdr:nvSpPr>
        <xdr:cNvPr id="14"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5"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6"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17"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8"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9"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20"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21"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22"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100852</xdr:colOff>
      <xdr:row>4</xdr:row>
      <xdr:rowOff>145677</xdr:rowOff>
    </xdr:from>
    <xdr:to>
      <xdr:col>26</xdr:col>
      <xdr:colOff>119014</xdr:colOff>
      <xdr:row>6</xdr:row>
      <xdr:rowOff>77444</xdr:rowOff>
    </xdr:to>
    <xdr:sp macro="" textlink="">
      <xdr:nvSpPr>
        <xdr:cNvPr id="23" name="AutoShape 18"/>
        <xdr:cNvSpPr>
          <a:spLocks noChangeArrowheads="1"/>
        </xdr:cNvSpPr>
      </xdr:nvSpPr>
      <xdr:spPr bwMode="auto">
        <a:xfrm>
          <a:off x="1669676" y="862853"/>
          <a:ext cx="2528279" cy="290356"/>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(4/19(</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5/31(</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14</xdr:col>
      <xdr:colOff>100852</xdr:colOff>
      <xdr:row>1</xdr:row>
      <xdr:rowOff>123265</xdr:rowOff>
    </xdr:from>
    <xdr:to>
      <xdr:col>27</xdr:col>
      <xdr:colOff>115073</xdr:colOff>
      <xdr:row>3</xdr:row>
      <xdr:rowOff>51721</xdr:rowOff>
    </xdr:to>
    <xdr:sp macro="" textlink="">
      <xdr:nvSpPr>
        <xdr:cNvPr id="24" name="AutoShape 18"/>
        <xdr:cNvSpPr>
          <a:spLocks noChangeArrowheads="1"/>
        </xdr:cNvSpPr>
      </xdr:nvSpPr>
      <xdr:spPr bwMode="auto">
        <a:xfrm>
          <a:off x="2297205" y="302559"/>
          <a:ext cx="2053692" cy="287044"/>
        </a:xfrm>
        <a:prstGeom prst="wedgeRoundRectCallout">
          <a:avLst>
            <a:gd name="adj1" fmla="val 66964"/>
            <a:gd name="adj2" fmla="val 558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14" name="Text Box 26">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5"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6"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17"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18"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9" name="Text Box 28">
          <a:extLst>
            <a:ext uri="{FF2B5EF4-FFF2-40B4-BE49-F238E27FC236}">
              <a16:creationId xmlns:a16="http://schemas.microsoft.com/office/drawing/2014/main" id="{00000000-0008-0000-0000-000007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20" name="Text Box 26">
          <a:extLst>
            <a:ext uri="{FF2B5EF4-FFF2-40B4-BE49-F238E27FC236}">
              <a16:creationId xmlns:a16="http://schemas.microsoft.com/office/drawing/2014/main" id="{00000000-0008-0000-0000-000008000000}"/>
            </a:ext>
          </a:extLst>
        </xdr:cNvPr>
        <xdr:cNvSpPr txBox="1">
          <a:spLocks noChangeArrowheads="1"/>
        </xdr:cNvSpPr>
      </xdr:nvSpPr>
      <xdr:spPr bwMode="auto">
        <a:xfrm>
          <a:off x="5686425" y="11525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21" name="Text Box 27">
          <a:extLst>
            <a:ext uri="{FF2B5EF4-FFF2-40B4-BE49-F238E27FC236}">
              <a16:creationId xmlns:a16="http://schemas.microsoft.com/office/drawing/2014/main" id="{00000000-0008-0000-0000-000009000000}"/>
            </a:ext>
          </a:extLst>
        </xdr:cNvPr>
        <xdr:cNvSpPr txBox="1">
          <a:spLocks noChangeArrowheads="1"/>
        </xdr:cNvSpPr>
      </xdr:nvSpPr>
      <xdr:spPr bwMode="auto">
        <a:xfrm>
          <a:off x="63436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22" name="Text Box 28">
          <a:extLst>
            <a:ext uri="{FF2B5EF4-FFF2-40B4-BE49-F238E27FC236}">
              <a16:creationId xmlns:a16="http://schemas.microsoft.com/office/drawing/2014/main" id="{00000000-0008-0000-0000-00000A000000}"/>
            </a:ext>
          </a:extLst>
        </xdr:cNvPr>
        <xdr:cNvSpPr txBox="1">
          <a:spLocks noChangeArrowheads="1"/>
        </xdr:cNvSpPr>
      </xdr:nvSpPr>
      <xdr:spPr bwMode="auto">
        <a:xfrm>
          <a:off x="6991350" y="1152525"/>
          <a:ext cx="13335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67235</xdr:colOff>
      <xdr:row>4</xdr:row>
      <xdr:rowOff>156883</xdr:rowOff>
    </xdr:from>
    <xdr:to>
      <xdr:col>26</xdr:col>
      <xdr:colOff>85397</xdr:colOff>
      <xdr:row>6</xdr:row>
      <xdr:rowOff>88650</xdr:rowOff>
    </xdr:to>
    <xdr:sp macro="" textlink="">
      <xdr:nvSpPr>
        <xdr:cNvPr id="23" name="AutoShape 18"/>
        <xdr:cNvSpPr>
          <a:spLocks noChangeArrowheads="1"/>
        </xdr:cNvSpPr>
      </xdr:nvSpPr>
      <xdr:spPr bwMode="auto">
        <a:xfrm>
          <a:off x="1636059" y="874059"/>
          <a:ext cx="2528279" cy="290356"/>
        </a:xfrm>
        <a:prstGeom prst="wedgeRoundRectCallout">
          <a:avLst>
            <a:gd name="adj1" fmla="val 62337"/>
            <a:gd name="adj2" fmla="val -17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募集期間内</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(4/19(</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5/31(</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月</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であることを確認</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30</xdr:col>
      <xdr:colOff>100852</xdr:colOff>
      <xdr:row>16</xdr:row>
      <xdr:rowOff>145676</xdr:rowOff>
    </xdr:from>
    <xdr:to>
      <xdr:col>40</xdr:col>
      <xdr:colOff>44823</xdr:colOff>
      <xdr:row>19</xdr:row>
      <xdr:rowOff>45068</xdr:rowOff>
    </xdr:to>
    <xdr:sp macro="" textlink="">
      <xdr:nvSpPr>
        <xdr:cNvPr id="24" name="AutoShape 68"/>
        <xdr:cNvSpPr>
          <a:spLocks noChangeArrowheads="1"/>
        </xdr:cNvSpPr>
      </xdr:nvSpPr>
      <xdr:spPr bwMode="auto">
        <a:xfrm>
          <a:off x="4807323" y="2924735"/>
          <a:ext cx="1512794" cy="437274"/>
        </a:xfrm>
        <a:prstGeom prst="wedgeRoundRectCallout">
          <a:avLst>
            <a:gd name="adj1" fmla="val -79074"/>
            <a:gd name="adj2" fmla="val 171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申請者が複数の場合</a:t>
          </a: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下記の※参照。</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15</xdr:col>
      <xdr:colOff>56030</xdr:colOff>
      <xdr:row>1</xdr:row>
      <xdr:rowOff>145676</xdr:rowOff>
    </xdr:from>
    <xdr:to>
      <xdr:col>28</xdr:col>
      <xdr:colOff>70251</xdr:colOff>
      <xdr:row>3</xdr:row>
      <xdr:rowOff>74132</xdr:rowOff>
    </xdr:to>
    <xdr:sp macro="" textlink="">
      <xdr:nvSpPr>
        <xdr:cNvPr id="25" name="AutoShape 18"/>
        <xdr:cNvSpPr>
          <a:spLocks noChangeArrowheads="1"/>
        </xdr:cNvSpPr>
      </xdr:nvSpPr>
      <xdr:spPr bwMode="auto">
        <a:xfrm>
          <a:off x="2409265" y="324970"/>
          <a:ext cx="2053692" cy="287044"/>
        </a:xfrm>
        <a:prstGeom prst="wedgeRoundRectCallout">
          <a:avLst>
            <a:gd name="adj1" fmla="val 66964"/>
            <a:gd name="adj2" fmla="val 558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申請者の社内上申番号を記入する（空欄可</a:t>
          </a:r>
          <a:r>
            <a:rPr kumimoji="0" lang="ja-JP" altLang="en-US" sz="700" b="0" i="0" u="none" strike="noStrike" kern="0" cap="none" spc="0" normalizeH="0" baseline="0" noProof="0">
              <a:ln>
                <a:noFill/>
              </a:ln>
              <a:solidFill>
                <a:srgbClr val="FF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223</xdr:row>
          <xdr:rowOff>219075</xdr:rowOff>
        </xdr:from>
        <xdr:to>
          <xdr:col>8</xdr:col>
          <xdr:colOff>28575</xdr:colOff>
          <xdr:row>225</xdr:row>
          <xdr:rowOff>38100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224</xdr:row>
          <xdr:rowOff>152400</xdr:rowOff>
        </xdr:from>
        <xdr:to>
          <xdr:col>8</xdr:col>
          <xdr:colOff>28575</xdr:colOff>
          <xdr:row>226</xdr:row>
          <xdr:rowOff>19050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225</xdr:row>
          <xdr:rowOff>152400</xdr:rowOff>
        </xdr:from>
        <xdr:to>
          <xdr:col>8</xdr:col>
          <xdr:colOff>28575</xdr:colOff>
          <xdr:row>227</xdr:row>
          <xdr:rowOff>19050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226</xdr:row>
          <xdr:rowOff>152400</xdr:rowOff>
        </xdr:from>
        <xdr:to>
          <xdr:col>8</xdr:col>
          <xdr:colOff>28575</xdr:colOff>
          <xdr:row>228</xdr:row>
          <xdr:rowOff>19050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240</xdr:row>
          <xdr:rowOff>57150</xdr:rowOff>
        </xdr:from>
        <xdr:to>
          <xdr:col>3</xdr:col>
          <xdr:colOff>28575</xdr:colOff>
          <xdr:row>241</xdr:row>
          <xdr:rowOff>95250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242</xdr:row>
          <xdr:rowOff>57150</xdr:rowOff>
        </xdr:from>
        <xdr:to>
          <xdr:col>3</xdr:col>
          <xdr:colOff>28575</xdr:colOff>
          <xdr:row>243</xdr:row>
          <xdr:rowOff>95250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118</xdr:row>
          <xdr:rowOff>38100</xdr:rowOff>
        </xdr:from>
        <xdr:to>
          <xdr:col>5</xdr:col>
          <xdr:colOff>66675</xdr:colOff>
          <xdr:row>118</xdr:row>
          <xdr:rowOff>295275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13</xdr:col>
          <xdr:colOff>133350</xdr:colOff>
          <xdr:row>44</xdr:row>
          <xdr:rowOff>152400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66675</xdr:rowOff>
        </xdr:from>
        <xdr:to>
          <xdr:col>20</xdr:col>
          <xdr:colOff>152400</xdr:colOff>
          <xdr:row>44</xdr:row>
          <xdr:rowOff>152400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66675</xdr:rowOff>
        </xdr:from>
        <xdr:to>
          <xdr:col>25</xdr:col>
          <xdr:colOff>47625</xdr:colOff>
          <xdr:row>44</xdr:row>
          <xdr:rowOff>152400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66675</xdr:rowOff>
        </xdr:from>
        <xdr:to>
          <xdr:col>28</xdr:col>
          <xdr:colOff>123825</xdr:colOff>
          <xdr:row>44</xdr:row>
          <xdr:rowOff>152400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19050</xdr:rowOff>
        </xdr:from>
        <xdr:to>
          <xdr:col>16</xdr:col>
          <xdr:colOff>57150</xdr:colOff>
          <xdr:row>46</xdr:row>
          <xdr:rowOff>104775</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244</xdr:row>
          <xdr:rowOff>66675</xdr:rowOff>
        </xdr:from>
        <xdr:to>
          <xdr:col>3</xdr:col>
          <xdr:colOff>28575</xdr:colOff>
          <xdr:row>245</xdr:row>
          <xdr:rowOff>104775</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66549</xdr:colOff>
      <xdr:row>9</xdr:row>
      <xdr:rowOff>10142</xdr:rowOff>
    </xdr:from>
    <xdr:ext cx="1038351" cy="229225"/>
    <xdr:sp macro="" textlink="">
      <xdr:nvSpPr>
        <xdr:cNvPr id="17" name="角丸四角形 16"/>
        <xdr:cNvSpPr/>
      </xdr:nvSpPr>
      <xdr:spPr bwMode="auto">
        <a:xfrm>
          <a:off x="5410074" y="1476992"/>
          <a:ext cx="1038351" cy="229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31</xdr:col>
      <xdr:colOff>80342</xdr:colOff>
      <xdr:row>11</xdr:row>
      <xdr:rowOff>63600</xdr:rowOff>
    </xdr:from>
    <xdr:ext cx="1338883" cy="212625"/>
    <xdr:sp macro="" textlink="">
      <xdr:nvSpPr>
        <xdr:cNvPr id="19" name="角丸四角形 18"/>
        <xdr:cNvSpPr/>
      </xdr:nvSpPr>
      <xdr:spPr bwMode="auto">
        <a:xfrm>
          <a:off x="5100017" y="1873350"/>
          <a:ext cx="1338883" cy="212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8409</xdr:colOff>
      <xdr:row>13</xdr:row>
      <xdr:rowOff>77880</xdr:rowOff>
    </xdr:from>
    <xdr:ext cx="1591791" cy="207870"/>
    <xdr:sp macro="" textlink="">
      <xdr:nvSpPr>
        <xdr:cNvPr id="20" name="角丸四角形 19"/>
        <xdr:cNvSpPr/>
      </xdr:nvSpPr>
      <xdr:spPr bwMode="auto">
        <a:xfrm>
          <a:off x="4866159" y="2230530"/>
          <a:ext cx="1591791" cy="20787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14</xdr:col>
      <xdr:colOff>33618</xdr:colOff>
      <xdr:row>41</xdr:row>
      <xdr:rowOff>38100</xdr:rowOff>
    </xdr:from>
    <xdr:to>
      <xdr:col>22</xdr:col>
      <xdr:colOff>95250</xdr:colOff>
      <xdr:row>42</xdr:row>
      <xdr:rowOff>112059</xdr:rowOff>
    </xdr:to>
    <xdr:sp macro="" textlink="">
      <xdr:nvSpPr>
        <xdr:cNvPr id="23" name="AutoShape 79"/>
        <xdr:cNvSpPr>
          <a:spLocks noChangeArrowheads="1"/>
        </xdr:cNvSpPr>
      </xdr:nvSpPr>
      <xdr:spPr bwMode="auto">
        <a:xfrm>
          <a:off x="2300568" y="6991350"/>
          <a:ext cx="1357032" cy="245409"/>
        </a:xfrm>
        <a:prstGeom prst="wedgeRoundRectCallout">
          <a:avLst>
            <a:gd name="adj1" fmla="val -55085"/>
            <a:gd name="adj2" fmla="val 1342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17850</xdr:colOff>
      <xdr:row>62</xdr:row>
      <xdr:rowOff>38100</xdr:rowOff>
    </xdr:from>
    <xdr:to>
      <xdr:col>7</xdr:col>
      <xdr:colOff>85725</xdr:colOff>
      <xdr:row>63</xdr:row>
      <xdr:rowOff>0</xdr:rowOff>
    </xdr:to>
    <xdr:sp macro="" textlink="">
      <xdr:nvSpPr>
        <xdr:cNvPr id="25" name="AutoShape 26"/>
        <xdr:cNvSpPr>
          <a:spLocks noChangeArrowheads="1"/>
        </xdr:cNvSpPr>
      </xdr:nvSpPr>
      <xdr:spPr bwMode="auto">
        <a:xfrm>
          <a:off x="179775" y="10620375"/>
          <a:ext cx="1039425" cy="190500"/>
        </a:xfrm>
        <a:prstGeom prst="wedgeRoundRectCallout">
          <a:avLst>
            <a:gd name="adj1" fmla="val -2934"/>
            <a:gd name="adj2" fmla="val 26316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87107</xdr:colOff>
      <xdr:row>59</xdr:row>
      <xdr:rowOff>165651</xdr:rowOff>
    </xdr:from>
    <xdr:to>
      <xdr:col>25</xdr:col>
      <xdr:colOff>76200</xdr:colOff>
      <xdr:row>61</xdr:row>
      <xdr:rowOff>47624</xdr:rowOff>
    </xdr:to>
    <xdr:sp macro="" textlink="">
      <xdr:nvSpPr>
        <xdr:cNvPr id="26" name="AutoShape 26"/>
        <xdr:cNvSpPr>
          <a:spLocks noChangeArrowheads="1"/>
        </xdr:cNvSpPr>
      </xdr:nvSpPr>
      <xdr:spPr bwMode="auto">
        <a:xfrm>
          <a:off x="2354057" y="10205001"/>
          <a:ext cx="1770268" cy="243923"/>
        </a:xfrm>
        <a:prstGeom prst="wedgeRoundRectCallout">
          <a:avLst>
            <a:gd name="adj1" fmla="val -35591"/>
            <a:gd name="adj2" fmla="val 126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40712</xdr:colOff>
      <xdr:row>59</xdr:row>
      <xdr:rowOff>157867</xdr:rowOff>
    </xdr:from>
    <xdr:to>
      <xdr:col>33</xdr:col>
      <xdr:colOff>120927</xdr:colOff>
      <xdr:row>61</xdr:row>
      <xdr:rowOff>47625</xdr:rowOff>
    </xdr:to>
    <xdr:sp macro="" textlink="">
      <xdr:nvSpPr>
        <xdr:cNvPr id="28" name="AutoShape 26"/>
        <xdr:cNvSpPr>
          <a:spLocks noChangeArrowheads="1"/>
        </xdr:cNvSpPr>
      </xdr:nvSpPr>
      <xdr:spPr bwMode="auto">
        <a:xfrm>
          <a:off x="4250762" y="10197217"/>
          <a:ext cx="1213690" cy="251708"/>
        </a:xfrm>
        <a:prstGeom prst="wedgeRoundRectCallout">
          <a:avLst>
            <a:gd name="adj1" fmla="val -20941"/>
            <a:gd name="adj2" fmla="val 13375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160802</xdr:colOff>
      <xdr:row>90</xdr:row>
      <xdr:rowOff>2241</xdr:rowOff>
    </xdr:from>
    <xdr:to>
      <xdr:col>42</xdr:col>
      <xdr:colOff>9525</xdr:colOff>
      <xdr:row>91</xdr:row>
      <xdr:rowOff>107016</xdr:rowOff>
    </xdr:to>
    <xdr:sp macro="" textlink="">
      <xdr:nvSpPr>
        <xdr:cNvPr id="53" name="AutoShape 26"/>
        <xdr:cNvSpPr>
          <a:spLocks noChangeArrowheads="1"/>
        </xdr:cNvSpPr>
      </xdr:nvSpPr>
      <xdr:spPr bwMode="auto">
        <a:xfrm>
          <a:off x="4694702" y="16461441"/>
          <a:ext cx="2115673"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供給方式、供給状況をプルダウンから選択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7</xdr:col>
      <xdr:colOff>45799</xdr:colOff>
      <xdr:row>98</xdr:row>
      <xdr:rowOff>259971</xdr:rowOff>
    </xdr:from>
    <xdr:to>
      <xdr:col>37</xdr:col>
      <xdr:colOff>123264</xdr:colOff>
      <xdr:row>100</xdr:row>
      <xdr:rowOff>78442</xdr:rowOff>
    </xdr:to>
    <xdr:sp macro="" textlink="">
      <xdr:nvSpPr>
        <xdr:cNvPr id="54" name="AutoShape 26"/>
        <xdr:cNvSpPr>
          <a:spLocks noChangeArrowheads="1"/>
        </xdr:cNvSpPr>
      </xdr:nvSpPr>
      <xdr:spPr bwMode="auto">
        <a:xfrm>
          <a:off x="1143975" y="17864412"/>
          <a:ext cx="4783936" cy="26670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低圧供給の場合、本支管・引込管の管種をプルダウンから選択。中圧供給の場合は「－」を選択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14</xdr:col>
      <xdr:colOff>106453</xdr:colOff>
      <xdr:row>100</xdr:row>
      <xdr:rowOff>100293</xdr:rowOff>
    </xdr:from>
    <xdr:to>
      <xdr:col>30</xdr:col>
      <xdr:colOff>141779</xdr:colOff>
      <xdr:row>102</xdr:row>
      <xdr:rowOff>33618</xdr:rowOff>
    </xdr:to>
    <xdr:sp macro="" textlink="">
      <xdr:nvSpPr>
        <xdr:cNvPr id="55" name="AutoShape 26"/>
        <xdr:cNvSpPr>
          <a:spLocks noChangeArrowheads="1"/>
        </xdr:cNvSpPr>
      </xdr:nvSpPr>
      <xdr:spPr bwMode="auto">
        <a:xfrm>
          <a:off x="2302806" y="18152969"/>
          <a:ext cx="2545444" cy="269502"/>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施設区分（１）、（２）、締結状況をプルダウンから選択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17930</xdr:colOff>
      <xdr:row>115</xdr:row>
      <xdr:rowOff>85725</xdr:rowOff>
    </xdr:from>
    <xdr:to>
      <xdr:col>23</xdr:col>
      <xdr:colOff>7601</xdr:colOff>
      <xdr:row>116</xdr:row>
      <xdr:rowOff>146973</xdr:rowOff>
    </xdr:to>
    <xdr:sp macro="" textlink="">
      <xdr:nvSpPr>
        <xdr:cNvPr id="58" name="AutoShape 79"/>
        <xdr:cNvSpPr>
          <a:spLocks noChangeArrowheads="1"/>
        </xdr:cNvSpPr>
      </xdr:nvSpPr>
      <xdr:spPr bwMode="auto">
        <a:xfrm>
          <a:off x="1961030" y="21497925"/>
          <a:ext cx="1770846" cy="232698"/>
        </a:xfrm>
        <a:prstGeom prst="wedgeRoundRectCallout">
          <a:avLst>
            <a:gd name="adj1" fmla="val -103450"/>
            <a:gd name="adj2" fmla="val 1919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16</xdr:col>
      <xdr:colOff>61825</xdr:colOff>
      <xdr:row>125</xdr:row>
      <xdr:rowOff>85056</xdr:rowOff>
    </xdr:from>
    <xdr:to>
      <xdr:col>25</xdr:col>
      <xdr:colOff>137520</xdr:colOff>
      <xdr:row>126</xdr:row>
      <xdr:rowOff>194873</xdr:rowOff>
    </xdr:to>
    <xdr:sp macro="" textlink="">
      <xdr:nvSpPr>
        <xdr:cNvPr id="60" name="AutoShape 26"/>
        <xdr:cNvSpPr>
          <a:spLocks noChangeArrowheads="1"/>
        </xdr:cNvSpPr>
      </xdr:nvSpPr>
      <xdr:spPr bwMode="auto">
        <a:xfrm>
          <a:off x="2689411" y="24357384"/>
          <a:ext cx="1553712" cy="385713"/>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137520</xdr:colOff>
      <xdr:row>125</xdr:row>
      <xdr:rowOff>275787</xdr:rowOff>
    </xdr:from>
    <xdr:to>
      <xdr:col>29</xdr:col>
      <xdr:colOff>39414</xdr:colOff>
      <xdr:row>126</xdr:row>
      <xdr:rowOff>73417</xdr:rowOff>
    </xdr:to>
    <xdr:cxnSp macro="">
      <xdr:nvCxnSpPr>
        <xdr:cNvPr id="61" name="直線矢印コネクタ 60"/>
        <xdr:cNvCxnSpPr>
          <a:stCxn id="60" idx="3"/>
        </xdr:cNvCxnSpPr>
      </xdr:nvCxnSpPr>
      <xdr:spPr>
        <a:xfrm>
          <a:off x="4243123" y="24548115"/>
          <a:ext cx="558791" cy="7352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25</xdr:col>
      <xdr:colOff>135587</xdr:colOff>
      <xdr:row>125</xdr:row>
      <xdr:rowOff>78055</xdr:rowOff>
    </xdr:from>
    <xdr:to>
      <xdr:col>28</xdr:col>
      <xdr:colOff>127128</xdr:colOff>
      <xdr:row>125</xdr:row>
      <xdr:rowOff>269219</xdr:rowOff>
    </xdr:to>
    <xdr:cxnSp macro="">
      <xdr:nvCxnSpPr>
        <xdr:cNvPr id="62" name="直線矢印コネクタ 61"/>
        <xdr:cNvCxnSpPr/>
      </xdr:nvCxnSpPr>
      <xdr:spPr>
        <a:xfrm flipV="1">
          <a:off x="4241190" y="24350383"/>
          <a:ext cx="484214" cy="191164"/>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13</xdr:col>
      <xdr:colOff>123823</xdr:colOff>
      <xdr:row>121</xdr:row>
      <xdr:rowOff>132790</xdr:rowOff>
    </xdr:from>
    <xdr:to>
      <xdr:col>28</xdr:col>
      <xdr:colOff>152399</xdr:colOff>
      <xdr:row>123</xdr:row>
      <xdr:rowOff>48745</xdr:rowOff>
    </xdr:to>
    <xdr:sp macro="" textlink="">
      <xdr:nvSpPr>
        <xdr:cNvPr id="65" name="AutoShape 26"/>
        <xdr:cNvSpPr>
          <a:spLocks noChangeArrowheads="1"/>
        </xdr:cNvSpPr>
      </xdr:nvSpPr>
      <xdr:spPr bwMode="auto">
        <a:xfrm>
          <a:off x="2228848" y="22792765"/>
          <a:ext cx="2457451" cy="258855"/>
        </a:xfrm>
        <a:prstGeom prst="wedgeRoundRectCallout">
          <a:avLst>
            <a:gd name="adj1" fmla="val -12926"/>
            <a:gd name="adj2" fmla="val 25480"/>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計算シート（別紙⑥</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）から転記してください</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56032</xdr:colOff>
      <xdr:row>127</xdr:row>
      <xdr:rowOff>123266</xdr:rowOff>
    </xdr:from>
    <xdr:to>
      <xdr:col>40</xdr:col>
      <xdr:colOff>112059</xdr:colOff>
      <xdr:row>130</xdr:row>
      <xdr:rowOff>123265</xdr:rowOff>
    </xdr:to>
    <xdr:sp macro="" textlink="">
      <xdr:nvSpPr>
        <xdr:cNvPr id="66" name="AutoShape 26"/>
        <xdr:cNvSpPr>
          <a:spLocks noChangeArrowheads="1"/>
        </xdr:cNvSpPr>
      </xdr:nvSpPr>
      <xdr:spPr bwMode="auto">
        <a:xfrm>
          <a:off x="4134973" y="23857325"/>
          <a:ext cx="2252380" cy="504264"/>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の発電定格出力使用</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11206</xdr:colOff>
      <xdr:row>124</xdr:row>
      <xdr:rowOff>179294</xdr:rowOff>
    </xdr:from>
    <xdr:to>
      <xdr:col>39</xdr:col>
      <xdr:colOff>67236</xdr:colOff>
      <xdr:row>127</xdr:row>
      <xdr:rowOff>134470</xdr:rowOff>
    </xdr:to>
    <xdr:cxnSp macro="">
      <xdr:nvCxnSpPr>
        <xdr:cNvPr id="67" name="直線矢印コネクタ 66"/>
        <xdr:cNvCxnSpPr/>
      </xdr:nvCxnSpPr>
      <xdr:spPr>
        <a:xfrm flipH="1" flipV="1">
          <a:off x="5972735" y="23072912"/>
          <a:ext cx="212913" cy="795617"/>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22</xdr:col>
      <xdr:colOff>158040</xdr:colOff>
      <xdr:row>131</xdr:row>
      <xdr:rowOff>56802</xdr:rowOff>
    </xdr:from>
    <xdr:to>
      <xdr:col>38</xdr:col>
      <xdr:colOff>113219</xdr:colOff>
      <xdr:row>133</xdr:row>
      <xdr:rowOff>255065</xdr:rowOff>
    </xdr:to>
    <xdr:sp macro="" textlink="">
      <xdr:nvSpPr>
        <xdr:cNvPr id="85" name="角丸四角形 84"/>
        <xdr:cNvSpPr/>
      </xdr:nvSpPr>
      <xdr:spPr bwMode="auto">
        <a:xfrm>
          <a:off x="3770971" y="25564095"/>
          <a:ext cx="2582765" cy="5398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0</xdr:colOff>
      <xdr:row>179</xdr:row>
      <xdr:rowOff>11204</xdr:rowOff>
    </xdr:from>
    <xdr:to>
      <xdr:col>41</xdr:col>
      <xdr:colOff>35298</xdr:colOff>
      <xdr:row>180</xdr:row>
      <xdr:rowOff>160242</xdr:rowOff>
    </xdr:to>
    <xdr:sp macro="" textlink="">
      <xdr:nvSpPr>
        <xdr:cNvPr id="88" name="AutoShape 68"/>
        <xdr:cNvSpPr>
          <a:spLocks noChangeArrowheads="1"/>
        </xdr:cNvSpPr>
      </xdr:nvSpPr>
      <xdr:spPr bwMode="auto">
        <a:xfrm>
          <a:off x="4392706" y="32609116"/>
          <a:ext cx="2074768" cy="317126"/>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twoCellAnchor>
    <xdr:from>
      <xdr:col>31</xdr:col>
      <xdr:colOff>56029</xdr:colOff>
      <xdr:row>185</xdr:row>
      <xdr:rowOff>56030</xdr:rowOff>
    </xdr:from>
    <xdr:to>
      <xdr:col>36</xdr:col>
      <xdr:colOff>72980</xdr:colOff>
      <xdr:row>198</xdr:row>
      <xdr:rowOff>26665</xdr:rowOff>
    </xdr:to>
    <xdr:cxnSp macro="">
      <xdr:nvCxnSpPr>
        <xdr:cNvPr id="92" name="直線矢印コネクタ 91"/>
        <xdr:cNvCxnSpPr>
          <a:stCxn id="90" idx="4"/>
        </xdr:cNvCxnSpPr>
      </xdr:nvCxnSpPr>
      <xdr:spPr>
        <a:xfrm flipH="1" flipV="1">
          <a:off x="4919382" y="33662471"/>
          <a:ext cx="801363" cy="215578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28</xdr:col>
      <xdr:colOff>56029</xdr:colOff>
      <xdr:row>202</xdr:row>
      <xdr:rowOff>22288</xdr:rowOff>
    </xdr:from>
    <xdr:to>
      <xdr:col>43</xdr:col>
      <xdr:colOff>8405</xdr:colOff>
      <xdr:row>204</xdr:row>
      <xdr:rowOff>134470</xdr:rowOff>
    </xdr:to>
    <xdr:sp macro="" textlink="">
      <xdr:nvSpPr>
        <xdr:cNvPr id="96" name="AutoShape 107"/>
        <xdr:cNvSpPr>
          <a:spLocks noChangeArrowheads="1"/>
        </xdr:cNvSpPr>
      </xdr:nvSpPr>
      <xdr:spPr bwMode="auto">
        <a:xfrm>
          <a:off x="4448735" y="36486229"/>
          <a:ext cx="2305611" cy="448359"/>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１円未満は切り捨て</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145677</xdr:colOff>
      <xdr:row>193</xdr:row>
      <xdr:rowOff>134471</xdr:rowOff>
    </xdr:from>
    <xdr:to>
      <xdr:col>39</xdr:col>
      <xdr:colOff>100853</xdr:colOff>
      <xdr:row>202</xdr:row>
      <xdr:rowOff>22413</xdr:rowOff>
    </xdr:to>
    <xdr:cxnSp macro="">
      <xdr:nvCxnSpPr>
        <xdr:cNvPr id="97" name="直線矢印コネクタ 96"/>
        <xdr:cNvCxnSpPr/>
      </xdr:nvCxnSpPr>
      <xdr:spPr>
        <a:xfrm flipH="1" flipV="1">
          <a:off x="5950324" y="35085618"/>
          <a:ext cx="268941" cy="1400736"/>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xdr:col>
      <xdr:colOff>112059</xdr:colOff>
      <xdr:row>205</xdr:row>
      <xdr:rowOff>78442</xdr:rowOff>
    </xdr:from>
    <xdr:to>
      <xdr:col>31</xdr:col>
      <xdr:colOff>145676</xdr:colOff>
      <xdr:row>207</xdr:row>
      <xdr:rowOff>89647</xdr:rowOff>
    </xdr:to>
    <xdr:sp macro="" textlink="">
      <xdr:nvSpPr>
        <xdr:cNvPr id="100" name="AutoShape 106"/>
        <xdr:cNvSpPr>
          <a:spLocks noChangeArrowheads="1"/>
        </xdr:cNvSpPr>
      </xdr:nvSpPr>
      <xdr:spPr bwMode="auto">
        <a:xfrm>
          <a:off x="582706" y="37046648"/>
          <a:ext cx="4426323" cy="347381"/>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補助事業に要する経費のうち、補助対象外の経費を除外した金額を記入。見積書との整合を確認</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17</xdr:col>
      <xdr:colOff>128868</xdr:colOff>
      <xdr:row>189</xdr:row>
      <xdr:rowOff>156882</xdr:rowOff>
    </xdr:from>
    <xdr:to>
      <xdr:col>22</xdr:col>
      <xdr:colOff>100853</xdr:colOff>
      <xdr:row>205</xdr:row>
      <xdr:rowOff>78442</xdr:rowOff>
    </xdr:to>
    <xdr:cxnSp macro="">
      <xdr:nvCxnSpPr>
        <xdr:cNvPr id="101" name="直線矢印コネクタ 100"/>
        <xdr:cNvCxnSpPr>
          <a:stCxn id="100" idx="0"/>
        </xdr:cNvCxnSpPr>
      </xdr:nvCxnSpPr>
      <xdr:spPr>
        <a:xfrm flipV="1">
          <a:off x="2795868" y="34435676"/>
          <a:ext cx="756397" cy="2610972"/>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18</xdr:col>
      <xdr:colOff>123265</xdr:colOff>
      <xdr:row>209</xdr:row>
      <xdr:rowOff>100852</xdr:rowOff>
    </xdr:from>
    <xdr:ext cx="3834458" cy="268942"/>
    <xdr:sp macro="" textlink="">
      <xdr:nvSpPr>
        <xdr:cNvPr id="106" name="角丸四角形 105"/>
        <xdr:cNvSpPr/>
      </xdr:nvSpPr>
      <xdr:spPr bwMode="auto">
        <a:xfrm>
          <a:off x="2947147" y="37741411"/>
          <a:ext cx="3834458"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twoCellAnchor>
    <xdr:from>
      <xdr:col>26</xdr:col>
      <xdr:colOff>134471</xdr:colOff>
      <xdr:row>215</xdr:row>
      <xdr:rowOff>123264</xdr:rowOff>
    </xdr:from>
    <xdr:to>
      <xdr:col>42</xdr:col>
      <xdr:colOff>64994</xdr:colOff>
      <xdr:row>218</xdr:row>
      <xdr:rowOff>88820</xdr:rowOff>
    </xdr:to>
    <xdr:sp macro="" textlink="">
      <xdr:nvSpPr>
        <xdr:cNvPr id="108" name="AutoShape 108"/>
        <xdr:cNvSpPr>
          <a:spLocks noChangeArrowheads="1"/>
        </xdr:cNvSpPr>
      </xdr:nvSpPr>
      <xdr:spPr bwMode="auto">
        <a:xfrm>
          <a:off x="4213412" y="39052499"/>
          <a:ext cx="2440641" cy="481027"/>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16</xdr:col>
      <xdr:colOff>44823</xdr:colOff>
      <xdr:row>218</xdr:row>
      <xdr:rowOff>88820</xdr:rowOff>
    </xdr:from>
    <xdr:to>
      <xdr:col>34</xdr:col>
      <xdr:colOff>99733</xdr:colOff>
      <xdr:row>221</xdr:row>
      <xdr:rowOff>145676</xdr:rowOff>
    </xdr:to>
    <xdr:cxnSp macro="">
      <xdr:nvCxnSpPr>
        <xdr:cNvPr id="109" name="直線矢印コネクタ 108"/>
        <xdr:cNvCxnSpPr>
          <a:stCxn id="108" idx="2"/>
        </xdr:cNvCxnSpPr>
      </xdr:nvCxnSpPr>
      <xdr:spPr>
        <a:xfrm flipH="1">
          <a:off x="2554941" y="39533526"/>
          <a:ext cx="2878792" cy="617150"/>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29</xdr:col>
      <xdr:colOff>89647</xdr:colOff>
      <xdr:row>218</xdr:row>
      <xdr:rowOff>88820</xdr:rowOff>
    </xdr:from>
    <xdr:to>
      <xdr:col>34</xdr:col>
      <xdr:colOff>99733</xdr:colOff>
      <xdr:row>221</xdr:row>
      <xdr:rowOff>112058</xdr:rowOff>
    </xdr:to>
    <xdr:cxnSp macro="">
      <xdr:nvCxnSpPr>
        <xdr:cNvPr id="110" name="直線矢印コネクタ 109"/>
        <xdr:cNvCxnSpPr>
          <a:stCxn id="108" idx="2"/>
        </xdr:cNvCxnSpPr>
      </xdr:nvCxnSpPr>
      <xdr:spPr>
        <a:xfrm flipH="1">
          <a:off x="4639235" y="39533526"/>
          <a:ext cx="794498" cy="583532"/>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12</xdr:col>
      <xdr:colOff>0</xdr:colOff>
      <xdr:row>224</xdr:row>
      <xdr:rowOff>22412</xdr:rowOff>
    </xdr:from>
    <xdr:ext cx="4336677" cy="253813"/>
    <xdr:sp macro="" textlink="">
      <xdr:nvSpPr>
        <xdr:cNvPr id="117" name="角丸四角形 116"/>
        <xdr:cNvSpPr/>
      </xdr:nvSpPr>
      <xdr:spPr bwMode="auto">
        <a:xfrm>
          <a:off x="1943100" y="41351387"/>
          <a:ext cx="4336677" cy="253813"/>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29</xdr:col>
      <xdr:colOff>44824</xdr:colOff>
      <xdr:row>229</xdr:row>
      <xdr:rowOff>11206</xdr:rowOff>
    </xdr:from>
    <xdr:to>
      <xdr:col>41</xdr:col>
      <xdr:colOff>12888</xdr:colOff>
      <xdr:row>230</xdr:row>
      <xdr:rowOff>89648</xdr:rowOff>
    </xdr:to>
    <xdr:sp macro="" textlink="">
      <xdr:nvSpPr>
        <xdr:cNvPr id="119" name="AutoShape 68"/>
        <xdr:cNvSpPr>
          <a:spLocks noChangeArrowheads="1"/>
        </xdr:cNvSpPr>
      </xdr:nvSpPr>
      <xdr:spPr bwMode="auto">
        <a:xfrm>
          <a:off x="4594412" y="41529000"/>
          <a:ext cx="1850652" cy="24653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800" b="0" i="0" u="none" strike="noStrike" kern="0" cap="none" spc="0" normalizeH="0" baseline="0" noProof="0">
            <a:ln>
              <a:noFill/>
            </a:ln>
            <a:solidFill>
              <a:srgbClr val="FF0000"/>
            </a:solidFill>
            <a:effectLst/>
            <a:uLnTx/>
            <a:uFillTx/>
          </a:endParaRPr>
        </a:p>
      </xdr:txBody>
    </xdr:sp>
    <xdr:clientData fPrintsWithSheet="0"/>
  </xdr:twoCellAnchor>
  <xdr:oneCellAnchor>
    <xdr:from>
      <xdr:col>6</xdr:col>
      <xdr:colOff>115260</xdr:colOff>
      <xdr:row>237</xdr:row>
      <xdr:rowOff>102454</xdr:rowOff>
    </xdr:from>
    <xdr:ext cx="1747143" cy="257735"/>
    <xdr:sp macro="" textlink="">
      <xdr:nvSpPr>
        <xdr:cNvPr id="121" name="角丸四角形 120"/>
        <xdr:cNvSpPr/>
      </xdr:nvSpPr>
      <xdr:spPr bwMode="auto">
        <a:xfrm>
          <a:off x="1094974" y="44706668"/>
          <a:ext cx="1747143" cy="25773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11206</xdr:colOff>
      <xdr:row>237</xdr:row>
      <xdr:rowOff>33618</xdr:rowOff>
    </xdr:from>
    <xdr:to>
      <xdr:col>41</xdr:col>
      <xdr:colOff>89648</xdr:colOff>
      <xdr:row>239</xdr:row>
      <xdr:rowOff>146798</xdr:rowOff>
    </xdr:to>
    <xdr:sp macro="" textlink="">
      <xdr:nvSpPr>
        <xdr:cNvPr id="122" name="AutoShape 108"/>
        <xdr:cNvSpPr>
          <a:spLocks noChangeArrowheads="1"/>
        </xdr:cNvSpPr>
      </xdr:nvSpPr>
      <xdr:spPr bwMode="auto">
        <a:xfrm>
          <a:off x="4403912" y="42896118"/>
          <a:ext cx="2117912" cy="449356"/>
        </a:xfrm>
        <a:prstGeom prst="wedgeRoundRectCallout">
          <a:avLst>
            <a:gd name="adj1" fmla="val -57713"/>
            <a:gd name="adj2" fmla="val 951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補助金名称を記入</a:t>
          </a:r>
          <a:endParaRPr kumimoji="0" lang="ja-JP"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31</xdr:col>
      <xdr:colOff>38100</xdr:colOff>
      <xdr:row>27</xdr:row>
      <xdr:rowOff>140268</xdr:rowOff>
    </xdr:from>
    <xdr:ext cx="1501588" cy="285750"/>
    <xdr:sp macro="" textlink="">
      <xdr:nvSpPr>
        <xdr:cNvPr id="68" name="角丸四角形 67"/>
        <xdr:cNvSpPr/>
      </xdr:nvSpPr>
      <xdr:spPr bwMode="auto">
        <a:xfrm>
          <a:off x="5057775" y="4693218"/>
          <a:ext cx="1501588"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28</xdr:col>
      <xdr:colOff>1</xdr:colOff>
      <xdr:row>46</xdr:row>
      <xdr:rowOff>44824</xdr:rowOff>
    </xdr:from>
    <xdr:to>
      <xdr:col>39</xdr:col>
      <xdr:colOff>123825</xdr:colOff>
      <xdr:row>47</xdr:row>
      <xdr:rowOff>104775</xdr:rowOff>
    </xdr:to>
    <xdr:sp macro="" textlink="">
      <xdr:nvSpPr>
        <xdr:cNvPr id="72" name="AutoShape 134"/>
        <xdr:cNvSpPr>
          <a:spLocks noChangeArrowheads="1"/>
        </xdr:cNvSpPr>
      </xdr:nvSpPr>
      <xdr:spPr bwMode="auto">
        <a:xfrm>
          <a:off x="4533901" y="7855324"/>
          <a:ext cx="1904999" cy="231401"/>
        </a:xfrm>
        <a:prstGeom prst="wedgeRoundRectCallout">
          <a:avLst>
            <a:gd name="adj1" fmla="val -55059"/>
            <a:gd name="adj2" fmla="val 448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35</xdr:col>
      <xdr:colOff>46747</xdr:colOff>
      <xdr:row>59</xdr:row>
      <xdr:rowOff>156505</xdr:rowOff>
    </xdr:from>
    <xdr:to>
      <xdr:col>42</xdr:col>
      <xdr:colOff>66676</xdr:colOff>
      <xdr:row>61</xdr:row>
      <xdr:rowOff>28575</xdr:rowOff>
    </xdr:to>
    <xdr:sp macro="" textlink="">
      <xdr:nvSpPr>
        <xdr:cNvPr id="73" name="AutoShape 26"/>
        <xdr:cNvSpPr>
          <a:spLocks noChangeArrowheads="1"/>
        </xdr:cNvSpPr>
      </xdr:nvSpPr>
      <xdr:spPr bwMode="auto">
        <a:xfrm>
          <a:off x="5714122" y="10195855"/>
          <a:ext cx="1153404" cy="234020"/>
        </a:xfrm>
        <a:prstGeom prst="wedgeRoundRectCallout">
          <a:avLst>
            <a:gd name="adj1" fmla="val -47762"/>
            <a:gd name="adj2" fmla="val 17004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8284</xdr:colOff>
      <xdr:row>110</xdr:row>
      <xdr:rowOff>145848</xdr:rowOff>
    </xdr:from>
    <xdr:to>
      <xdr:col>46</xdr:col>
      <xdr:colOff>127994</xdr:colOff>
      <xdr:row>111</xdr:row>
      <xdr:rowOff>196275</xdr:rowOff>
    </xdr:to>
    <xdr:sp macro="" textlink="">
      <xdr:nvSpPr>
        <xdr:cNvPr id="89" name="AutoShape 26"/>
        <xdr:cNvSpPr>
          <a:spLocks noChangeArrowheads="1"/>
        </xdr:cNvSpPr>
      </xdr:nvSpPr>
      <xdr:spPr bwMode="auto">
        <a:xfrm>
          <a:off x="3785439" y="21015451"/>
          <a:ext cx="3896865" cy="22122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様式第二、４．補助対象経費の算出根拠の補助対象経費を入力後に自動計算</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12330</xdr:colOff>
      <xdr:row>111</xdr:row>
      <xdr:rowOff>193927</xdr:rowOff>
    </xdr:from>
    <xdr:to>
      <xdr:col>32</xdr:col>
      <xdr:colOff>124239</xdr:colOff>
      <xdr:row>113</xdr:row>
      <xdr:rowOff>83793</xdr:rowOff>
    </xdr:to>
    <xdr:cxnSp macro="">
      <xdr:nvCxnSpPr>
        <xdr:cNvPr id="91" name="直線矢印コネクタ 90"/>
        <xdr:cNvCxnSpPr/>
      </xdr:nvCxnSpPr>
      <xdr:spPr>
        <a:xfrm flipH="1">
          <a:off x="4939054" y="21234324"/>
          <a:ext cx="440357" cy="408814"/>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11</xdr:col>
      <xdr:colOff>133912</xdr:colOff>
      <xdr:row>110</xdr:row>
      <xdr:rowOff>85724</xdr:rowOff>
    </xdr:from>
    <xdr:to>
      <xdr:col>22</xdr:col>
      <xdr:colOff>82826</xdr:colOff>
      <xdr:row>111</xdr:row>
      <xdr:rowOff>168263</xdr:rowOff>
    </xdr:to>
    <xdr:sp macro="" textlink="">
      <xdr:nvSpPr>
        <xdr:cNvPr id="99" name="AutoShape 79"/>
        <xdr:cNvSpPr>
          <a:spLocks noChangeArrowheads="1"/>
        </xdr:cNvSpPr>
      </xdr:nvSpPr>
      <xdr:spPr bwMode="auto">
        <a:xfrm>
          <a:off x="1940378" y="20955327"/>
          <a:ext cx="1755379" cy="253333"/>
        </a:xfrm>
        <a:prstGeom prst="wedgeRoundRectCallout">
          <a:avLst>
            <a:gd name="adj1" fmla="val -34781"/>
            <a:gd name="adj2" fmla="val 856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別紙①から避難所面積を転記</a:t>
          </a:r>
        </a:p>
      </xdr:txBody>
    </xdr:sp>
    <xdr:clientData fPrintsWithSheet="0"/>
  </xdr:twoCellAnchor>
  <xdr:twoCellAnchor>
    <xdr:from>
      <xdr:col>16</xdr:col>
      <xdr:colOff>123264</xdr:colOff>
      <xdr:row>178</xdr:row>
      <xdr:rowOff>109817</xdr:rowOff>
    </xdr:from>
    <xdr:to>
      <xdr:col>23</xdr:col>
      <xdr:colOff>100854</xdr:colOff>
      <xdr:row>180</xdr:row>
      <xdr:rowOff>67234</xdr:rowOff>
    </xdr:to>
    <xdr:sp macro="" textlink="">
      <xdr:nvSpPr>
        <xdr:cNvPr id="102" name="AutoShape 107"/>
        <xdr:cNvSpPr>
          <a:spLocks noChangeArrowheads="1"/>
        </xdr:cNvSpPr>
      </xdr:nvSpPr>
      <xdr:spPr bwMode="auto">
        <a:xfrm>
          <a:off x="2633382" y="32539641"/>
          <a:ext cx="1075766" cy="293593"/>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36</xdr:col>
      <xdr:colOff>0</xdr:colOff>
      <xdr:row>69</xdr:row>
      <xdr:rowOff>97590</xdr:rowOff>
    </xdr:from>
    <xdr:to>
      <xdr:col>43</xdr:col>
      <xdr:colOff>3169</xdr:colOff>
      <xdr:row>71</xdr:row>
      <xdr:rowOff>9525</xdr:rowOff>
    </xdr:to>
    <xdr:sp macro="" textlink="">
      <xdr:nvSpPr>
        <xdr:cNvPr id="69" name="AutoShape 26"/>
        <xdr:cNvSpPr>
          <a:spLocks noChangeArrowheads="1"/>
        </xdr:cNvSpPr>
      </xdr:nvSpPr>
      <xdr:spPr bwMode="auto">
        <a:xfrm>
          <a:off x="5829300" y="12280065"/>
          <a:ext cx="1136644" cy="254835"/>
        </a:xfrm>
        <a:prstGeom prst="wedgeRoundRectCallout">
          <a:avLst>
            <a:gd name="adj1" fmla="val 21559"/>
            <a:gd name="adj2" fmla="val -34366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114860</xdr:colOff>
      <xdr:row>75</xdr:row>
      <xdr:rowOff>209550</xdr:rowOff>
    </xdr:from>
    <xdr:to>
      <xdr:col>9</xdr:col>
      <xdr:colOff>104775</xdr:colOff>
      <xdr:row>76</xdr:row>
      <xdr:rowOff>191906</xdr:rowOff>
    </xdr:to>
    <xdr:sp macro="" textlink="">
      <xdr:nvSpPr>
        <xdr:cNvPr id="71" name="AutoShape 26"/>
        <xdr:cNvSpPr>
          <a:spLocks noChangeArrowheads="1"/>
        </xdr:cNvSpPr>
      </xdr:nvSpPr>
      <xdr:spPr bwMode="auto">
        <a:xfrm>
          <a:off x="276785" y="13477875"/>
          <a:ext cx="1285315" cy="210956"/>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18</xdr:col>
      <xdr:colOff>68112</xdr:colOff>
      <xdr:row>72</xdr:row>
      <xdr:rowOff>24092</xdr:rowOff>
    </xdr:from>
    <xdr:to>
      <xdr:col>30</xdr:col>
      <xdr:colOff>87966</xdr:colOff>
      <xdr:row>73</xdr:row>
      <xdr:rowOff>46505</xdr:rowOff>
    </xdr:to>
    <xdr:sp macro="" textlink="">
      <xdr:nvSpPr>
        <xdr:cNvPr id="76" name="AutoShape 26"/>
        <xdr:cNvSpPr>
          <a:spLocks noChangeArrowheads="1"/>
        </xdr:cNvSpPr>
      </xdr:nvSpPr>
      <xdr:spPr bwMode="auto">
        <a:xfrm>
          <a:off x="2982762" y="12720917"/>
          <a:ext cx="1962954" cy="193863"/>
        </a:xfrm>
        <a:prstGeom prst="wedgeRoundRectCallout">
          <a:avLst>
            <a:gd name="adj1" fmla="val -28997"/>
            <a:gd name="adj2" fmla="val 11667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140389</xdr:colOff>
      <xdr:row>72</xdr:row>
      <xdr:rowOff>28576</xdr:rowOff>
    </xdr:from>
    <xdr:to>
      <xdr:col>42</xdr:col>
      <xdr:colOff>14568</xdr:colOff>
      <xdr:row>73</xdr:row>
      <xdr:rowOff>104776</xdr:rowOff>
    </xdr:to>
    <xdr:sp macro="" textlink="">
      <xdr:nvSpPr>
        <xdr:cNvPr id="77" name="AutoShape 26"/>
        <xdr:cNvSpPr>
          <a:spLocks noChangeArrowheads="1"/>
        </xdr:cNvSpPr>
      </xdr:nvSpPr>
      <xdr:spPr bwMode="auto">
        <a:xfrm>
          <a:off x="5645839" y="12725401"/>
          <a:ext cx="1169579" cy="247650"/>
        </a:xfrm>
        <a:prstGeom prst="wedgeRoundRectCallout">
          <a:avLst>
            <a:gd name="adj1" fmla="val 36738"/>
            <a:gd name="adj2" fmla="val 13054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82827</xdr:colOff>
      <xdr:row>85</xdr:row>
      <xdr:rowOff>76761</xdr:rowOff>
    </xdr:from>
    <xdr:to>
      <xdr:col>42</xdr:col>
      <xdr:colOff>91109</xdr:colOff>
      <xdr:row>86</xdr:row>
      <xdr:rowOff>172011</xdr:rowOff>
    </xdr:to>
    <xdr:sp macro="" textlink="">
      <xdr:nvSpPr>
        <xdr:cNvPr id="78" name="AutoShape 26"/>
        <xdr:cNvSpPr>
          <a:spLocks noChangeArrowheads="1"/>
        </xdr:cNvSpPr>
      </xdr:nvSpPr>
      <xdr:spPr bwMode="auto">
        <a:xfrm>
          <a:off x="2898914" y="15664631"/>
          <a:ext cx="4149586" cy="277467"/>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都道府県、市区町村をプルダウンから選択</a:t>
          </a:r>
          <a:r>
            <a:rPr kumimoji="0" lang="en-US" altLang="ja-JP"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指定区分、</a:t>
          </a:r>
          <a:r>
            <a:rPr kumimoji="0" lang="en-US" altLang="ja-JP"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BOS</a:t>
          </a:r>
          <a:r>
            <a:rPr kumimoji="0" lang="ja-JP" altLang="en-US"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設置済みの欄は自動入力</a:t>
          </a:r>
          <a:endParaRPr kumimoji="0" lang="en-US" altLang="ja-JP" sz="8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xdr:col>
      <xdr:colOff>148235</xdr:colOff>
      <xdr:row>72</xdr:row>
      <xdr:rowOff>21291</xdr:rowOff>
    </xdr:from>
    <xdr:to>
      <xdr:col>17</xdr:col>
      <xdr:colOff>161365</xdr:colOff>
      <xdr:row>73</xdr:row>
      <xdr:rowOff>48186</xdr:rowOff>
    </xdr:to>
    <xdr:sp macro="" textlink="">
      <xdr:nvSpPr>
        <xdr:cNvPr id="79" name="AutoShape 26"/>
        <xdr:cNvSpPr>
          <a:spLocks noChangeArrowheads="1"/>
        </xdr:cNvSpPr>
      </xdr:nvSpPr>
      <xdr:spPr bwMode="auto">
        <a:xfrm>
          <a:off x="1605560" y="12718116"/>
          <a:ext cx="1308530" cy="198345"/>
        </a:xfrm>
        <a:prstGeom prst="wedgeRoundRectCallout">
          <a:avLst>
            <a:gd name="adj1" fmla="val -28997"/>
            <a:gd name="adj2" fmla="val 11667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定格冷房時の値を記入</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6162</xdr:colOff>
      <xdr:row>79</xdr:row>
      <xdr:rowOff>145677</xdr:rowOff>
    </xdr:from>
    <xdr:to>
      <xdr:col>18</xdr:col>
      <xdr:colOff>37539</xdr:colOff>
      <xdr:row>80</xdr:row>
      <xdr:rowOff>115957</xdr:rowOff>
    </xdr:to>
    <xdr:sp macro="" textlink="">
      <xdr:nvSpPr>
        <xdr:cNvPr id="80" name="AutoShape 26"/>
        <xdr:cNvSpPr>
          <a:spLocks noChangeArrowheads="1"/>
        </xdr:cNvSpPr>
      </xdr:nvSpPr>
      <xdr:spPr bwMode="auto">
        <a:xfrm>
          <a:off x="977712" y="14328402"/>
          <a:ext cx="1974477" cy="198880"/>
        </a:xfrm>
        <a:prstGeom prst="wedgeRoundRectCallout">
          <a:avLst>
            <a:gd name="adj1" fmla="val -4712"/>
            <a:gd name="adj2" fmla="val -14777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標準型ＧＨＰの場合は「</a:t>
          </a:r>
          <a:r>
            <a:rPr kumimoji="0" lang="ja-JP" altLang="en-US" sz="8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rPr>
            <a:t>０</a:t>
          </a: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」を記入</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34</xdr:col>
      <xdr:colOff>89646</xdr:colOff>
      <xdr:row>198</xdr:row>
      <xdr:rowOff>22413</xdr:rowOff>
    </xdr:from>
    <xdr:to>
      <xdr:col>40</xdr:col>
      <xdr:colOff>131669</xdr:colOff>
      <xdr:row>200</xdr:row>
      <xdr:rowOff>78442</xdr:rowOff>
    </xdr:to>
    <xdr:sp macro="" textlink="">
      <xdr:nvSpPr>
        <xdr:cNvPr id="90" name="AutoShape 107"/>
        <xdr:cNvSpPr>
          <a:spLocks noChangeArrowheads="1"/>
        </xdr:cNvSpPr>
      </xdr:nvSpPr>
      <xdr:spPr bwMode="auto">
        <a:xfrm>
          <a:off x="5423646" y="35814001"/>
          <a:ext cx="983317" cy="392206"/>
        </a:xfrm>
        <a:prstGeom prst="wedgeRoundRectCallout">
          <a:avLst>
            <a:gd name="adj1" fmla="val -19786"/>
            <a:gd name="adj2" fmla="val -48916"/>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プルダウンから</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「補助率」を選択</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oneCellAnchor>
    <xdr:from>
      <xdr:col>0</xdr:col>
      <xdr:colOff>152400</xdr:colOff>
      <xdr:row>228</xdr:row>
      <xdr:rowOff>117662</xdr:rowOff>
    </xdr:from>
    <xdr:ext cx="4336677" cy="253813"/>
    <xdr:sp macro="" textlink="">
      <xdr:nvSpPr>
        <xdr:cNvPr id="83" name="角丸四角形 82"/>
        <xdr:cNvSpPr/>
      </xdr:nvSpPr>
      <xdr:spPr bwMode="auto">
        <a:xfrm>
          <a:off x="152400" y="42132437"/>
          <a:ext cx="4336677" cy="253813"/>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資本金、売上高、経常利益の記入方法は、以下注釈を参照。</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27</xdr:col>
      <xdr:colOff>146969</xdr:colOff>
      <xdr:row>50</xdr:row>
      <xdr:rowOff>43962</xdr:rowOff>
    </xdr:from>
    <xdr:to>
      <xdr:col>49</xdr:col>
      <xdr:colOff>711358</xdr:colOff>
      <xdr:row>52</xdr:row>
      <xdr:rowOff>164985</xdr:rowOff>
    </xdr:to>
    <xdr:sp macro="" textlink="">
      <xdr:nvSpPr>
        <xdr:cNvPr id="75" name="AutoShape 134"/>
        <xdr:cNvSpPr>
          <a:spLocks noChangeArrowheads="1"/>
        </xdr:cNvSpPr>
      </xdr:nvSpPr>
      <xdr:spPr bwMode="auto">
        <a:xfrm>
          <a:off x="4499161" y="8609135"/>
          <a:ext cx="4110620" cy="458062"/>
        </a:xfrm>
        <a:prstGeom prst="wedgeRoundRectCallout">
          <a:avLst>
            <a:gd name="adj1" fmla="val -36999"/>
            <a:gd name="adj2" fmla="val 833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公募説明会資料</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p.14 </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）対象事業に記載する「燃料備蓄の推進事業」を活用し、石油タンク等を導入した施設ではない事を記入</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112059</xdr:colOff>
      <xdr:row>250</xdr:row>
      <xdr:rowOff>11207</xdr:rowOff>
    </xdr:from>
    <xdr:to>
      <xdr:col>42</xdr:col>
      <xdr:colOff>110899</xdr:colOff>
      <xdr:row>266</xdr:row>
      <xdr:rowOff>44186</xdr:rowOff>
    </xdr:to>
    <xdr:grpSp>
      <xdr:nvGrpSpPr>
        <xdr:cNvPr id="86" name="グループ化 85"/>
        <xdr:cNvGrpSpPr/>
      </xdr:nvGrpSpPr>
      <xdr:grpSpPr>
        <a:xfrm>
          <a:off x="112059" y="47617157"/>
          <a:ext cx="6799690" cy="2776179"/>
          <a:chOff x="258535" y="46870202"/>
          <a:chExt cx="6643688" cy="2610971"/>
        </a:xfrm>
      </xdr:grpSpPr>
      <xdr:sp macro="" textlink="">
        <xdr:nvSpPr>
          <xdr:cNvPr id="93" name="角丸四角形 92"/>
          <xdr:cNvSpPr/>
        </xdr:nvSpPr>
        <xdr:spPr bwMode="auto">
          <a:xfrm>
            <a:off x="258535" y="46870202"/>
            <a:ext cx="6643688" cy="261097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会社法上の会社以外の法人の資本金・売上高・経常利益の記入方法</a:t>
            </a:r>
            <a:endPar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pic>
        <xdr:nvPicPr>
          <xdr:cNvPr id="94" name="図 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349" y="47255168"/>
            <a:ext cx="6507615" cy="2172622"/>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xdr:from>
      <xdr:col>20</xdr:col>
      <xdr:colOff>83344</xdr:colOff>
      <xdr:row>57</xdr:row>
      <xdr:rowOff>89297</xdr:rowOff>
    </xdr:from>
    <xdr:to>
      <xdr:col>41</xdr:col>
      <xdr:colOff>122097</xdr:colOff>
      <xdr:row>59</xdr:row>
      <xdr:rowOff>71831</xdr:rowOff>
    </xdr:to>
    <xdr:sp macro="" textlink="">
      <xdr:nvSpPr>
        <xdr:cNvPr id="70" name="AutoShape 134"/>
        <xdr:cNvSpPr>
          <a:spLocks noChangeArrowheads="1"/>
        </xdr:cNvSpPr>
      </xdr:nvSpPr>
      <xdr:spPr bwMode="auto">
        <a:xfrm>
          <a:off x="3298032" y="10191750"/>
          <a:ext cx="3414174" cy="327815"/>
        </a:xfrm>
        <a:prstGeom prst="wedgeRoundRectCallout">
          <a:avLst>
            <a:gd name="adj1" fmla="val -55059"/>
            <a:gd name="adj2" fmla="val 44873"/>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ガス管按分等、見積書と申請金額に差異がある場合等は追記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237</xdr:row>
          <xdr:rowOff>219075</xdr:rowOff>
        </xdr:from>
        <xdr:to>
          <xdr:col>8</xdr:col>
          <xdr:colOff>28575</xdr:colOff>
          <xdr:row>239</xdr:row>
          <xdr:rowOff>19050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238</xdr:row>
          <xdr:rowOff>152400</xdr:rowOff>
        </xdr:from>
        <xdr:to>
          <xdr:col>8</xdr:col>
          <xdr:colOff>28575</xdr:colOff>
          <xdr:row>240</xdr:row>
          <xdr:rowOff>9525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239</xdr:row>
          <xdr:rowOff>152400</xdr:rowOff>
        </xdr:from>
        <xdr:to>
          <xdr:col>8</xdr:col>
          <xdr:colOff>28575</xdr:colOff>
          <xdr:row>241</xdr:row>
          <xdr:rowOff>9525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240</xdr:row>
          <xdr:rowOff>152400</xdr:rowOff>
        </xdr:from>
        <xdr:to>
          <xdr:col>8</xdr:col>
          <xdr:colOff>28575</xdr:colOff>
          <xdr:row>242</xdr:row>
          <xdr:rowOff>9525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272</xdr:row>
          <xdr:rowOff>57150</xdr:rowOff>
        </xdr:from>
        <xdr:to>
          <xdr:col>3</xdr:col>
          <xdr:colOff>28575</xdr:colOff>
          <xdr:row>273</xdr:row>
          <xdr:rowOff>95250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274</xdr:row>
          <xdr:rowOff>57150</xdr:rowOff>
        </xdr:from>
        <xdr:to>
          <xdr:col>3</xdr:col>
          <xdr:colOff>28575</xdr:colOff>
          <xdr:row>275</xdr:row>
          <xdr:rowOff>95250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120</xdr:row>
          <xdr:rowOff>38100</xdr:rowOff>
        </xdr:from>
        <xdr:to>
          <xdr:col>5</xdr:col>
          <xdr:colOff>66675</xdr:colOff>
          <xdr:row>120</xdr:row>
          <xdr:rowOff>295275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13</xdr:col>
          <xdr:colOff>133350</xdr:colOff>
          <xdr:row>44</xdr:row>
          <xdr:rowOff>152400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66675</xdr:rowOff>
        </xdr:from>
        <xdr:to>
          <xdr:col>20</xdr:col>
          <xdr:colOff>152400</xdr:colOff>
          <xdr:row>44</xdr:row>
          <xdr:rowOff>152400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66675</xdr:rowOff>
        </xdr:from>
        <xdr:to>
          <xdr:col>25</xdr:col>
          <xdr:colOff>57150</xdr:colOff>
          <xdr:row>44</xdr:row>
          <xdr:rowOff>152400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66675</xdr:rowOff>
        </xdr:from>
        <xdr:to>
          <xdr:col>28</xdr:col>
          <xdr:colOff>123825</xdr:colOff>
          <xdr:row>44</xdr:row>
          <xdr:rowOff>152400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19050</xdr:rowOff>
        </xdr:from>
        <xdr:to>
          <xdr:col>16</xdr:col>
          <xdr:colOff>57150</xdr:colOff>
          <xdr:row>46</xdr:row>
          <xdr:rowOff>104775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276</xdr:row>
          <xdr:rowOff>66675</xdr:rowOff>
        </xdr:from>
        <xdr:to>
          <xdr:col>3</xdr:col>
          <xdr:colOff>28575</xdr:colOff>
          <xdr:row>277</xdr:row>
          <xdr:rowOff>104775</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91110</xdr:colOff>
      <xdr:row>8</xdr:row>
      <xdr:rowOff>165472</xdr:rowOff>
    </xdr:from>
    <xdr:ext cx="1391477" cy="207241"/>
    <xdr:sp macro="" textlink="">
      <xdr:nvSpPr>
        <xdr:cNvPr id="17" name="角丸四角形 16"/>
        <xdr:cNvSpPr/>
      </xdr:nvSpPr>
      <xdr:spPr bwMode="auto">
        <a:xfrm>
          <a:off x="5110785" y="13846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11</xdr:row>
      <xdr:rowOff>74367</xdr:rowOff>
    </xdr:from>
    <xdr:ext cx="1567900" cy="190675"/>
    <xdr:sp macro="" textlink="">
      <xdr:nvSpPr>
        <xdr:cNvPr id="18" name="角丸四角形 17"/>
        <xdr:cNvSpPr/>
      </xdr:nvSpPr>
      <xdr:spPr bwMode="auto">
        <a:xfrm>
          <a:off x="4948859" y="18079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13</xdr:row>
      <xdr:rowOff>95074</xdr:rowOff>
    </xdr:from>
    <xdr:ext cx="1692139" cy="166003"/>
    <xdr:sp macro="" textlink="">
      <xdr:nvSpPr>
        <xdr:cNvPr id="19" name="角丸四角形 18"/>
        <xdr:cNvSpPr/>
      </xdr:nvSpPr>
      <xdr:spPr bwMode="auto">
        <a:xfrm>
          <a:off x="4844911" y="21715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30</xdr:col>
      <xdr:colOff>56029</xdr:colOff>
      <xdr:row>41</xdr:row>
      <xdr:rowOff>22412</xdr:rowOff>
    </xdr:from>
    <xdr:to>
      <xdr:col>41</xdr:col>
      <xdr:colOff>45701</xdr:colOff>
      <xdr:row>42</xdr:row>
      <xdr:rowOff>123442</xdr:rowOff>
    </xdr:to>
    <xdr:sp macro="" textlink="">
      <xdr:nvSpPr>
        <xdr:cNvPr id="21" name="AutoShape 79"/>
        <xdr:cNvSpPr>
          <a:spLocks noChangeArrowheads="1"/>
        </xdr:cNvSpPr>
      </xdr:nvSpPr>
      <xdr:spPr bwMode="auto">
        <a:xfrm>
          <a:off x="4913779" y="6899462"/>
          <a:ext cx="1770847" cy="272480"/>
        </a:xfrm>
        <a:prstGeom prst="wedgeRoundRectCallout">
          <a:avLst>
            <a:gd name="adj1" fmla="val -61564"/>
            <a:gd name="adj2" fmla="val 1064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67235</xdr:colOff>
      <xdr:row>66</xdr:row>
      <xdr:rowOff>22412</xdr:rowOff>
    </xdr:from>
    <xdr:to>
      <xdr:col>9</xdr:col>
      <xdr:colOff>121910</xdr:colOff>
      <xdr:row>67</xdr:row>
      <xdr:rowOff>9811</xdr:rowOff>
    </xdr:to>
    <xdr:sp macro="" textlink="">
      <xdr:nvSpPr>
        <xdr:cNvPr id="23" name="AutoShape 26"/>
        <xdr:cNvSpPr>
          <a:spLocks noChangeArrowheads="1"/>
        </xdr:cNvSpPr>
      </xdr:nvSpPr>
      <xdr:spPr bwMode="auto">
        <a:xfrm>
          <a:off x="67235" y="10985687"/>
          <a:ext cx="1512000"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122056</xdr:colOff>
      <xdr:row>61</xdr:row>
      <xdr:rowOff>68487</xdr:rowOff>
    </xdr:from>
    <xdr:to>
      <xdr:col>27</xdr:col>
      <xdr:colOff>3102</xdr:colOff>
      <xdr:row>62</xdr:row>
      <xdr:rowOff>169339</xdr:rowOff>
    </xdr:to>
    <xdr:sp macro="" textlink="">
      <xdr:nvSpPr>
        <xdr:cNvPr id="24" name="AutoShape 26"/>
        <xdr:cNvSpPr>
          <a:spLocks noChangeArrowheads="1"/>
        </xdr:cNvSpPr>
      </xdr:nvSpPr>
      <xdr:spPr bwMode="auto">
        <a:xfrm>
          <a:off x="2161527" y="9929663"/>
          <a:ext cx="2077399" cy="280147"/>
        </a:xfrm>
        <a:prstGeom prst="wedgeRoundRectCallout">
          <a:avLst>
            <a:gd name="adj1" fmla="val -34187"/>
            <a:gd name="adj2" fmla="val 9915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119388</xdr:colOff>
      <xdr:row>61</xdr:row>
      <xdr:rowOff>84044</xdr:rowOff>
    </xdr:from>
    <xdr:to>
      <xdr:col>40</xdr:col>
      <xdr:colOff>59997</xdr:colOff>
      <xdr:row>62</xdr:row>
      <xdr:rowOff>152266</xdr:rowOff>
    </xdr:to>
    <xdr:sp macro="" textlink="">
      <xdr:nvSpPr>
        <xdr:cNvPr id="25" name="AutoShape 26"/>
        <xdr:cNvSpPr>
          <a:spLocks noChangeArrowheads="1"/>
        </xdr:cNvSpPr>
      </xdr:nvSpPr>
      <xdr:spPr bwMode="auto">
        <a:xfrm>
          <a:off x="4982741" y="9945220"/>
          <a:ext cx="1352550" cy="247517"/>
        </a:xfrm>
        <a:prstGeom prst="wedgeRoundRectCallout">
          <a:avLst>
            <a:gd name="adj1" fmla="val -32267"/>
            <a:gd name="adj2" fmla="val 98496"/>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112059</xdr:colOff>
      <xdr:row>72</xdr:row>
      <xdr:rowOff>22411</xdr:rowOff>
    </xdr:from>
    <xdr:to>
      <xdr:col>40</xdr:col>
      <xdr:colOff>131110</xdr:colOff>
      <xdr:row>73</xdr:row>
      <xdr:rowOff>47624</xdr:rowOff>
    </xdr:to>
    <xdr:sp macro="" textlink="">
      <xdr:nvSpPr>
        <xdr:cNvPr id="27" name="AutoShape 26"/>
        <xdr:cNvSpPr>
          <a:spLocks noChangeArrowheads="1"/>
        </xdr:cNvSpPr>
      </xdr:nvSpPr>
      <xdr:spPr bwMode="auto">
        <a:xfrm>
          <a:off x="4975412" y="12158382"/>
          <a:ext cx="1430992" cy="193301"/>
        </a:xfrm>
        <a:prstGeom prst="wedgeRoundRectCallout">
          <a:avLst>
            <a:gd name="adj1" fmla="val 44131"/>
            <a:gd name="adj2" fmla="val -39788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118782</xdr:colOff>
      <xdr:row>78</xdr:row>
      <xdr:rowOff>73958</xdr:rowOff>
    </xdr:from>
    <xdr:to>
      <xdr:col>10</xdr:col>
      <xdr:colOff>16574</xdr:colOff>
      <xdr:row>79</xdr:row>
      <xdr:rowOff>61357</xdr:rowOff>
    </xdr:to>
    <xdr:sp macro="" textlink="">
      <xdr:nvSpPr>
        <xdr:cNvPr id="28" name="AutoShape 26"/>
        <xdr:cNvSpPr>
          <a:spLocks noChangeArrowheads="1"/>
        </xdr:cNvSpPr>
      </xdr:nvSpPr>
      <xdr:spPr bwMode="auto">
        <a:xfrm>
          <a:off x="118782" y="13475633"/>
          <a:ext cx="1517042"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16</xdr:col>
      <xdr:colOff>96370</xdr:colOff>
      <xdr:row>79</xdr:row>
      <xdr:rowOff>152400</xdr:rowOff>
    </xdr:from>
    <xdr:to>
      <xdr:col>28</xdr:col>
      <xdr:colOff>134471</xdr:colOff>
      <xdr:row>80</xdr:row>
      <xdr:rowOff>212913</xdr:rowOff>
    </xdr:to>
    <xdr:sp macro="" textlink="">
      <xdr:nvSpPr>
        <xdr:cNvPr id="29" name="AutoShape 26"/>
        <xdr:cNvSpPr>
          <a:spLocks noChangeArrowheads="1"/>
        </xdr:cNvSpPr>
      </xdr:nvSpPr>
      <xdr:spPr bwMode="auto">
        <a:xfrm>
          <a:off x="2687170" y="13782675"/>
          <a:ext cx="1981201" cy="289113"/>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32</xdr:col>
      <xdr:colOff>33618</xdr:colOff>
      <xdr:row>74</xdr:row>
      <xdr:rowOff>22412</xdr:rowOff>
    </xdr:from>
    <xdr:to>
      <xdr:col>41</xdr:col>
      <xdr:colOff>52669</xdr:colOff>
      <xdr:row>75</xdr:row>
      <xdr:rowOff>47625</xdr:rowOff>
    </xdr:to>
    <xdr:sp macro="" textlink="">
      <xdr:nvSpPr>
        <xdr:cNvPr id="31" name="AutoShape 26"/>
        <xdr:cNvSpPr>
          <a:spLocks noChangeArrowheads="1"/>
        </xdr:cNvSpPr>
      </xdr:nvSpPr>
      <xdr:spPr bwMode="auto">
        <a:xfrm>
          <a:off x="5215218" y="12643037"/>
          <a:ext cx="1476376" cy="196663"/>
        </a:xfrm>
        <a:prstGeom prst="wedgeRoundRectCallout">
          <a:avLst>
            <a:gd name="adj1" fmla="val 45697"/>
            <a:gd name="adj2" fmla="val 16443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2240</xdr:colOff>
      <xdr:row>87</xdr:row>
      <xdr:rowOff>89647</xdr:rowOff>
    </xdr:from>
    <xdr:to>
      <xdr:col>39</xdr:col>
      <xdr:colOff>11206</xdr:colOff>
      <xdr:row>88</xdr:row>
      <xdr:rowOff>184897</xdr:rowOff>
    </xdr:to>
    <xdr:sp macro="" textlink="">
      <xdr:nvSpPr>
        <xdr:cNvPr id="32" name="AutoShape 26"/>
        <xdr:cNvSpPr>
          <a:spLocks noChangeArrowheads="1"/>
        </xdr:cNvSpPr>
      </xdr:nvSpPr>
      <xdr:spPr bwMode="auto">
        <a:xfrm>
          <a:off x="1945340" y="15377272"/>
          <a:ext cx="438094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都道府県、市区町村をプルダウンから選択</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指定区分、</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BOS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設置済みの欄は自動入力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87964</xdr:colOff>
      <xdr:row>92</xdr:row>
      <xdr:rowOff>159123</xdr:rowOff>
    </xdr:from>
    <xdr:to>
      <xdr:col>34</xdr:col>
      <xdr:colOff>33617</xdr:colOff>
      <xdr:row>94</xdr:row>
      <xdr:rowOff>95809</xdr:rowOff>
    </xdr:to>
    <xdr:sp macro="" textlink="">
      <xdr:nvSpPr>
        <xdr:cNvPr id="33" name="AutoShape 26"/>
        <xdr:cNvSpPr>
          <a:spLocks noChangeArrowheads="1"/>
        </xdr:cNvSpPr>
      </xdr:nvSpPr>
      <xdr:spPr bwMode="auto">
        <a:xfrm>
          <a:off x="3326464" y="16523073"/>
          <a:ext cx="2212603" cy="27958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供給方式、供給状況をプルダウンから選択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83482</xdr:colOff>
      <xdr:row>99</xdr:row>
      <xdr:rowOff>277907</xdr:rowOff>
    </xdr:from>
    <xdr:to>
      <xdr:col>42</xdr:col>
      <xdr:colOff>134471</xdr:colOff>
      <xdr:row>101</xdr:row>
      <xdr:rowOff>102534</xdr:rowOff>
    </xdr:to>
    <xdr:sp macro="" textlink="">
      <xdr:nvSpPr>
        <xdr:cNvPr id="34" name="AutoShape 26"/>
        <xdr:cNvSpPr>
          <a:spLocks noChangeArrowheads="1"/>
        </xdr:cNvSpPr>
      </xdr:nvSpPr>
      <xdr:spPr bwMode="auto">
        <a:xfrm>
          <a:off x="4476188" y="17871142"/>
          <a:ext cx="2247342" cy="272863"/>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112617</xdr:colOff>
      <xdr:row>101</xdr:row>
      <xdr:rowOff>94129</xdr:rowOff>
    </xdr:from>
    <xdr:to>
      <xdr:col>28</xdr:col>
      <xdr:colOff>112058</xdr:colOff>
      <xdr:row>103</xdr:row>
      <xdr:rowOff>30816</xdr:rowOff>
    </xdr:to>
    <xdr:sp macro="" textlink="">
      <xdr:nvSpPr>
        <xdr:cNvPr id="35" name="AutoShape 26"/>
        <xdr:cNvSpPr>
          <a:spLocks noChangeArrowheads="1"/>
        </xdr:cNvSpPr>
      </xdr:nvSpPr>
      <xdr:spPr bwMode="auto">
        <a:xfrm>
          <a:off x="1893792" y="18344029"/>
          <a:ext cx="2752166" cy="279587"/>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施設区分（１）、（２）、締結状況をプルダウンから選択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78441</xdr:colOff>
      <xdr:row>116</xdr:row>
      <xdr:rowOff>22412</xdr:rowOff>
    </xdr:from>
    <xdr:to>
      <xdr:col>22</xdr:col>
      <xdr:colOff>68112</xdr:colOff>
      <xdr:row>117</xdr:row>
      <xdr:rowOff>123441</xdr:rowOff>
    </xdr:to>
    <xdr:sp macro="" textlink="">
      <xdr:nvSpPr>
        <xdr:cNvPr id="37" name="AutoShape 79"/>
        <xdr:cNvSpPr>
          <a:spLocks noChangeArrowheads="1"/>
        </xdr:cNvSpPr>
      </xdr:nvSpPr>
      <xdr:spPr bwMode="auto">
        <a:xfrm>
          <a:off x="1859616" y="21186962"/>
          <a:ext cx="1770846" cy="272479"/>
        </a:xfrm>
        <a:prstGeom prst="wedgeRoundRectCallout">
          <a:avLst>
            <a:gd name="adj1" fmla="val -98147"/>
            <a:gd name="adj2" fmla="val 1564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27</xdr:col>
      <xdr:colOff>78441</xdr:colOff>
      <xdr:row>127</xdr:row>
      <xdr:rowOff>100854</xdr:rowOff>
    </xdr:from>
    <xdr:to>
      <xdr:col>37</xdr:col>
      <xdr:colOff>12770</xdr:colOff>
      <xdr:row>129</xdr:row>
      <xdr:rowOff>154642</xdr:rowOff>
    </xdr:to>
    <xdr:sp macro="" textlink="">
      <xdr:nvSpPr>
        <xdr:cNvPr id="38" name="AutoShape 26"/>
        <xdr:cNvSpPr>
          <a:spLocks noChangeArrowheads="1"/>
        </xdr:cNvSpPr>
      </xdr:nvSpPr>
      <xdr:spPr bwMode="auto">
        <a:xfrm>
          <a:off x="4450416" y="23922879"/>
          <a:ext cx="1553579" cy="396688"/>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56029</xdr:colOff>
      <xdr:row>125</xdr:row>
      <xdr:rowOff>123265</xdr:rowOff>
    </xdr:from>
    <xdr:to>
      <xdr:col>27</xdr:col>
      <xdr:colOff>78441</xdr:colOff>
      <xdr:row>128</xdr:row>
      <xdr:rowOff>127748</xdr:rowOff>
    </xdr:to>
    <xdr:cxnSp macro="">
      <xdr:nvCxnSpPr>
        <xdr:cNvPr id="39" name="直線矢印コネクタ 38"/>
        <xdr:cNvCxnSpPr>
          <a:stCxn id="38" idx="1"/>
        </xdr:cNvCxnSpPr>
      </xdr:nvCxnSpPr>
      <xdr:spPr>
        <a:xfrm flipH="1" flipV="1">
          <a:off x="4104154" y="23392840"/>
          <a:ext cx="346262" cy="728383"/>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24</xdr:col>
      <xdr:colOff>89648</xdr:colOff>
      <xdr:row>126</xdr:row>
      <xdr:rowOff>134471</xdr:rowOff>
    </xdr:from>
    <xdr:to>
      <xdr:col>27</xdr:col>
      <xdr:colOff>78441</xdr:colOff>
      <xdr:row>128</xdr:row>
      <xdr:rowOff>127748</xdr:rowOff>
    </xdr:to>
    <xdr:cxnSp macro="">
      <xdr:nvCxnSpPr>
        <xdr:cNvPr id="40" name="直線矢印コネクタ 39"/>
        <xdr:cNvCxnSpPr>
          <a:stCxn id="38" idx="1"/>
        </xdr:cNvCxnSpPr>
      </xdr:nvCxnSpPr>
      <xdr:spPr>
        <a:xfrm flipH="1" flipV="1">
          <a:off x="3975848" y="23680271"/>
          <a:ext cx="474568" cy="4409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16</xdr:col>
      <xdr:colOff>11205</xdr:colOff>
      <xdr:row>122</xdr:row>
      <xdr:rowOff>44824</xdr:rowOff>
    </xdr:from>
    <xdr:to>
      <xdr:col>28</xdr:col>
      <xdr:colOff>1679</xdr:colOff>
      <xdr:row>123</xdr:row>
      <xdr:rowOff>146236</xdr:rowOff>
    </xdr:to>
    <xdr:sp macro="" textlink="">
      <xdr:nvSpPr>
        <xdr:cNvPr id="41" name="AutoShape 26"/>
        <xdr:cNvSpPr>
          <a:spLocks noChangeArrowheads="1"/>
        </xdr:cNvSpPr>
      </xdr:nvSpPr>
      <xdr:spPr bwMode="auto">
        <a:xfrm>
          <a:off x="2602005" y="22628599"/>
          <a:ext cx="1933574" cy="272862"/>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計算シート（別紙⑥</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67235</xdr:colOff>
      <xdr:row>122</xdr:row>
      <xdr:rowOff>78441</xdr:rowOff>
    </xdr:from>
    <xdr:to>
      <xdr:col>50</xdr:col>
      <xdr:colOff>11206</xdr:colOff>
      <xdr:row>125</xdr:row>
      <xdr:rowOff>34477</xdr:rowOff>
    </xdr:to>
    <xdr:sp macro="" textlink="">
      <xdr:nvSpPr>
        <xdr:cNvPr id="42" name="AutoShape 26"/>
        <xdr:cNvSpPr>
          <a:spLocks noChangeArrowheads="1"/>
        </xdr:cNvSpPr>
      </xdr:nvSpPr>
      <xdr:spPr bwMode="auto">
        <a:xfrm>
          <a:off x="6382310" y="22662216"/>
          <a:ext cx="2344271" cy="64183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11206</xdr:colOff>
      <xdr:row>123</xdr:row>
      <xdr:rowOff>230150</xdr:rowOff>
    </xdr:from>
    <xdr:to>
      <xdr:col>39</xdr:col>
      <xdr:colOff>67235</xdr:colOff>
      <xdr:row>124</xdr:row>
      <xdr:rowOff>145677</xdr:rowOff>
    </xdr:to>
    <xdr:cxnSp macro="">
      <xdr:nvCxnSpPr>
        <xdr:cNvPr id="43" name="直線矢印コネクタ 42"/>
        <xdr:cNvCxnSpPr>
          <a:stCxn id="42" idx="1"/>
        </xdr:cNvCxnSpPr>
      </xdr:nvCxnSpPr>
      <xdr:spPr>
        <a:xfrm flipH="1">
          <a:off x="6002431" y="2298537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22</xdr:col>
      <xdr:colOff>145676</xdr:colOff>
      <xdr:row>131</xdr:row>
      <xdr:rowOff>22412</xdr:rowOff>
    </xdr:from>
    <xdr:to>
      <xdr:col>40</xdr:col>
      <xdr:colOff>50426</xdr:colOff>
      <xdr:row>133</xdr:row>
      <xdr:rowOff>112867</xdr:rowOff>
    </xdr:to>
    <xdr:sp macro="" textlink="">
      <xdr:nvSpPr>
        <xdr:cNvPr id="44" name="角丸四角形 43"/>
        <xdr:cNvSpPr/>
      </xdr:nvSpPr>
      <xdr:spPr bwMode="auto">
        <a:xfrm>
          <a:off x="3597088" y="24417618"/>
          <a:ext cx="2728632" cy="42663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112059</xdr:colOff>
      <xdr:row>194</xdr:row>
      <xdr:rowOff>0</xdr:rowOff>
    </xdr:from>
    <xdr:to>
      <xdr:col>26</xdr:col>
      <xdr:colOff>11206</xdr:colOff>
      <xdr:row>195</xdr:row>
      <xdr:rowOff>110503</xdr:rowOff>
    </xdr:to>
    <xdr:sp macro="" textlink="">
      <xdr:nvSpPr>
        <xdr:cNvPr id="45" name="AutoShape 108"/>
        <xdr:cNvSpPr>
          <a:spLocks noChangeArrowheads="1"/>
        </xdr:cNvSpPr>
      </xdr:nvSpPr>
      <xdr:spPr bwMode="auto">
        <a:xfrm>
          <a:off x="2217084" y="35175825"/>
          <a:ext cx="2004172" cy="281953"/>
        </a:xfrm>
        <a:prstGeom prst="wedgeRoundRectCallout">
          <a:avLst>
            <a:gd name="adj1" fmla="val -5195"/>
            <a:gd name="adj2" fmla="val 2903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26</xdr:col>
      <xdr:colOff>67236</xdr:colOff>
      <xdr:row>193</xdr:row>
      <xdr:rowOff>145676</xdr:rowOff>
    </xdr:from>
    <xdr:to>
      <xdr:col>43</xdr:col>
      <xdr:colOff>57711</xdr:colOff>
      <xdr:row>195</xdr:row>
      <xdr:rowOff>126626</xdr:rowOff>
    </xdr:to>
    <xdr:sp macro="" textlink="">
      <xdr:nvSpPr>
        <xdr:cNvPr id="46" name="AutoShape 68"/>
        <xdr:cNvSpPr>
          <a:spLocks noChangeArrowheads="1"/>
        </xdr:cNvSpPr>
      </xdr:nvSpPr>
      <xdr:spPr bwMode="auto">
        <a:xfrm>
          <a:off x="4277286" y="35150051"/>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30</xdr:col>
      <xdr:colOff>44823</xdr:colOff>
      <xdr:row>212</xdr:row>
      <xdr:rowOff>112059</xdr:rowOff>
    </xdr:from>
    <xdr:to>
      <xdr:col>37</xdr:col>
      <xdr:colOff>75641</xdr:colOff>
      <xdr:row>215</xdr:row>
      <xdr:rowOff>18365</xdr:rowOff>
    </xdr:to>
    <xdr:sp macro="" textlink="">
      <xdr:nvSpPr>
        <xdr:cNvPr id="47" name="AutoShape 107"/>
        <xdr:cNvSpPr>
          <a:spLocks noChangeArrowheads="1"/>
        </xdr:cNvSpPr>
      </xdr:nvSpPr>
      <xdr:spPr bwMode="auto">
        <a:xfrm>
          <a:off x="4902573" y="38373984"/>
          <a:ext cx="1164293" cy="42065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30</xdr:col>
      <xdr:colOff>33619</xdr:colOff>
      <xdr:row>199</xdr:row>
      <xdr:rowOff>100854</xdr:rowOff>
    </xdr:from>
    <xdr:to>
      <xdr:col>33</xdr:col>
      <xdr:colOff>138673</xdr:colOff>
      <xdr:row>212</xdr:row>
      <xdr:rowOff>112059</xdr:rowOff>
    </xdr:to>
    <xdr:cxnSp macro="">
      <xdr:nvCxnSpPr>
        <xdr:cNvPr id="48" name="直線矢印コネクタ 47"/>
        <xdr:cNvCxnSpPr>
          <a:stCxn id="47" idx="0"/>
        </xdr:cNvCxnSpPr>
      </xdr:nvCxnSpPr>
      <xdr:spPr>
        <a:xfrm flipH="1" flipV="1">
          <a:off x="4891369" y="36133929"/>
          <a:ext cx="590829" cy="224005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123264</xdr:colOff>
      <xdr:row>217</xdr:row>
      <xdr:rowOff>22288</xdr:rowOff>
    </xdr:from>
    <xdr:to>
      <xdr:col>42</xdr:col>
      <xdr:colOff>75640</xdr:colOff>
      <xdr:row>219</xdr:row>
      <xdr:rowOff>134470</xdr:rowOff>
    </xdr:to>
    <xdr:sp macro="" textlink="">
      <xdr:nvSpPr>
        <xdr:cNvPr id="49" name="AutoShape 107"/>
        <xdr:cNvSpPr>
          <a:spLocks noChangeArrowheads="1"/>
        </xdr:cNvSpPr>
      </xdr:nvSpPr>
      <xdr:spPr bwMode="auto">
        <a:xfrm>
          <a:off x="4495239" y="39141463"/>
          <a:ext cx="2381251" cy="45508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１円未満は切り捨て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49310</xdr:colOff>
      <xdr:row>207</xdr:row>
      <xdr:rowOff>134471</xdr:rowOff>
    </xdr:from>
    <xdr:to>
      <xdr:col>39</xdr:col>
      <xdr:colOff>100853</xdr:colOff>
      <xdr:row>217</xdr:row>
      <xdr:rowOff>22412</xdr:rowOff>
    </xdr:to>
    <xdr:cxnSp macro="">
      <xdr:nvCxnSpPr>
        <xdr:cNvPr id="50" name="直線矢印コネクタ 49"/>
        <xdr:cNvCxnSpPr/>
      </xdr:nvCxnSpPr>
      <xdr:spPr>
        <a:xfrm flipH="1" flipV="1">
          <a:off x="6040535" y="37539146"/>
          <a:ext cx="375393" cy="160244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xdr:col>
      <xdr:colOff>112059</xdr:colOff>
      <xdr:row>220</xdr:row>
      <xdr:rowOff>78442</xdr:rowOff>
    </xdr:from>
    <xdr:to>
      <xdr:col>34</xdr:col>
      <xdr:colOff>22411</xdr:colOff>
      <xdr:row>222</xdr:row>
      <xdr:rowOff>89647</xdr:rowOff>
    </xdr:to>
    <xdr:sp macro="" textlink="">
      <xdr:nvSpPr>
        <xdr:cNvPr id="51" name="AutoShape 106"/>
        <xdr:cNvSpPr>
          <a:spLocks noChangeArrowheads="1"/>
        </xdr:cNvSpPr>
      </xdr:nvSpPr>
      <xdr:spPr bwMode="auto">
        <a:xfrm>
          <a:off x="597834" y="39711967"/>
          <a:ext cx="4930027" cy="3541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補助事業に要する経費のうち、補助対象外の経費を除外した金額を記入。見積書との整合を確認</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18</xdr:col>
      <xdr:colOff>145677</xdr:colOff>
      <xdr:row>200</xdr:row>
      <xdr:rowOff>11207</xdr:rowOff>
    </xdr:from>
    <xdr:to>
      <xdr:col>25</xdr:col>
      <xdr:colOff>100852</xdr:colOff>
      <xdr:row>220</xdr:row>
      <xdr:rowOff>78442</xdr:rowOff>
    </xdr:to>
    <xdr:cxnSp macro="">
      <xdr:nvCxnSpPr>
        <xdr:cNvPr id="52" name="直線矢印コネクタ 51"/>
        <xdr:cNvCxnSpPr>
          <a:stCxn id="51" idx="0"/>
        </xdr:cNvCxnSpPr>
      </xdr:nvCxnSpPr>
      <xdr:spPr>
        <a:xfrm flipV="1">
          <a:off x="3060327" y="36215732"/>
          <a:ext cx="1088650" cy="349623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22</xdr:col>
      <xdr:colOff>134471</xdr:colOff>
      <xdr:row>229</xdr:row>
      <xdr:rowOff>100852</xdr:rowOff>
    </xdr:from>
    <xdr:to>
      <xdr:col>43</xdr:col>
      <xdr:colOff>121025</xdr:colOff>
      <xdr:row>232</xdr:row>
      <xdr:rowOff>32792</xdr:rowOff>
    </xdr:to>
    <xdr:sp macro="" textlink="">
      <xdr:nvSpPr>
        <xdr:cNvPr id="54" name="AutoShape 108"/>
        <xdr:cNvSpPr>
          <a:spLocks noChangeArrowheads="1"/>
        </xdr:cNvSpPr>
      </xdr:nvSpPr>
      <xdr:spPr bwMode="auto">
        <a:xfrm>
          <a:off x="3696821" y="41563177"/>
          <a:ext cx="3386979" cy="446290"/>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17</xdr:col>
      <xdr:colOff>100853</xdr:colOff>
      <xdr:row>232</xdr:row>
      <xdr:rowOff>32792</xdr:rowOff>
    </xdr:from>
    <xdr:to>
      <xdr:col>33</xdr:col>
      <xdr:colOff>49307</xdr:colOff>
      <xdr:row>235</xdr:row>
      <xdr:rowOff>89647</xdr:rowOff>
    </xdr:to>
    <xdr:cxnSp macro="">
      <xdr:nvCxnSpPr>
        <xdr:cNvPr id="55" name="直線矢印コネクタ 54"/>
        <xdr:cNvCxnSpPr>
          <a:stCxn id="54" idx="2"/>
        </xdr:cNvCxnSpPr>
      </xdr:nvCxnSpPr>
      <xdr:spPr>
        <a:xfrm flipH="1">
          <a:off x="2853578" y="42009467"/>
          <a:ext cx="2539254" cy="57120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30</xdr:col>
      <xdr:colOff>145676</xdr:colOff>
      <xdr:row>232</xdr:row>
      <xdr:rowOff>32792</xdr:rowOff>
    </xdr:from>
    <xdr:to>
      <xdr:col>33</xdr:col>
      <xdr:colOff>49307</xdr:colOff>
      <xdr:row>235</xdr:row>
      <xdr:rowOff>56029</xdr:rowOff>
    </xdr:to>
    <xdr:cxnSp macro="">
      <xdr:nvCxnSpPr>
        <xdr:cNvPr id="56" name="直線矢印コネクタ 55"/>
        <xdr:cNvCxnSpPr>
          <a:stCxn id="54" idx="2"/>
        </xdr:cNvCxnSpPr>
      </xdr:nvCxnSpPr>
      <xdr:spPr>
        <a:xfrm flipH="1">
          <a:off x="5003426" y="42009467"/>
          <a:ext cx="389406" cy="537587"/>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26</xdr:col>
      <xdr:colOff>78441</xdr:colOff>
      <xdr:row>238</xdr:row>
      <xdr:rowOff>33617</xdr:rowOff>
    </xdr:from>
    <xdr:ext cx="2700618" cy="369793"/>
    <xdr:sp macro="" textlink="">
      <xdr:nvSpPr>
        <xdr:cNvPr id="57" name="角丸四角形 56"/>
        <xdr:cNvSpPr/>
      </xdr:nvSpPr>
      <xdr:spPr bwMode="auto">
        <a:xfrm>
          <a:off x="4288491" y="4305804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27</xdr:col>
      <xdr:colOff>22412</xdr:colOff>
      <xdr:row>262</xdr:row>
      <xdr:rowOff>0</xdr:rowOff>
    </xdr:from>
    <xdr:to>
      <xdr:col>43</xdr:col>
      <xdr:colOff>12887</xdr:colOff>
      <xdr:row>263</xdr:row>
      <xdr:rowOff>28015</xdr:rowOff>
    </xdr:to>
    <xdr:sp macro="" textlink="">
      <xdr:nvSpPr>
        <xdr:cNvPr id="58" name="AutoShape 68"/>
        <xdr:cNvSpPr>
          <a:spLocks noChangeArrowheads="1"/>
        </xdr:cNvSpPr>
      </xdr:nvSpPr>
      <xdr:spPr bwMode="auto">
        <a:xfrm>
          <a:off x="4394387" y="47386875"/>
          <a:ext cx="2581275" cy="199465"/>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15</xdr:col>
      <xdr:colOff>123266</xdr:colOff>
      <xdr:row>270</xdr:row>
      <xdr:rowOff>44824</xdr:rowOff>
    </xdr:from>
    <xdr:ext cx="1781736" cy="257736"/>
    <xdr:sp macro="" textlink="">
      <xdr:nvSpPr>
        <xdr:cNvPr id="59" name="角丸四角形 58"/>
        <xdr:cNvSpPr/>
      </xdr:nvSpPr>
      <xdr:spPr bwMode="auto">
        <a:xfrm>
          <a:off x="2552141" y="48803299"/>
          <a:ext cx="1781736" cy="25773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11206</xdr:colOff>
      <xdr:row>269</xdr:row>
      <xdr:rowOff>33618</xdr:rowOff>
    </xdr:from>
    <xdr:to>
      <xdr:col>41</xdr:col>
      <xdr:colOff>134472</xdr:colOff>
      <xdr:row>271</xdr:row>
      <xdr:rowOff>146798</xdr:rowOff>
    </xdr:to>
    <xdr:sp macro="" textlink="">
      <xdr:nvSpPr>
        <xdr:cNvPr id="60" name="AutoShape 108"/>
        <xdr:cNvSpPr>
          <a:spLocks noChangeArrowheads="1"/>
        </xdr:cNvSpPr>
      </xdr:nvSpPr>
      <xdr:spPr bwMode="auto">
        <a:xfrm>
          <a:off x="4545106" y="48620643"/>
          <a:ext cx="2228291" cy="456080"/>
        </a:xfrm>
        <a:prstGeom prst="wedgeRoundRectCallout">
          <a:avLst>
            <a:gd name="adj1" fmla="val -57713"/>
            <a:gd name="adj2" fmla="val 951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の補助金と重複する場合、補助金名称を記入</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22</xdr:col>
      <xdr:colOff>145675</xdr:colOff>
      <xdr:row>141</xdr:row>
      <xdr:rowOff>89647</xdr:rowOff>
    </xdr:from>
    <xdr:ext cx="2947147" cy="582706"/>
    <xdr:sp macro="" textlink="">
      <xdr:nvSpPr>
        <xdr:cNvPr id="61" name="角丸四角形 60"/>
        <xdr:cNvSpPr/>
      </xdr:nvSpPr>
      <xdr:spPr bwMode="auto">
        <a:xfrm>
          <a:off x="3708025" y="26178622"/>
          <a:ext cx="2947147" cy="5827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255</xdr:row>
          <xdr:rowOff>228600</xdr:rowOff>
        </xdr:from>
        <xdr:to>
          <xdr:col>8</xdr:col>
          <xdr:colOff>9525</xdr:colOff>
          <xdr:row>257</xdr:row>
          <xdr:rowOff>19050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256</xdr:row>
          <xdr:rowOff>152400</xdr:rowOff>
        </xdr:from>
        <xdr:to>
          <xdr:col>8</xdr:col>
          <xdr:colOff>9525</xdr:colOff>
          <xdr:row>258</xdr:row>
          <xdr:rowOff>9525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257</xdr:row>
          <xdr:rowOff>152400</xdr:rowOff>
        </xdr:from>
        <xdr:to>
          <xdr:col>8</xdr:col>
          <xdr:colOff>9525</xdr:colOff>
          <xdr:row>259</xdr:row>
          <xdr:rowOff>9525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258</xdr:row>
          <xdr:rowOff>152400</xdr:rowOff>
        </xdr:from>
        <xdr:to>
          <xdr:col>8</xdr:col>
          <xdr:colOff>9525</xdr:colOff>
          <xdr:row>260</xdr:row>
          <xdr:rowOff>9525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11206</xdr:colOff>
      <xdr:row>224</xdr:row>
      <xdr:rowOff>224117</xdr:rowOff>
    </xdr:from>
    <xdr:ext cx="2947147" cy="459441"/>
    <xdr:sp macro="" textlink="">
      <xdr:nvSpPr>
        <xdr:cNvPr id="66" name="角丸四角形 65"/>
        <xdr:cNvSpPr/>
      </xdr:nvSpPr>
      <xdr:spPr bwMode="auto">
        <a:xfrm>
          <a:off x="982756" y="40543442"/>
          <a:ext cx="2947147" cy="4594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xdr:twoCellAnchor>
    <xdr:from>
      <xdr:col>8</xdr:col>
      <xdr:colOff>89647</xdr:colOff>
      <xdr:row>81</xdr:row>
      <xdr:rowOff>56028</xdr:rowOff>
    </xdr:from>
    <xdr:to>
      <xdr:col>18</xdr:col>
      <xdr:colOff>146797</xdr:colOff>
      <xdr:row>82</xdr:row>
      <xdr:rowOff>63312</xdr:rowOff>
    </xdr:to>
    <xdr:sp macro="" textlink="">
      <xdr:nvSpPr>
        <xdr:cNvPr id="67" name="AutoShape 26"/>
        <xdr:cNvSpPr>
          <a:spLocks noChangeArrowheads="1"/>
        </xdr:cNvSpPr>
      </xdr:nvSpPr>
      <xdr:spPr bwMode="auto">
        <a:xfrm>
          <a:off x="1344706" y="13973734"/>
          <a:ext cx="1625973" cy="231402"/>
        </a:xfrm>
        <a:prstGeom prst="wedgeRoundRectCallout">
          <a:avLst>
            <a:gd name="adj1" fmla="val -15702"/>
            <a:gd name="adj2" fmla="val -21888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定格冷房時の値を記入する。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31</xdr:col>
      <xdr:colOff>91110</xdr:colOff>
      <xdr:row>8</xdr:row>
      <xdr:rowOff>165472</xdr:rowOff>
    </xdr:from>
    <xdr:ext cx="1391477" cy="207241"/>
    <xdr:sp macro="" textlink="">
      <xdr:nvSpPr>
        <xdr:cNvPr id="68" name="角丸四角形 67"/>
        <xdr:cNvSpPr/>
      </xdr:nvSpPr>
      <xdr:spPr bwMode="auto">
        <a:xfrm>
          <a:off x="5110785" y="14608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11</xdr:row>
      <xdr:rowOff>74367</xdr:rowOff>
    </xdr:from>
    <xdr:ext cx="1567900" cy="190675"/>
    <xdr:sp macro="" textlink="">
      <xdr:nvSpPr>
        <xdr:cNvPr id="69" name="角丸四角形 68"/>
        <xdr:cNvSpPr/>
      </xdr:nvSpPr>
      <xdr:spPr bwMode="auto">
        <a:xfrm>
          <a:off x="4948859" y="18841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13</xdr:row>
      <xdr:rowOff>95074</xdr:rowOff>
    </xdr:from>
    <xdr:ext cx="1692139" cy="166003"/>
    <xdr:sp macro="" textlink="">
      <xdr:nvSpPr>
        <xdr:cNvPr id="70" name="角丸四角形 69"/>
        <xdr:cNvSpPr/>
      </xdr:nvSpPr>
      <xdr:spPr bwMode="auto">
        <a:xfrm>
          <a:off x="4844911" y="22477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134471</xdr:colOff>
      <xdr:row>27</xdr:row>
      <xdr:rowOff>65188</xdr:rowOff>
    </xdr:from>
    <xdr:ext cx="2148240" cy="338223"/>
    <xdr:sp macro="" textlink="">
      <xdr:nvSpPr>
        <xdr:cNvPr id="71" name="角丸四角形 70"/>
        <xdr:cNvSpPr/>
      </xdr:nvSpPr>
      <xdr:spPr bwMode="auto">
        <a:xfrm>
          <a:off x="4213412" y="4547541"/>
          <a:ext cx="2148240" cy="33822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13</xdr:col>
          <xdr:colOff>133350</xdr:colOff>
          <xdr:row>44</xdr:row>
          <xdr:rowOff>152400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66675</xdr:rowOff>
        </xdr:from>
        <xdr:to>
          <xdr:col>20</xdr:col>
          <xdr:colOff>152400</xdr:colOff>
          <xdr:row>44</xdr:row>
          <xdr:rowOff>152400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66675</xdr:rowOff>
        </xdr:from>
        <xdr:to>
          <xdr:col>25</xdr:col>
          <xdr:colOff>47625</xdr:colOff>
          <xdr:row>44</xdr:row>
          <xdr:rowOff>152400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66675</xdr:rowOff>
        </xdr:from>
        <xdr:to>
          <xdr:col>28</xdr:col>
          <xdr:colOff>123825</xdr:colOff>
          <xdr:row>44</xdr:row>
          <xdr:rowOff>152400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19050</xdr:rowOff>
        </xdr:from>
        <xdr:to>
          <xdr:col>16</xdr:col>
          <xdr:colOff>57150</xdr:colOff>
          <xdr:row>46</xdr:row>
          <xdr:rowOff>104775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11206</xdr:colOff>
      <xdr:row>123</xdr:row>
      <xdr:rowOff>230150</xdr:rowOff>
    </xdr:from>
    <xdr:to>
      <xdr:col>39</xdr:col>
      <xdr:colOff>67235</xdr:colOff>
      <xdr:row>124</xdr:row>
      <xdr:rowOff>145677</xdr:rowOff>
    </xdr:to>
    <xdr:cxnSp macro="">
      <xdr:nvCxnSpPr>
        <xdr:cNvPr id="78" name="直線矢印コネクタ 77"/>
        <xdr:cNvCxnSpPr/>
      </xdr:nvCxnSpPr>
      <xdr:spPr>
        <a:xfrm flipH="1">
          <a:off x="6002431" y="2323302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mc:AlternateContent xmlns:mc="http://schemas.openxmlformats.org/markup-compatibility/2006">
    <mc:Choice xmlns:a14="http://schemas.microsoft.com/office/drawing/2010/main" Requires="a14">
      <xdr:twoCellAnchor editAs="oneCell">
        <xdr:from>
          <xdr:col>3</xdr:col>
          <xdr:colOff>133350</xdr:colOff>
          <xdr:row>119</xdr:row>
          <xdr:rowOff>38100</xdr:rowOff>
        </xdr:from>
        <xdr:to>
          <xdr:col>5</xdr:col>
          <xdr:colOff>66675</xdr:colOff>
          <xdr:row>119</xdr:row>
          <xdr:rowOff>295275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120</xdr:row>
          <xdr:rowOff>38100</xdr:rowOff>
        </xdr:from>
        <xdr:to>
          <xdr:col>5</xdr:col>
          <xdr:colOff>66675</xdr:colOff>
          <xdr:row>120</xdr:row>
          <xdr:rowOff>295275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237</xdr:row>
          <xdr:rowOff>219075</xdr:rowOff>
        </xdr:from>
        <xdr:to>
          <xdr:col>8</xdr:col>
          <xdr:colOff>28575</xdr:colOff>
          <xdr:row>239</xdr:row>
          <xdr:rowOff>28575</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238</xdr:row>
          <xdr:rowOff>152400</xdr:rowOff>
        </xdr:from>
        <xdr:to>
          <xdr:col>8</xdr:col>
          <xdr:colOff>28575</xdr:colOff>
          <xdr:row>240</xdr:row>
          <xdr:rowOff>19050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239</xdr:row>
          <xdr:rowOff>152400</xdr:rowOff>
        </xdr:from>
        <xdr:to>
          <xdr:col>8</xdr:col>
          <xdr:colOff>28575</xdr:colOff>
          <xdr:row>241</xdr:row>
          <xdr:rowOff>19050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240</xdr:row>
          <xdr:rowOff>152400</xdr:rowOff>
        </xdr:from>
        <xdr:to>
          <xdr:col>8</xdr:col>
          <xdr:colOff>28575</xdr:colOff>
          <xdr:row>242</xdr:row>
          <xdr:rowOff>19050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123264</xdr:colOff>
      <xdr:row>227</xdr:row>
      <xdr:rowOff>78440</xdr:rowOff>
    </xdr:from>
    <xdr:ext cx="4229100" cy="268942"/>
    <xdr:sp macro="" textlink="">
      <xdr:nvSpPr>
        <xdr:cNvPr id="85" name="角丸四角形 84"/>
        <xdr:cNvSpPr/>
      </xdr:nvSpPr>
      <xdr:spPr bwMode="auto">
        <a:xfrm>
          <a:off x="2633382" y="41024734"/>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238</xdr:row>
      <xdr:rowOff>33617</xdr:rowOff>
    </xdr:from>
    <xdr:ext cx="2700618" cy="369793"/>
    <xdr:sp macro="" textlink="">
      <xdr:nvSpPr>
        <xdr:cNvPr id="86" name="角丸四角形 85"/>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255</xdr:row>
          <xdr:rowOff>219075</xdr:rowOff>
        </xdr:from>
        <xdr:to>
          <xdr:col>8</xdr:col>
          <xdr:colOff>28575</xdr:colOff>
          <xdr:row>257</xdr:row>
          <xdr:rowOff>28575</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256</xdr:row>
          <xdr:rowOff>152400</xdr:rowOff>
        </xdr:from>
        <xdr:to>
          <xdr:col>8</xdr:col>
          <xdr:colOff>28575</xdr:colOff>
          <xdr:row>258</xdr:row>
          <xdr:rowOff>19050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257</xdr:row>
          <xdr:rowOff>152400</xdr:rowOff>
        </xdr:from>
        <xdr:to>
          <xdr:col>8</xdr:col>
          <xdr:colOff>28575</xdr:colOff>
          <xdr:row>259</xdr:row>
          <xdr:rowOff>19050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258</xdr:row>
          <xdr:rowOff>152400</xdr:rowOff>
        </xdr:from>
        <xdr:to>
          <xdr:col>8</xdr:col>
          <xdr:colOff>28575</xdr:colOff>
          <xdr:row>260</xdr:row>
          <xdr:rowOff>19050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134470</xdr:colOff>
      <xdr:row>243</xdr:row>
      <xdr:rowOff>212911</xdr:rowOff>
    </xdr:from>
    <xdr:ext cx="4229100" cy="268942"/>
    <xdr:sp macro="" textlink="">
      <xdr:nvSpPr>
        <xdr:cNvPr id="91" name="角丸四角形 90"/>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256</xdr:row>
      <xdr:rowOff>33617</xdr:rowOff>
    </xdr:from>
    <xdr:ext cx="2700618" cy="369793"/>
    <xdr:sp macro="" textlink="">
      <xdr:nvSpPr>
        <xdr:cNvPr id="92" name="角丸四角形 91"/>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20</xdr:col>
      <xdr:colOff>123264</xdr:colOff>
      <xdr:row>57</xdr:row>
      <xdr:rowOff>145676</xdr:rowOff>
    </xdr:from>
    <xdr:to>
      <xdr:col>41</xdr:col>
      <xdr:colOff>152399</xdr:colOff>
      <xdr:row>61</xdr:row>
      <xdr:rowOff>85164</xdr:rowOff>
    </xdr:to>
    <xdr:sp macro="" textlink="">
      <xdr:nvSpPr>
        <xdr:cNvPr id="88" name="AutoShape 134"/>
        <xdr:cNvSpPr>
          <a:spLocks noChangeArrowheads="1"/>
        </xdr:cNvSpPr>
      </xdr:nvSpPr>
      <xdr:spPr bwMode="auto">
        <a:xfrm>
          <a:off x="3260911" y="9838764"/>
          <a:ext cx="3323664" cy="331694"/>
        </a:xfrm>
        <a:prstGeom prst="wedgeRoundRectCallout">
          <a:avLst>
            <a:gd name="adj1" fmla="val -55059"/>
            <a:gd name="adj2" fmla="val 44873"/>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ガス管按分等、見積書と申請金額に差異がある場合等は追記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35</xdr:col>
      <xdr:colOff>82923</xdr:colOff>
      <xdr:row>50</xdr:row>
      <xdr:rowOff>42582</xdr:rowOff>
    </xdr:from>
    <xdr:to>
      <xdr:col>51</xdr:col>
      <xdr:colOff>327772</xdr:colOff>
      <xdr:row>52</xdr:row>
      <xdr:rowOff>166967</xdr:rowOff>
    </xdr:to>
    <xdr:sp macro="" textlink="">
      <xdr:nvSpPr>
        <xdr:cNvPr id="89" name="AutoShape 134"/>
        <xdr:cNvSpPr>
          <a:spLocks noChangeArrowheads="1"/>
        </xdr:cNvSpPr>
      </xdr:nvSpPr>
      <xdr:spPr bwMode="auto">
        <a:xfrm>
          <a:off x="5750298" y="8538882"/>
          <a:ext cx="4073899" cy="467285"/>
        </a:xfrm>
        <a:prstGeom prst="wedgeRoundRectCallout">
          <a:avLst>
            <a:gd name="adj1" fmla="val -36999"/>
            <a:gd name="adj2" fmla="val 833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公募説明会資料</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p.14 </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）対象事業に記載する「燃料備蓄の推進事業」を活用し、石油タンク等を導入した施設ではない事を記入</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28</xdr:col>
      <xdr:colOff>1</xdr:colOff>
      <xdr:row>46</xdr:row>
      <xdr:rowOff>44824</xdr:rowOff>
    </xdr:from>
    <xdr:to>
      <xdr:col>39</xdr:col>
      <xdr:colOff>123825</xdr:colOff>
      <xdr:row>47</xdr:row>
      <xdr:rowOff>104775</xdr:rowOff>
    </xdr:to>
    <xdr:sp macro="" textlink="">
      <xdr:nvSpPr>
        <xdr:cNvPr id="90" name="AutoShape 134"/>
        <xdr:cNvSpPr>
          <a:spLocks noChangeArrowheads="1"/>
        </xdr:cNvSpPr>
      </xdr:nvSpPr>
      <xdr:spPr bwMode="auto">
        <a:xfrm>
          <a:off x="4533901" y="8055349"/>
          <a:ext cx="1904999" cy="231401"/>
        </a:xfrm>
        <a:prstGeom prst="wedgeRoundRectCallout">
          <a:avLst>
            <a:gd name="adj1" fmla="val -55059"/>
            <a:gd name="adj2" fmla="val 448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24</xdr:col>
      <xdr:colOff>101986</xdr:colOff>
      <xdr:row>111</xdr:row>
      <xdr:rowOff>50599</xdr:rowOff>
    </xdr:from>
    <xdr:to>
      <xdr:col>48</xdr:col>
      <xdr:colOff>112651</xdr:colOff>
      <xdr:row>112</xdr:row>
      <xdr:rowOff>100370</xdr:rowOff>
    </xdr:to>
    <xdr:sp macro="" textlink="">
      <xdr:nvSpPr>
        <xdr:cNvPr id="93" name="AutoShape 26"/>
        <xdr:cNvSpPr>
          <a:spLocks noChangeArrowheads="1"/>
        </xdr:cNvSpPr>
      </xdr:nvSpPr>
      <xdr:spPr bwMode="auto">
        <a:xfrm>
          <a:off x="3988186" y="20776999"/>
          <a:ext cx="3896865" cy="22122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様式第二、４．補助対象経費の算出根拠の補助対象経費を入力後に自動計算</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142876</xdr:colOff>
      <xdr:row>112</xdr:row>
      <xdr:rowOff>104775</xdr:rowOff>
    </xdr:from>
    <xdr:to>
      <xdr:col>33</xdr:col>
      <xdr:colOff>9525</xdr:colOff>
      <xdr:row>113</xdr:row>
      <xdr:rowOff>209550</xdr:rowOff>
    </xdr:to>
    <xdr:cxnSp macro="">
      <xdr:nvCxnSpPr>
        <xdr:cNvPr id="94" name="直線矢印コネクタ 93"/>
        <xdr:cNvCxnSpPr/>
      </xdr:nvCxnSpPr>
      <xdr:spPr>
        <a:xfrm flipH="1">
          <a:off x="5162551" y="21002625"/>
          <a:ext cx="190499" cy="27622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13</xdr:col>
      <xdr:colOff>38100</xdr:colOff>
      <xdr:row>110</xdr:row>
      <xdr:rowOff>161925</xdr:rowOff>
    </xdr:from>
    <xdr:to>
      <xdr:col>24</xdr:col>
      <xdr:colOff>12304</xdr:colOff>
      <xdr:row>112</xdr:row>
      <xdr:rowOff>72358</xdr:rowOff>
    </xdr:to>
    <xdr:sp macro="" textlink="">
      <xdr:nvSpPr>
        <xdr:cNvPr id="95" name="AutoShape 79"/>
        <xdr:cNvSpPr>
          <a:spLocks noChangeArrowheads="1"/>
        </xdr:cNvSpPr>
      </xdr:nvSpPr>
      <xdr:spPr bwMode="auto">
        <a:xfrm>
          <a:off x="2143125" y="20716875"/>
          <a:ext cx="1755379" cy="253333"/>
        </a:xfrm>
        <a:prstGeom prst="wedgeRoundRectCallout">
          <a:avLst>
            <a:gd name="adj1" fmla="val -34781"/>
            <a:gd name="adj2" fmla="val 856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別紙①から避難所面積を転記</a:t>
          </a: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253</xdr:row>
          <xdr:rowOff>209550</xdr:rowOff>
        </xdr:from>
        <xdr:to>
          <xdr:col>8</xdr:col>
          <xdr:colOff>38100</xdr:colOff>
          <xdr:row>255</xdr:row>
          <xdr:rowOff>28575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254</xdr:row>
          <xdr:rowOff>152400</xdr:rowOff>
        </xdr:from>
        <xdr:to>
          <xdr:col>8</xdr:col>
          <xdr:colOff>38100</xdr:colOff>
          <xdr:row>256</xdr:row>
          <xdr:rowOff>19050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255</xdr:row>
          <xdr:rowOff>152400</xdr:rowOff>
        </xdr:from>
        <xdr:to>
          <xdr:col>8</xdr:col>
          <xdr:colOff>38100</xdr:colOff>
          <xdr:row>257</xdr:row>
          <xdr:rowOff>19050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256</xdr:row>
          <xdr:rowOff>152400</xdr:rowOff>
        </xdr:from>
        <xdr:to>
          <xdr:col>8</xdr:col>
          <xdr:colOff>38100</xdr:colOff>
          <xdr:row>258</xdr:row>
          <xdr:rowOff>19050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306</xdr:row>
          <xdr:rowOff>57150</xdr:rowOff>
        </xdr:from>
        <xdr:to>
          <xdr:col>3</xdr:col>
          <xdr:colOff>38100</xdr:colOff>
          <xdr:row>307</xdr:row>
          <xdr:rowOff>104775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308</xdr:row>
          <xdr:rowOff>57150</xdr:rowOff>
        </xdr:from>
        <xdr:to>
          <xdr:col>3</xdr:col>
          <xdr:colOff>38100</xdr:colOff>
          <xdr:row>309</xdr:row>
          <xdr:rowOff>104775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116</xdr:row>
          <xdr:rowOff>38100</xdr:rowOff>
        </xdr:from>
        <xdr:to>
          <xdr:col>5</xdr:col>
          <xdr:colOff>66675</xdr:colOff>
          <xdr:row>116</xdr:row>
          <xdr:rowOff>295275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117</xdr:row>
          <xdr:rowOff>38100</xdr:rowOff>
        </xdr:from>
        <xdr:to>
          <xdr:col>5</xdr:col>
          <xdr:colOff>66675</xdr:colOff>
          <xdr:row>117</xdr:row>
          <xdr:rowOff>295275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13</xdr:col>
          <xdr:colOff>133350</xdr:colOff>
          <xdr:row>44</xdr:row>
          <xdr:rowOff>152400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66675</xdr:rowOff>
        </xdr:from>
        <xdr:to>
          <xdr:col>21</xdr:col>
          <xdr:colOff>0</xdr:colOff>
          <xdr:row>44</xdr:row>
          <xdr:rowOff>152400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66675</xdr:rowOff>
        </xdr:from>
        <xdr:to>
          <xdr:col>25</xdr:col>
          <xdr:colOff>47625</xdr:colOff>
          <xdr:row>44</xdr:row>
          <xdr:rowOff>152400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66675</xdr:rowOff>
        </xdr:from>
        <xdr:to>
          <xdr:col>28</xdr:col>
          <xdr:colOff>123825</xdr:colOff>
          <xdr:row>44</xdr:row>
          <xdr:rowOff>152400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19050</xdr:rowOff>
        </xdr:from>
        <xdr:to>
          <xdr:col>16</xdr:col>
          <xdr:colOff>57150</xdr:colOff>
          <xdr:row>46</xdr:row>
          <xdr:rowOff>104775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310</xdr:row>
          <xdr:rowOff>66675</xdr:rowOff>
        </xdr:from>
        <xdr:to>
          <xdr:col>3</xdr:col>
          <xdr:colOff>38100</xdr:colOff>
          <xdr:row>311</xdr:row>
          <xdr:rowOff>104775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91110</xdr:colOff>
      <xdr:row>8</xdr:row>
      <xdr:rowOff>165472</xdr:rowOff>
    </xdr:from>
    <xdr:ext cx="1391477" cy="207241"/>
    <xdr:sp macro="" textlink="">
      <xdr:nvSpPr>
        <xdr:cNvPr id="17" name="角丸四角形 16"/>
        <xdr:cNvSpPr/>
      </xdr:nvSpPr>
      <xdr:spPr bwMode="auto">
        <a:xfrm>
          <a:off x="5110785" y="13846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11</xdr:row>
      <xdr:rowOff>74367</xdr:rowOff>
    </xdr:from>
    <xdr:ext cx="1567900" cy="190675"/>
    <xdr:sp macro="" textlink="">
      <xdr:nvSpPr>
        <xdr:cNvPr id="18" name="角丸四角形 17"/>
        <xdr:cNvSpPr/>
      </xdr:nvSpPr>
      <xdr:spPr bwMode="auto">
        <a:xfrm>
          <a:off x="4948859" y="18079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13</xdr:row>
      <xdr:rowOff>95074</xdr:rowOff>
    </xdr:from>
    <xdr:ext cx="1692139" cy="166003"/>
    <xdr:sp macro="" textlink="">
      <xdr:nvSpPr>
        <xdr:cNvPr id="19" name="角丸四角形 18"/>
        <xdr:cNvSpPr/>
      </xdr:nvSpPr>
      <xdr:spPr bwMode="auto">
        <a:xfrm>
          <a:off x="4844911" y="21715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27</xdr:col>
      <xdr:colOff>33130</xdr:colOff>
      <xdr:row>19</xdr:row>
      <xdr:rowOff>24848</xdr:rowOff>
    </xdr:from>
    <xdr:ext cx="2276475" cy="285750"/>
    <xdr:sp macro="" textlink="">
      <xdr:nvSpPr>
        <xdr:cNvPr id="20" name="角丸四角形 19"/>
        <xdr:cNvSpPr/>
      </xdr:nvSpPr>
      <xdr:spPr bwMode="auto">
        <a:xfrm>
          <a:off x="4405105" y="3129998"/>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更新の場合には更新前の機器を記入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30</xdr:col>
      <xdr:colOff>56029</xdr:colOff>
      <xdr:row>41</xdr:row>
      <xdr:rowOff>22412</xdr:rowOff>
    </xdr:from>
    <xdr:to>
      <xdr:col>41</xdr:col>
      <xdr:colOff>45701</xdr:colOff>
      <xdr:row>42</xdr:row>
      <xdr:rowOff>123442</xdr:rowOff>
    </xdr:to>
    <xdr:sp macro="" textlink="">
      <xdr:nvSpPr>
        <xdr:cNvPr id="21" name="AutoShape 79"/>
        <xdr:cNvSpPr>
          <a:spLocks noChangeArrowheads="1"/>
        </xdr:cNvSpPr>
      </xdr:nvSpPr>
      <xdr:spPr bwMode="auto">
        <a:xfrm>
          <a:off x="4913779" y="6899462"/>
          <a:ext cx="1770847" cy="272480"/>
        </a:xfrm>
        <a:prstGeom prst="wedgeRoundRectCallout">
          <a:avLst>
            <a:gd name="adj1" fmla="val -61564"/>
            <a:gd name="adj2" fmla="val 1064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0</xdr:col>
      <xdr:colOff>67235</xdr:colOff>
      <xdr:row>64</xdr:row>
      <xdr:rowOff>22412</xdr:rowOff>
    </xdr:from>
    <xdr:to>
      <xdr:col>9</xdr:col>
      <xdr:colOff>121910</xdr:colOff>
      <xdr:row>65</xdr:row>
      <xdr:rowOff>9811</xdr:rowOff>
    </xdr:to>
    <xdr:sp macro="" textlink="">
      <xdr:nvSpPr>
        <xdr:cNvPr id="23" name="AutoShape 26"/>
        <xdr:cNvSpPr>
          <a:spLocks noChangeArrowheads="1"/>
        </xdr:cNvSpPr>
      </xdr:nvSpPr>
      <xdr:spPr bwMode="auto">
        <a:xfrm>
          <a:off x="67235" y="10985687"/>
          <a:ext cx="1512000"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145676</xdr:colOff>
      <xdr:row>66</xdr:row>
      <xdr:rowOff>1</xdr:rowOff>
    </xdr:from>
    <xdr:to>
      <xdr:col>25</xdr:col>
      <xdr:colOff>22411</xdr:colOff>
      <xdr:row>67</xdr:row>
      <xdr:rowOff>56030</xdr:rowOff>
    </xdr:to>
    <xdr:sp macro="" textlink="">
      <xdr:nvSpPr>
        <xdr:cNvPr id="24" name="AutoShape 26"/>
        <xdr:cNvSpPr>
          <a:spLocks noChangeArrowheads="1"/>
        </xdr:cNvSpPr>
      </xdr:nvSpPr>
      <xdr:spPr bwMode="auto">
        <a:xfrm>
          <a:off x="1926851" y="11420476"/>
          <a:ext cx="2143685" cy="284629"/>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低位発熱量（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112060</xdr:colOff>
      <xdr:row>66</xdr:row>
      <xdr:rowOff>11206</xdr:rowOff>
    </xdr:from>
    <xdr:to>
      <xdr:col>35</xdr:col>
      <xdr:colOff>52669</xdr:colOff>
      <xdr:row>67</xdr:row>
      <xdr:rowOff>34605</xdr:rowOff>
    </xdr:to>
    <xdr:sp macro="" textlink="">
      <xdr:nvSpPr>
        <xdr:cNvPr id="25" name="AutoShape 26"/>
        <xdr:cNvSpPr>
          <a:spLocks noChangeArrowheads="1"/>
        </xdr:cNvSpPr>
      </xdr:nvSpPr>
      <xdr:spPr bwMode="auto">
        <a:xfrm>
          <a:off x="4322110" y="11431681"/>
          <a:ext cx="1397934" cy="251999"/>
        </a:xfrm>
        <a:prstGeom prst="wedgeRoundRectCallout">
          <a:avLst>
            <a:gd name="adj1" fmla="val -19011"/>
            <a:gd name="adj2" fmla="val -12334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LHV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67235</xdr:colOff>
      <xdr:row>68</xdr:row>
      <xdr:rowOff>44823</xdr:rowOff>
    </xdr:from>
    <xdr:to>
      <xdr:col>42</xdr:col>
      <xdr:colOff>86286</xdr:colOff>
      <xdr:row>69</xdr:row>
      <xdr:rowOff>14007</xdr:rowOff>
    </xdr:to>
    <xdr:sp macro="" textlink="">
      <xdr:nvSpPr>
        <xdr:cNvPr id="27" name="AutoShape 26"/>
        <xdr:cNvSpPr>
          <a:spLocks noChangeArrowheads="1"/>
        </xdr:cNvSpPr>
      </xdr:nvSpPr>
      <xdr:spPr bwMode="auto">
        <a:xfrm>
          <a:off x="5410760" y="11922498"/>
          <a:ext cx="1476376" cy="197784"/>
        </a:xfrm>
        <a:prstGeom prst="wedgeRoundRectCallout">
          <a:avLst>
            <a:gd name="adj1" fmla="val 30035"/>
            <a:gd name="adj2" fmla="val -32832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118782</xdr:colOff>
      <xdr:row>76</xdr:row>
      <xdr:rowOff>73958</xdr:rowOff>
    </xdr:from>
    <xdr:to>
      <xdr:col>10</xdr:col>
      <xdr:colOff>16574</xdr:colOff>
      <xdr:row>77</xdr:row>
      <xdr:rowOff>61357</xdr:rowOff>
    </xdr:to>
    <xdr:sp macro="" textlink="">
      <xdr:nvSpPr>
        <xdr:cNvPr id="28" name="AutoShape 26"/>
        <xdr:cNvSpPr>
          <a:spLocks noChangeArrowheads="1"/>
        </xdr:cNvSpPr>
      </xdr:nvSpPr>
      <xdr:spPr bwMode="auto">
        <a:xfrm>
          <a:off x="118782" y="13475633"/>
          <a:ext cx="1517042" cy="215999"/>
        </a:xfrm>
        <a:prstGeom prst="wedgeRoundRectCallout">
          <a:avLst>
            <a:gd name="adj1" fmla="val -9645"/>
            <a:gd name="adj2" fmla="val 92672"/>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16</xdr:col>
      <xdr:colOff>96370</xdr:colOff>
      <xdr:row>77</xdr:row>
      <xdr:rowOff>152400</xdr:rowOff>
    </xdr:from>
    <xdr:to>
      <xdr:col>28</xdr:col>
      <xdr:colOff>134471</xdr:colOff>
      <xdr:row>78</xdr:row>
      <xdr:rowOff>212913</xdr:rowOff>
    </xdr:to>
    <xdr:sp macro="" textlink="">
      <xdr:nvSpPr>
        <xdr:cNvPr id="29" name="AutoShape 26"/>
        <xdr:cNvSpPr>
          <a:spLocks noChangeArrowheads="1"/>
        </xdr:cNvSpPr>
      </xdr:nvSpPr>
      <xdr:spPr bwMode="auto">
        <a:xfrm>
          <a:off x="2687170" y="13782675"/>
          <a:ext cx="1981201" cy="289113"/>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32</xdr:col>
      <xdr:colOff>33618</xdr:colOff>
      <xdr:row>72</xdr:row>
      <xdr:rowOff>22412</xdr:rowOff>
    </xdr:from>
    <xdr:to>
      <xdr:col>41</xdr:col>
      <xdr:colOff>52669</xdr:colOff>
      <xdr:row>73</xdr:row>
      <xdr:rowOff>47625</xdr:rowOff>
    </xdr:to>
    <xdr:sp macro="" textlink="">
      <xdr:nvSpPr>
        <xdr:cNvPr id="31" name="AutoShape 26"/>
        <xdr:cNvSpPr>
          <a:spLocks noChangeArrowheads="1"/>
        </xdr:cNvSpPr>
      </xdr:nvSpPr>
      <xdr:spPr bwMode="auto">
        <a:xfrm>
          <a:off x="5215218" y="12643037"/>
          <a:ext cx="1476376" cy="196663"/>
        </a:xfrm>
        <a:prstGeom prst="wedgeRoundRectCallout">
          <a:avLst>
            <a:gd name="adj1" fmla="val 45697"/>
            <a:gd name="adj2" fmla="val 164431"/>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2240</xdr:colOff>
      <xdr:row>85</xdr:row>
      <xdr:rowOff>89647</xdr:rowOff>
    </xdr:from>
    <xdr:to>
      <xdr:col>39</xdr:col>
      <xdr:colOff>11206</xdr:colOff>
      <xdr:row>86</xdr:row>
      <xdr:rowOff>184897</xdr:rowOff>
    </xdr:to>
    <xdr:sp macro="" textlink="">
      <xdr:nvSpPr>
        <xdr:cNvPr id="32" name="AutoShape 26"/>
        <xdr:cNvSpPr>
          <a:spLocks noChangeArrowheads="1"/>
        </xdr:cNvSpPr>
      </xdr:nvSpPr>
      <xdr:spPr bwMode="auto">
        <a:xfrm>
          <a:off x="1945340" y="15377272"/>
          <a:ext cx="4380941" cy="276225"/>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都道府県、市区町村をプルダウンから選択</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指定区分、</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BOS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設置済みの欄は自動入力</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87964</xdr:colOff>
      <xdr:row>90</xdr:row>
      <xdr:rowOff>159123</xdr:rowOff>
    </xdr:from>
    <xdr:to>
      <xdr:col>34</xdr:col>
      <xdr:colOff>33617</xdr:colOff>
      <xdr:row>92</xdr:row>
      <xdr:rowOff>95809</xdr:rowOff>
    </xdr:to>
    <xdr:sp macro="" textlink="">
      <xdr:nvSpPr>
        <xdr:cNvPr id="33" name="AutoShape 26"/>
        <xdr:cNvSpPr>
          <a:spLocks noChangeArrowheads="1"/>
        </xdr:cNvSpPr>
      </xdr:nvSpPr>
      <xdr:spPr bwMode="auto">
        <a:xfrm>
          <a:off x="3326464" y="16523073"/>
          <a:ext cx="2212603" cy="27958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供給方式、供給状況をプルダウンから選択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150718</xdr:colOff>
      <xdr:row>97</xdr:row>
      <xdr:rowOff>121025</xdr:rowOff>
    </xdr:from>
    <xdr:to>
      <xdr:col>30</xdr:col>
      <xdr:colOff>44824</xdr:colOff>
      <xdr:row>98</xdr:row>
      <xdr:rowOff>113741</xdr:rowOff>
    </xdr:to>
    <xdr:sp macro="" textlink="">
      <xdr:nvSpPr>
        <xdr:cNvPr id="34" name="AutoShape 26"/>
        <xdr:cNvSpPr>
          <a:spLocks noChangeArrowheads="1"/>
        </xdr:cNvSpPr>
      </xdr:nvSpPr>
      <xdr:spPr bwMode="auto">
        <a:xfrm>
          <a:off x="2579593" y="17923250"/>
          <a:ext cx="2322981" cy="26894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112617</xdr:colOff>
      <xdr:row>99</xdr:row>
      <xdr:rowOff>94129</xdr:rowOff>
    </xdr:from>
    <xdr:to>
      <xdr:col>28</xdr:col>
      <xdr:colOff>112058</xdr:colOff>
      <xdr:row>101</xdr:row>
      <xdr:rowOff>30816</xdr:rowOff>
    </xdr:to>
    <xdr:sp macro="" textlink="">
      <xdr:nvSpPr>
        <xdr:cNvPr id="35" name="AutoShape 26"/>
        <xdr:cNvSpPr>
          <a:spLocks noChangeArrowheads="1"/>
        </xdr:cNvSpPr>
      </xdr:nvSpPr>
      <xdr:spPr bwMode="auto">
        <a:xfrm>
          <a:off x="1893792" y="18344029"/>
          <a:ext cx="2752166" cy="279587"/>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施設区分（１）、（２）、締結状況をプルダウンから選択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18</xdr:col>
      <xdr:colOff>44823</xdr:colOff>
      <xdr:row>108</xdr:row>
      <xdr:rowOff>11206</xdr:rowOff>
    </xdr:from>
    <xdr:to>
      <xdr:col>33</xdr:col>
      <xdr:colOff>22410</xdr:colOff>
      <xdr:row>109</xdr:row>
      <xdr:rowOff>100853</xdr:rowOff>
    </xdr:to>
    <xdr:sp macro="" textlink="">
      <xdr:nvSpPr>
        <xdr:cNvPr id="36" name="AutoShape 26"/>
        <xdr:cNvSpPr>
          <a:spLocks noChangeArrowheads="1"/>
        </xdr:cNvSpPr>
      </xdr:nvSpPr>
      <xdr:spPr bwMode="auto">
        <a:xfrm>
          <a:off x="2959473" y="20147056"/>
          <a:ext cx="2406462" cy="261097"/>
        </a:xfrm>
        <a:prstGeom prst="wedgeRoundRectCallout">
          <a:avLst>
            <a:gd name="adj1" fmla="val -66250"/>
            <a:gd name="adj2" fmla="val 11681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避難所面積を入力（費用対効果は自動計算</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11</xdr:col>
      <xdr:colOff>78441</xdr:colOff>
      <xdr:row>113</xdr:row>
      <xdr:rowOff>22412</xdr:rowOff>
    </xdr:from>
    <xdr:to>
      <xdr:col>22</xdr:col>
      <xdr:colOff>68112</xdr:colOff>
      <xdr:row>114</xdr:row>
      <xdr:rowOff>123441</xdr:rowOff>
    </xdr:to>
    <xdr:sp macro="" textlink="">
      <xdr:nvSpPr>
        <xdr:cNvPr id="37" name="AutoShape 79"/>
        <xdr:cNvSpPr>
          <a:spLocks noChangeArrowheads="1"/>
        </xdr:cNvSpPr>
      </xdr:nvSpPr>
      <xdr:spPr bwMode="auto">
        <a:xfrm>
          <a:off x="1859616" y="21186962"/>
          <a:ext cx="1770846" cy="272479"/>
        </a:xfrm>
        <a:prstGeom prst="wedgeRoundRectCallout">
          <a:avLst>
            <a:gd name="adj1" fmla="val -98147"/>
            <a:gd name="adj2" fmla="val 1564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該当する項目にチェック</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27</xdr:col>
      <xdr:colOff>78441</xdr:colOff>
      <xdr:row>124</xdr:row>
      <xdr:rowOff>100854</xdr:rowOff>
    </xdr:from>
    <xdr:to>
      <xdr:col>37</xdr:col>
      <xdr:colOff>12770</xdr:colOff>
      <xdr:row>126</xdr:row>
      <xdr:rowOff>154642</xdr:rowOff>
    </xdr:to>
    <xdr:sp macro="" textlink="">
      <xdr:nvSpPr>
        <xdr:cNvPr id="38" name="AutoShape 26"/>
        <xdr:cNvSpPr>
          <a:spLocks noChangeArrowheads="1"/>
        </xdr:cNvSpPr>
      </xdr:nvSpPr>
      <xdr:spPr bwMode="auto">
        <a:xfrm>
          <a:off x="4450416" y="23922879"/>
          <a:ext cx="1553579" cy="396688"/>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CO2</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排出削減量・削減率欄に「－」を記入</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25</xdr:col>
      <xdr:colOff>56029</xdr:colOff>
      <xdr:row>122</xdr:row>
      <xdr:rowOff>123265</xdr:rowOff>
    </xdr:from>
    <xdr:to>
      <xdr:col>27</xdr:col>
      <xdr:colOff>78441</xdr:colOff>
      <xdr:row>125</xdr:row>
      <xdr:rowOff>127748</xdr:rowOff>
    </xdr:to>
    <xdr:cxnSp macro="">
      <xdr:nvCxnSpPr>
        <xdr:cNvPr id="39" name="直線矢印コネクタ 38"/>
        <xdr:cNvCxnSpPr>
          <a:stCxn id="38" idx="1"/>
        </xdr:cNvCxnSpPr>
      </xdr:nvCxnSpPr>
      <xdr:spPr>
        <a:xfrm flipH="1" flipV="1">
          <a:off x="4104154" y="23392840"/>
          <a:ext cx="346262" cy="728383"/>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24</xdr:col>
      <xdr:colOff>89648</xdr:colOff>
      <xdr:row>123</xdr:row>
      <xdr:rowOff>134471</xdr:rowOff>
    </xdr:from>
    <xdr:to>
      <xdr:col>27</xdr:col>
      <xdr:colOff>78441</xdr:colOff>
      <xdr:row>125</xdr:row>
      <xdr:rowOff>127748</xdr:rowOff>
    </xdr:to>
    <xdr:cxnSp macro="">
      <xdr:nvCxnSpPr>
        <xdr:cNvPr id="40" name="直線矢印コネクタ 39"/>
        <xdr:cNvCxnSpPr>
          <a:stCxn id="38" idx="1"/>
        </xdr:cNvCxnSpPr>
      </xdr:nvCxnSpPr>
      <xdr:spPr>
        <a:xfrm flipH="1" flipV="1">
          <a:off x="3975848" y="23680271"/>
          <a:ext cx="474568" cy="4409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16</xdr:col>
      <xdr:colOff>11205</xdr:colOff>
      <xdr:row>119</xdr:row>
      <xdr:rowOff>44824</xdr:rowOff>
    </xdr:from>
    <xdr:to>
      <xdr:col>28</xdr:col>
      <xdr:colOff>1679</xdr:colOff>
      <xdr:row>120</xdr:row>
      <xdr:rowOff>146236</xdr:rowOff>
    </xdr:to>
    <xdr:sp macro="" textlink="">
      <xdr:nvSpPr>
        <xdr:cNvPr id="41" name="AutoShape 26"/>
        <xdr:cNvSpPr>
          <a:spLocks noChangeArrowheads="1"/>
        </xdr:cNvSpPr>
      </xdr:nvSpPr>
      <xdr:spPr bwMode="auto">
        <a:xfrm>
          <a:off x="2602005" y="22628599"/>
          <a:ext cx="1933574" cy="272862"/>
        </a:xfrm>
        <a:prstGeom prst="wedgeRoundRectCallout">
          <a:avLst>
            <a:gd name="adj1" fmla="val -12926"/>
            <a:gd name="adj2" fmla="val 25480"/>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計算シート（別紙⑥</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）から転記する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39</xdr:col>
      <xdr:colOff>67235</xdr:colOff>
      <xdr:row>118</xdr:row>
      <xdr:rowOff>78441</xdr:rowOff>
    </xdr:from>
    <xdr:to>
      <xdr:col>50</xdr:col>
      <xdr:colOff>11206</xdr:colOff>
      <xdr:row>121</xdr:row>
      <xdr:rowOff>34477</xdr:rowOff>
    </xdr:to>
    <xdr:sp macro="" textlink="">
      <xdr:nvSpPr>
        <xdr:cNvPr id="42" name="AutoShape 26"/>
        <xdr:cNvSpPr>
          <a:spLocks noChangeArrowheads="1"/>
        </xdr:cNvSpPr>
      </xdr:nvSpPr>
      <xdr:spPr bwMode="auto">
        <a:xfrm>
          <a:off x="6382310" y="22662216"/>
          <a:ext cx="2344271" cy="641836"/>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の場合、定格冷房能力を使用する。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GHP</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の場合、</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CGS</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の発電定格出力を使用する。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11206</xdr:colOff>
      <xdr:row>120</xdr:row>
      <xdr:rowOff>230150</xdr:rowOff>
    </xdr:from>
    <xdr:to>
      <xdr:col>39</xdr:col>
      <xdr:colOff>67235</xdr:colOff>
      <xdr:row>121</xdr:row>
      <xdr:rowOff>145677</xdr:rowOff>
    </xdr:to>
    <xdr:cxnSp macro="">
      <xdr:nvCxnSpPr>
        <xdr:cNvPr id="43" name="直線矢印コネクタ 42"/>
        <xdr:cNvCxnSpPr>
          <a:stCxn id="42" idx="1"/>
        </xdr:cNvCxnSpPr>
      </xdr:nvCxnSpPr>
      <xdr:spPr>
        <a:xfrm flipH="1">
          <a:off x="6002431" y="2298537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23</xdr:col>
      <xdr:colOff>128137</xdr:colOff>
      <xdr:row>128</xdr:row>
      <xdr:rowOff>131060</xdr:rowOff>
    </xdr:from>
    <xdr:to>
      <xdr:col>41</xdr:col>
      <xdr:colOff>24116</xdr:colOff>
      <xdr:row>131</xdr:row>
      <xdr:rowOff>53426</xdr:rowOff>
    </xdr:to>
    <xdr:sp macro="" textlink="">
      <xdr:nvSpPr>
        <xdr:cNvPr id="44" name="角丸四角形 43"/>
        <xdr:cNvSpPr/>
      </xdr:nvSpPr>
      <xdr:spPr bwMode="auto">
        <a:xfrm>
          <a:off x="3938137" y="25823712"/>
          <a:ext cx="2877718" cy="54356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xdr:col>
      <xdr:colOff>131109</xdr:colOff>
      <xdr:row>210</xdr:row>
      <xdr:rowOff>142875</xdr:rowOff>
    </xdr:from>
    <xdr:to>
      <xdr:col>26</xdr:col>
      <xdr:colOff>30256</xdr:colOff>
      <xdr:row>212</xdr:row>
      <xdr:rowOff>81928</xdr:rowOff>
    </xdr:to>
    <xdr:sp macro="" textlink="">
      <xdr:nvSpPr>
        <xdr:cNvPr id="45" name="AutoShape 108"/>
        <xdr:cNvSpPr>
          <a:spLocks noChangeArrowheads="1"/>
        </xdr:cNvSpPr>
      </xdr:nvSpPr>
      <xdr:spPr bwMode="auto">
        <a:xfrm>
          <a:off x="2236134" y="39195375"/>
          <a:ext cx="2004172" cy="281953"/>
        </a:xfrm>
        <a:prstGeom prst="wedgeRoundRectCallout">
          <a:avLst>
            <a:gd name="adj1" fmla="val -5195"/>
            <a:gd name="adj2" fmla="val 2903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rPr>
            <a:t>金額は税抜で記入</a:t>
          </a:r>
        </a:p>
      </xdr:txBody>
    </xdr:sp>
    <xdr:clientData fPrintsWithSheet="0"/>
  </xdr:twoCellAnchor>
  <xdr:twoCellAnchor>
    <xdr:from>
      <xdr:col>26</xdr:col>
      <xdr:colOff>67236</xdr:colOff>
      <xdr:row>210</xdr:row>
      <xdr:rowOff>145676</xdr:rowOff>
    </xdr:from>
    <xdr:to>
      <xdr:col>43</xdr:col>
      <xdr:colOff>57711</xdr:colOff>
      <xdr:row>212</xdr:row>
      <xdr:rowOff>126626</xdr:rowOff>
    </xdr:to>
    <xdr:sp macro="" textlink="">
      <xdr:nvSpPr>
        <xdr:cNvPr id="46" name="AutoShape 68"/>
        <xdr:cNvSpPr>
          <a:spLocks noChangeArrowheads="1"/>
        </xdr:cNvSpPr>
      </xdr:nvSpPr>
      <xdr:spPr bwMode="auto">
        <a:xfrm>
          <a:off x="4277286" y="32578301"/>
          <a:ext cx="2743200" cy="323850"/>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該当する経費がない場合は、「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30</xdr:col>
      <xdr:colOff>44823</xdr:colOff>
      <xdr:row>229</xdr:row>
      <xdr:rowOff>112059</xdr:rowOff>
    </xdr:from>
    <xdr:to>
      <xdr:col>37</xdr:col>
      <xdr:colOff>75641</xdr:colOff>
      <xdr:row>232</xdr:row>
      <xdr:rowOff>18365</xdr:rowOff>
    </xdr:to>
    <xdr:sp macro="" textlink="">
      <xdr:nvSpPr>
        <xdr:cNvPr id="47" name="AutoShape 107"/>
        <xdr:cNvSpPr>
          <a:spLocks noChangeArrowheads="1"/>
        </xdr:cNvSpPr>
      </xdr:nvSpPr>
      <xdr:spPr bwMode="auto">
        <a:xfrm>
          <a:off x="4902573" y="35802234"/>
          <a:ext cx="1164293" cy="42065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プルダウンから</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「補助率」を選択</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30</xdr:col>
      <xdr:colOff>33619</xdr:colOff>
      <xdr:row>216</xdr:row>
      <xdr:rowOff>100854</xdr:rowOff>
    </xdr:from>
    <xdr:to>
      <xdr:col>33</xdr:col>
      <xdr:colOff>138673</xdr:colOff>
      <xdr:row>229</xdr:row>
      <xdr:rowOff>112059</xdr:rowOff>
    </xdr:to>
    <xdr:cxnSp macro="">
      <xdr:nvCxnSpPr>
        <xdr:cNvPr id="48" name="直線矢印コネクタ 47"/>
        <xdr:cNvCxnSpPr>
          <a:stCxn id="47" idx="0"/>
        </xdr:cNvCxnSpPr>
      </xdr:nvCxnSpPr>
      <xdr:spPr>
        <a:xfrm flipH="1" flipV="1">
          <a:off x="4891369" y="33562179"/>
          <a:ext cx="590829" cy="224005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27</xdr:col>
      <xdr:colOff>123264</xdr:colOff>
      <xdr:row>234</xdr:row>
      <xdr:rowOff>22288</xdr:rowOff>
    </xdr:from>
    <xdr:to>
      <xdr:col>42</xdr:col>
      <xdr:colOff>75640</xdr:colOff>
      <xdr:row>236</xdr:row>
      <xdr:rowOff>134470</xdr:rowOff>
    </xdr:to>
    <xdr:sp macro="" textlink="">
      <xdr:nvSpPr>
        <xdr:cNvPr id="49" name="AutoShape 107"/>
        <xdr:cNvSpPr>
          <a:spLocks noChangeArrowheads="1"/>
        </xdr:cNvSpPr>
      </xdr:nvSpPr>
      <xdr:spPr bwMode="auto">
        <a:xfrm>
          <a:off x="4495239" y="36569713"/>
          <a:ext cx="2381251" cy="455082"/>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a:t>
          </a:r>
          <a:endParaRPr kumimoji="0" lang="en-US" altLang="ja-JP" sz="9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１円未満は切り捨て</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37</xdr:col>
      <xdr:colOff>49310</xdr:colOff>
      <xdr:row>224</xdr:row>
      <xdr:rowOff>134471</xdr:rowOff>
    </xdr:from>
    <xdr:to>
      <xdr:col>39</xdr:col>
      <xdr:colOff>100853</xdr:colOff>
      <xdr:row>234</xdr:row>
      <xdr:rowOff>22412</xdr:rowOff>
    </xdr:to>
    <xdr:cxnSp macro="">
      <xdr:nvCxnSpPr>
        <xdr:cNvPr id="50" name="直線矢印コネクタ 49"/>
        <xdr:cNvCxnSpPr/>
      </xdr:nvCxnSpPr>
      <xdr:spPr>
        <a:xfrm flipH="1" flipV="1">
          <a:off x="6040535" y="34967396"/>
          <a:ext cx="375393" cy="1602441"/>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xdr:col>
      <xdr:colOff>112059</xdr:colOff>
      <xdr:row>237</xdr:row>
      <xdr:rowOff>78442</xdr:rowOff>
    </xdr:from>
    <xdr:to>
      <xdr:col>34</xdr:col>
      <xdr:colOff>22411</xdr:colOff>
      <xdr:row>239</xdr:row>
      <xdr:rowOff>89647</xdr:rowOff>
    </xdr:to>
    <xdr:sp macro="" textlink="">
      <xdr:nvSpPr>
        <xdr:cNvPr id="51" name="AutoShape 106"/>
        <xdr:cNvSpPr>
          <a:spLocks noChangeArrowheads="1"/>
        </xdr:cNvSpPr>
      </xdr:nvSpPr>
      <xdr:spPr bwMode="auto">
        <a:xfrm>
          <a:off x="597834" y="37140217"/>
          <a:ext cx="4930027" cy="3541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補助事業に要する経費のうち、補助対象外の経費を除外した金額を記入。見積書との整合を確認</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twoCellAnchor>
    <xdr:from>
      <xdr:col>18</xdr:col>
      <xdr:colOff>145677</xdr:colOff>
      <xdr:row>217</xdr:row>
      <xdr:rowOff>11207</xdr:rowOff>
    </xdr:from>
    <xdr:to>
      <xdr:col>25</xdr:col>
      <xdr:colOff>100852</xdr:colOff>
      <xdr:row>237</xdr:row>
      <xdr:rowOff>78442</xdr:rowOff>
    </xdr:to>
    <xdr:cxnSp macro="">
      <xdr:nvCxnSpPr>
        <xdr:cNvPr id="52" name="直線矢印コネクタ 51"/>
        <xdr:cNvCxnSpPr>
          <a:stCxn id="51" idx="0"/>
        </xdr:cNvCxnSpPr>
      </xdr:nvCxnSpPr>
      <xdr:spPr>
        <a:xfrm flipV="1">
          <a:off x="3060327" y="33643982"/>
          <a:ext cx="1088650" cy="3496235"/>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17</xdr:col>
      <xdr:colOff>11205</xdr:colOff>
      <xdr:row>243</xdr:row>
      <xdr:rowOff>123264</xdr:rowOff>
    </xdr:from>
    <xdr:ext cx="4229100" cy="268942"/>
    <xdr:sp macro="" textlink="">
      <xdr:nvSpPr>
        <xdr:cNvPr id="53" name="角丸四角形 52"/>
        <xdr:cNvSpPr/>
      </xdr:nvSpPr>
      <xdr:spPr bwMode="auto">
        <a:xfrm>
          <a:off x="2678205" y="40475646"/>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twoCellAnchor>
    <xdr:from>
      <xdr:col>22</xdr:col>
      <xdr:colOff>134471</xdr:colOff>
      <xdr:row>245</xdr:row>
      <xdr:rowOff>100852</xdr:rowOff>
    </xdr:from>
    <xdr:to>
      <xdr:col>43</xdr:col>
      <xdr:colOff>121025</xdr:colOff>
      <xdr:row>248</xdr:row>
      <xdr:rowOff>32792</xdr:rowOff>
    </xdr:to>
    <xdr:sp macro="" textlink="">
      <xdr:nvSpPr>
        <xdr:cNvPr id="54" name="AutoShape 108"/>
        <xdr:cNvSpPr>
          <a:spLocks noChangeArrowheads="1"/>
        </xdr:cNvSpPr>
      </xdr:nvSpPr>
      <xdr:spPr bwMode="auto">
        <a:xfrm>
          <a:off x="3696821" y="39620077"/>
          <a:ext cx="3386979" cy="446290"/>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業種は、日本標準産業分類（別紙⑥）より選択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左欄をプルダウンで選択すると、右欄は自動表示</a:t>
          </a:r>
        </a:p>
      </xdr:txBody>
    </xdr:sp>
    <xdr:clientData fPrintsWithSheet="0"/>
  </xdr:twoCellAnchor>
  <xdr:twoCellAnchor>
    <xdr:from>
      <xdr:col>17</xdr:col>
      <xdr:colOff>100853</xdr:colOff>
      <xdr:row>248</xdr:row>
      <xdr:rowOff>32792</xdr:rowOff>
    </xdr:from>
    <xdr:to>
      <xdr:col>33</xdr:col>
      <xdr:colOff>49307</xdr:colOff>
      <xdr:row>251</xdr:row>
      <xdr:rowOff>89647</xdr:rowOff>
    </xdr:to>
    <xdr:cxnSp macro="">
      <xdr:nvCxnSpPr>
        <xdr:cNvPr id="55" name="直線矢印コネクタ 54"/>
        <xdr:cNvCxnSpPr>
          <a:stCxn id="54" idx="2"/>
        </xdr:cNvCxnSpPr>
      </xdr:nvCxnSpPr>
      <xdr:spPr>
        <a:xfrm flipH="1">
          <a:off x="2853578" y="40066367"/>
          <a:ext cx="2539254" cy="571205"/>
        </a:xfrm>
        <a:prstGeom prst="straightConnector1">
          <a:avLst/>
        </a:prstGeom>
        <a:noFill/>
        <a:ln w="9525" cap="flat" cmpd="sng" algn="ctr">
          <a:solidFill>
            <a:srgbClr val="FF0000"/>
          </a:solidFill>
          <a:prstDash val="solid"/>
          <a:tailEnd type="triangle"/>
        </a:ln>
        <a:effectLst/>
      </xdr:spPr>
    </xdr:cxnSp>
    <xdr:clientData fPrintsWithSheet="0"/>
  </xdr:twoCellAnchor>
  <xdr:twoCellAnchor>
    <xdr:from>
      <xdr:col>30</xdr:col>
      <xdr:colOff>145676</xdr:colOff>
      <xdr:row>248</xdr:row>
      <xdr:rowOff>32792</xdr:rowOff>
    </xdr:from>
    <xdr:to>
      <xdr:col>33</xdr:col>
      <xdr:colOff>49307</xdr:colOff>
      <xdr:row>251</xdr:row>
      <xdr:rowOff>56029</xdr:rowOff>
    </xdr:to>
    <xdr:cxnSp macro="">
      <xdr:nvCxnSpPr>
        <xdr:cNvPr id="56" name="直線矢印コネクタ 55"/>
        <xdr:cNvCxnSpPr>
          <a:stCxn id="54" idx="2"/>
        </xdr:cNvCxnSpPr>
      </xdr:nvCxnSpPr>
      <xdr:spPr>
        <a:xfrm flipH="1">
          <a:off x="5003426" y="40066367"/>
          <a:ext cx="389406" cy="537587"/>
        </a:xfrm>
        <a:prstGeom prst="straightConnector1">
          <a:avLst/>
        </a:prstGeom>
        <a:noFill/>
        <a:ln w="9525" cap="flat" cmpd="sng" algn="ctr">
          <a:solidFill>
            <a:srgbClr val="FF0000"/>
          </a:solidFill>
          <a:prstDash val="solid"/>
          <a:tailEnd type="triangle"/>
        </a:ln>
        <a:effectLst/>
      </xdr:spPr>
    </xdr:cxnSp>
    <xdr:clientData fPrintsWithSheet="0"/>
  </xdr:twoCellAnchor>
  <xdr:oneCellAnchor>
    <xdr:from>
      <xdr:col>26</xdr:col>
      <xdr:colOff>78441</xdr:colOff>
      <xdr:row>254</xdr:row>
      <xdr:rowOff>33617</xdr:rowOff>
    </xdr:from>
    <xdr:ext cx="2700618" cy="369793"/>
    <xdr:sp macro="" textlink="">
      <xdr:nvSpPr>
        <xdr:cNvPr id="57" name="角丸四角形 56"/>
        <xdr:cNvSpPr/>
      </xdr:nvSpPr>
      <xdr:spPr bwMode="auto">
        <a:xfrm>
          <a:off x="4288491" y="4111494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27</xdr:col>
      <xdr:colOff>22412</xdr:colOff>
      <xdr:row>296</xdr:row>
      <xdr:rowOff>0</xdr:rowOff>
    </xdr:from>
    <xdr:to>
      <xdr:col>43</xdr:col>
      <xdr:colOff>12887</xdr:colOff>
      <xdr:row>297</xdr:row>
      <xdr:rowOff>28015</xdr:rowOff>
    </xdr:to>
    <xdr:sp macro="" textlink="">
      <xdr:nvSpPr>
        <xdr:cNvPr id="58" name="AutoShape 68"/>
        <xdr:cNvSpPr>
          <a:spLocks noChangeArrowheads="1"/>
        </xdr:cNvSpPr>
      </xdr:nvSpPr>
      <xdr:spPr bwMode="auto">
        <a:xfrm>
          <a:off x="4394387" y="42039427"/>
          <a:ext cx="2581275" cy="270063"/>
        </a:xfrm>
        <a:prstGeom prst="wedgeRoundRectCallout">
          <a:avLst>
            <a:gd name="adj1" fmla="val -20095"/>
            <a:gd name="adj2" fmla="val -210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借入金がない場合は、「</a:t>
          </a:r>
          <a:r>
            <a:rPr kumimoji="0" lang="en-US" altLang="ja-JP" sz="900" b="0" i="0" u="none" strike="noStrike" kern="0" cap="none" spc="0" normalizeH="0" baseline="0" noProof="0">
              <a:ln>
                <a:noFill/>
              </a:ln>
              <a:solidFill>
                <a:srgbClr val="FF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」を記入</a:t>
          </a:r>
          <a:endParaRPr kumimoji="0" lang="ja-JP" altLang="en-US" sz="1000" b="0" i="0" u="none" strike="noStrike" kern="0" cap="none" spc="0" normalizeH="0" baseline="0" noProof="0">
            <a:ln>
              <a:noFill/>
            </a:ln>
            <a:solidFill>
              <a:srgbClr val="FF0000"/>
            </a:solidFill>
            <a:effectLst/>
            <a:uLnTx/>
            <a:uFillTx/>
          </a:endParaRPr>
        </a:p>
      </xdr:txBody>
    </xdr:sp>
    <xdr:clientData fPrintsWithSheet="0"/>
  </xdr:twoCellAnchor>
  <xdr:oneCellAnchor>
    <xdr:from>
      <xdr:col>15</xdr:col>
      <xdr:colOff>123266</xdr:colOff>
      <xdr:row>304</xdr:row>
      <xdr:rowOff>44824</xdr:rowOff>
    </xdr:from>
    <xdr:ext cx="1781736" cy="257736"/>
    <xdr:sp macro="" textlink="">
      <xdr:nvSpPr>
        <xdr:cNvPr id="59" name="角丸四角形 58"/>
        <xdr:cNvSpPr/>
      </xdr:nvSpPr>
      <xdr:spPr bwMode="auto">
        <a:xfrm>
          <a:off x="2476501" y="48006000"/>
          <a:ext cx="1781736" cy="25773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28</xdr:col>
      <xdr:colOff>11206</xdr:colOff>
      <xdr:row>303</xdr:row>
      <xdr:rowOff>33618</xdr:rowOff>
    </xdr:from>
    <xdr:to>
      <xdr:col>41</xdr:col>
      <xdr:colOff>134472</xdr:colOff>
      <xdr:row>305</xdr:row>
      <xdr:rowOff>146798</xdr:rowOff>
    </xdr:to>
    <xdr:sp macro="" textlink="">
      <xdr:nvSpPr>
        <xdr:cNvPr id="60" name="AutoShape 108"/>
        <xdr:cNvSpPr>
          <a:spLocks noChangeArrowheads="1"/>
        </xdr:cNvSpPr>
      </xdr:nvSpPr>
      <xdr:spPr bwMode="auto">
        <a:xfrm>
          <a:off x="4545106" y="43343793"/>
          <a:ext cx="2228291" cy="456080"/>
        </a:xfrm>
        <a:prstGeom prst="wedgeRoundRectCallout">
          <a:avLst>
            <a:gd name="adj1" fmla="val -57713"/>
            <a:gd name="adj2" fmla="val 951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の補助金と重複する場合、補助金名称を記入</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22</xdr:col>
      <xdr:colOff>145675</xdr:colOff>
      <xdr:row>138</xdr:row>
      <xdr:rowOff>89647</xdr:rowOff>
    </xdr:from>
    <xdr:ext cx="2947147" cy="582706"/>
    <xdr:sp macro="" textlink="">
      <xdr:nvSpPr>
        <xdr:cNvPr id="61" name="角丸四角形 60"/>
        <xdr:cNvSpPr/>
      </xdr:nvSpPr>
      <xdr:spPr bwMode="auto">
        <a:xfrm>
          <a:off x="3597087" y="25818353"/>
          <a:ext cx="2947147" cy="58270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申請者が複数の場合は、補助対象設備を所有する</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予定の申請者を筆頭に記入し、続いて使用者を記入する。</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271</xdr:row>
          <xdr:rowOff>219075</xdr:rowOff>
        </xdr:from>
        <xdr:to>
          <xdr:col>8</xdr:col>
          <xdr:colOff>38100</xdr:colOff>
          <xdr:row>273</xdr:row>
          <xdr:rowOff>38100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272</xdr:row>
          <xdr:rowOff>152400</xdr:rowOff>
        </xdr:from>
        <xdr:to>
          <xdr:col>8</xdr:col>
          <xdr:colOff>38100</xdr:colOff>
          <xdr:row>274</xdr:row>
          <xdr:rowOff>19050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273</xdr:row>
          <xdr:rowOff>152400</xdr:rowOff>
        </xdr:from>
        <xdr:to>
          <xdr:col>8</xdr:col>
          <xdr:colOff>38100</xdr:colOff>
          <xdr:row>275</xdr:row>
          <xdr:rowOff>19050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274</xdr:row>
          <xdr:rowOff>152400</xdr:rowOff>
        </xdr:from>
        <xdr:to>
          <xdr:col>8</xdr:col>
          <xdr:colOff>38100</xdr:colOff>
          <xdr:row>276</xdr:row>
          <xdr:rowOff>19050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289</xdr:row>
          <xdr:rowOff>219075</xdr:rowOff>
        </xdr:from>
        <xdr:to>
          <xdr:col>8</xdr:col>
          <xdr:colOff>9525</xdr:colOff>
          <xdr:row>291</xdr:row>
          <xdr:rowOff>9525</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290</xdr:row>
          <xdr:rowOff>152400</xdr:rowOff>
        </xdr:from>
        <xdr:to>
          <xdr:col>8</xdr:col>
          <xdr:colOff>9525</xdr:colOff>
          <xdr:row>292</xdr:row>
          <xdr:rowOff>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291</xdr:row>
          <xdr:rowOff>152400</xdr:rowOff>
        </xdr:from>
        <xdr:to>
          <xdr:col>8</xdr:col>
          <xdr:colOff>9525</xdr:colOff>
          <xdr:row>293</xdr:row>
          <xdr:rowOff>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292</xdr:row>
          <xdr:rowOff>152400</xdr:rowOff>
        </xdr:from>
        <xdr:to>
          <xdr:col>8</xdr:col>
          <xdr:colOff>9525</xdr:colOff>
          <xdr:row>294</xdr:row>
          <xdr:rowOff>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150718</xdr:colOff>
      <xdr:row>97</xdr:row>
      <xdr:rowOff>121025</xdr:rowOff>
    </xdr:from>
    <xdr:to>
      <xdr:col>30</xdr:col>
      <xdr:colOff>44824</xdr:colOff>
      <xdr:row>98</xdr:row>
      <xdr:rowOff>113741</xdr:rowOff>
    </xdr:to>
    <xdr:sp macro="" textlink="">
      <xdr:nvSpPr>
        <xdr:cNvPr id="71" name="AutoShape 26"/>
        <xdr:cNvSpPr>
          <a:spLocks noChangeArrowheads="1"/>
        </xdr:cNvSpPr>
      </xdr:nvSpPr>
      <xdr:spPr bwMode="auto">
        <a:xfrm>
          <a:off x="2579593" y="17904200"/>
          <a:ext cx="2322981" cy="26894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150718</xdr:colOff>
      <xdr:row>97</xdr:row>
      <xdr:rowOff>121025</xdr:rowOff>
    </xdr:from>
    <xdr:to>
      <xdr:col>30</xdr:col>
      <xdr:colOff>44824</xdr:colOff>
      <xdr:row>98</xdr:row>
      <xdr:rowOff>113741</xdr:rowOff>
    </xdr:to>
    <xdr:sp macro="" textlink="">
      <xdr:nvSpPr>
        <xdr:cNvPr id="73" name="AutoShape 26"/>
        <xdr:cNvSpPr>
          <a:spLocks noChangeArrowheads="1"/>
        </xdr:cNvSpPr>
      </xdr:nvSpPr>
      <xdr:spPr bwMode="auto">
        <a:xfrm>
          <a:off x="2579593" y="17904200"/>
          <a:ext cx="2322981" cy="268941"/>
        </a:xfrm>
        <a:prstGeom prst="round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本支管・引込管の管種をプルダウンから選択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16</xdr:col>
      <xdr:colOff>96370</xdr:colOff>
      <xdr:row>77</xdr:row>
      <xdr:rowOff>152400</xdr:rowOff>
    </xdr:from>
    <xdr:to>
      <xdr:col>28</xdr:col>
      <xdr:colOff>134471</xdr:colOff>
      <xdr:row>78</xdr:row>
      <xdr:rowOff>212913</xdr:rowOff>
    </xdr:to>
    <xdr:sp macro="" textlink="">
      <xdr:nvSpPr>
        <xdr:cNvPr id="74" name="AutoShape 26"/>
        <xdr:cNvSpPr>
          <a:spLocks noChangeArrowheads="1"/>
        </xdr:cNvSpPr>
      </xdr:nvSpPr>
      <xdr:spPr bwMode="auto">
        <a:xfrm>
          <a:off x="2687170" y="13763625"/>
          <a:ext cx="1981201" cy="289113"/>
        </a:xfrm>
        <a:prstGeom prst="wedgeRoundRectCallout">
          <a:avLst>
            <a:gd name="adj1" fmla="val -20162"/>
            <a:gd name="adj2" fmla="val -76847"/>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高位発熱量（</a:t>
          </a: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HHV</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）であることに注意</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67235</xdr:colOff>
      <xdr:row>79</xdr:row>
      <xdr:rowOff>22411</xdr:rowOff>
    </xdr:from>
    <xdr:to>
      <xdr:col>18</xdr:col>
      <xdr:colOff>124385</xdr:colOff>
      <xdr:row>80</xdr:row>
      <xdr:rowOff>29695</xdr:rowOff>
    </xdr:to>
    <xdr:sp macro="" textlink="">
      <xdr:nvSpPr>
        <xdr:cNvPr id="76" name="AutoShape 26"/>
        <xdr:cNvSpPr>
          <a:spLocks noChangeArrowheads="1"/>
        </xdr:cNvSpPr>
      </xdr:nvSpPr>
      <xdr:spPr bwMode="auto">
        <a:xfrm>
          <a:off x="1322294" y="14029764"/>
          <a:ext cx="1625973" cy="231402"/>
        </a:xfrm>
        <a:prstGeom prst="wedgeRoundRectCallout">
          <a:avLst>
            <a:gd name="adj1" fmla="val -15702"/>
            <a:gd name="adj2" fmla="val -21888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定格冷房時の値を記入する。</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33</xdr:col>
      <xdr:colOff>67235</xdr:colOff>
      <xdr:row>68</xdr:row>
      <xdr:rowOff>44823</xdr:rowOff>
    </xdr:from>
    <xdr:to>
      <xdr:col>42</xdr:col>
      <xdr:colOff>86286</xdr:colOff>
      <xdr:row>69</xdr:row>
      <xdr:rowOff>14007</xdr:rowOff>
    </xdr:to>
    <xdr:sp macro="" textlink="">
      <xdr:nvSpPr>
        <xdr:cNvPr id="83" name="AutoShape 26"/>
        <xdr:cNvSpPr>
          <a:spLocks noChangeArrowheads="1"/>
        </xdr:cNvSpPr>
      </xdr:nvSpPr>
      <xdr:spPr bwMode="auto">
        <a:xfrm>
          <a:off x="5410760" y="11903448"/>
          <a:ext cx="1476376" cy="197784"/>
        </a:xfrm>
        <a:prstGeom prst="wedgeRoundRectCallout">
          <a:avLst>
            <a:gd name="adj1" fmla="val 30035"/>
            <a:gd name="adj2" fmla="val -32832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プルダウンから選択</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31</xdr:col>
      <xdr:colOff>91110</xdr:colOff>
      <xdr:row>8</xdr:row>
      <xdr:rowOff>165472</xdr:rowOff>
    </xdr:from>
    <xdr:ext cx="1391477" cy="207241"/>
    <xdr:sp macro="" textlink="">
      <xdr:nvSpPr>
        <xdr:cNvPr id="77" name="角丸四角形 76"/>
        <xdr:cNvSpPr/>
      </xdr:nvSpPr>
      <xdr:spPr bwMode="auto">
        <a:xfrm>
          <a:off x="5110785" y="1460872"/>
          <a:ext cx="1391477" cy="20724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都道府県から記入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30</xdr:col>
      <xdr:colOff>91109</xdr:colOff>
      <xdr:row>11</xdr:row>
      <xdr:rowOff>74367</xdr:rowOff>
    </xdr:from>
    <xdr:ext cx="1567900" cy="190675"/>
    <xdr:sp macro="" textlink="">
      <xdr:nvSpPr>
        <xdr:cNvPr id="78" name="角丸四角形 77"/>
        <xdr:cNvSpPr/>
      </xdr:nvSpPr>
      <xdr:spPr bwMode="auto">
        <a:xfrm>
          <a:off x="4948859" y="1884117"/>
          <a:ext cx="1567900" cy="1906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○○線、○○駅等を記入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29</xdr:col>
      <xdr:colOff>149086</xdr:colOff>
      <xdr:row>13</xdr:row>
      <xdr:rowOff>95074</xdr:rowOff>
    </xdr:from>
    <xdr:ext cx="1692139" cy="166003"/>
    <xdr:sp macro="" textlink="">
      <xdr:nvSpPr>
        <xdr:cNvPr id="79" name="角丸四角形 78"/>
        <xdr:cNvSpPr/>
      </xdr:nvSpPr>
      <xdr:spPr bwMode="auto">
        <a:xfrm>
          <a:off x="4844911" y="2247724"/>
          <a:ext cx="1692139"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○○㈱、○○工場等を記入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73471</xdr:colOff>
      <xdr:row>26</xdr:row>
      <xdr:rowOff>143630</xdr:rowOff>
    </xdr:from>
    <xdr:ext cx="2276475" cy="285750"/>
    <xdr:sp macro="" textlink="">
      <xdr:nvSpPr>
        <xdr:cNvPr id="80" name="角丸四角形 79"/>
        <xdr:cNvSpPr/>
      </xdr:nvSpPr>
      <xdr:spPr bwMode="auto">
        <a:xfrm>
          <a:off x="4283521" y="4525130"/>
          <a:ext cx="2276475" cy="2857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補助事業設備の用途を記入</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oneCellAnchor>
  <mc:AlternateContent xmlns:mc="http://schemas.openxmlformats.org/markup-compatibility/2006">
    <mc:Choice xmlns:a14="http://schemas.microsoft.com/office/drawing/2010/main" Requires="a14">
      <xdr:twoCellAnchor editAs="oneCell">
        <xdr:from>
          <xdr:col>12</xdr:col>
          <xdr:colOff>38100</xdr:colOff>
          <xdr:row>43</xdr:row>
          <xdr:rowOff>66675</xdr:rowOff>
        </xdr:from>
        <xdr:to>
          <xdr:col>13</xdr:col>
          <xdr:colOff>133350</xdr:colOff>
          <xdr:row>44</xdr:row>
          <xdr:rowOff>152400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43</xdr:row>
          <xdr:rowOff>66675</xdr:rowOff>
        </xdr:from>
        <xdr:to>
          <xdr:col>20</xdr:col>
          <xdr:colOff>152400</xdr:colOff>
          <xdr:row>44</xdr:row>
          <xdr:rowOff>152400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43</xdr:row>
          <xdr:rowOff>66675</xdr:rowOff>
        </xdr:from>
        <xdr:to>
          <xdr:col>25</xdr:col>
          <xdr:colOff>47625</xdr:colOff>
          <xdr:row>44</xdr:row>
          <xdr:rowOff>152400</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43</xdr:row>
          <xdr:rowOff>66675</xdr:rowOff>
        </xdr:from>
        <xdr:to>
          <xdr:col>28</xdr:col>
          <xdr:colOff>123825</xdr:colOff>
          <xdr:row>44</xdr:row>
          <xdr:rowOff>152400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19050</xdr:rowOff>
        </xdr:from>
        <xdr:to>
          <xdr:col>16</xdr:col>
          <xdr:colOff>57150</xdr:colOff>
          <xdr:row>46</xdr:row>
          <xdr:rowOff>104775</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11206</xdr:colOff>
      <xdr:row>120</xdr:row>
      <xdr:rowOff>230150</xdr:rowOff>
    </xdr:from>
    <xdr:to>
      <xdr:col>39</xdr:col>
      <xdr:colOff>67235</xdr:colOff>
      <xdr:row>121</xdr:row>
      <xdr:rowOff>145677</xdr:rowOff>
    </xdr:to>
    <xdr:cxnSp macro="">
      <xdr:nvCxnSpPr>
        <xdr:cNvPr id="86" name="直線矢印コネクタ 85"/>
        <xdr:cNvCxnSpPr/>
      </xdr:nvCxnSpPr>
      <xdr:spPr>
        <a:xfrm flipH="1">
          <a:off x="6002431" y="23233025"/>
          <a:ext cx="379879" cy="153652"/>
        </a:xfrm>
        <a:prstGeom prst="straightConnector1">
          <a:avLst/>
        </a:prstGeom>
        <a:noFill/>
        <a:ln w="9525" cap="flat" cmpd="sng" algn="ctr">
          <a:solidFill>
            <a:srgbClr val="FF0000"/>
          </a:solidFill>
          <a:prstDash val="solid"/>
          <a:tailEnd type="triangle"/>
        </a:ln>
        <a:effectLst/>
      </xdr:spPr>
    </xdr:cxnSp>
    <xdr:clientData fPrintsWithSheet="0"/>
  </xdr:twoCellAnchor>
  <mc:AlternateContent xmlns:mc="http://schemas.openxmlformats.org/markup-compatibility/2006">
    <mc:Choice xmlns:a14="http://schemas.microsoft.com/office/drawing/2010/main" Requires="a14">
      <xdr:twoCellAnchor editAs="oneCell">
        <xdr:from>
          <xdr:col>3</xdr:col>
          <xdr:colOff>133350</xdr:colOff>
          <xdr:row>116</xdr:row>
          <xdr:rowOff>38100</xdr:rowOff>
        </xdr:from>
        <xdr:to>
          <xdr:col>5</xdr:col>
          <xdr:colOff>66675</xdr:colOff>
          <xdr:row>116</xdr:row>
          <xdr:rowOff>295275</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117</xdr:row>
          <xdr:rowOff>38100</xdr:rowOff>
        </xdr:from>
        <xdr:to>
          <xdr:col>5</xdr:col>
          <xdr:colOff>66675</xdr:colOff>
          <xdr:row>117</xdr:row>
          <xdr:rowOff>295275</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254</xdr:row>
          <xdr:rowOff>152400</xdr:rowOff>
        </xdr:from>
        <xdr:to>
          <xdr:col>8</xdr:col>
          <xdr:colOff>28575</xdr:colOff>
          <xdr:row>256</xdr:row>
          <xdr:rowOff>19050</xdr:rowOff>
        </xdr:to>
        <xdr:sp macro="" textlink="">
          <xdr:nvSpPr>
            <xdr:cNvPr id="33833"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255</xdr:row>
          <xdr:rowOff>152400</xdr:rowOff>
        </xdr:from>
        <xdr:to>
          <xdr:col>8</xdr:col>
          <xdr:colOff>28575</xdr:colOff>
          <xdr:row>257</xdr:row>
          <xdr:rowOff>19050</xdr:rowOff>
        </xdr:to>
        <xdr:sp macro="" textlink="">
          <xdr:nvSpPr>
            <xdr:cNvPr id="33834"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256</xdr:row>
          <xdr:rowOff>152400</xdr:rowOff>
        </xdr:from>
        <xdr:to>
          <xdr:col>8</xdr:col>
          <xdr:colOff>28575</xdr:colOff>
          <xdr:row>258</xdr:row>
          <xdr:rowOff>19050</xdr:rowOff>
        </xdr:to>
        <xdr:sp macro="" textlink="">
          <xdr:nvSpPr>
            <xdr:cNvPr id="33835"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134470</xdr:colOff>
      <xdr:row>241</xdr:row>
      <xdr:rowOff>212911</xdr:rowOff>
    </xdr:from>
    <xdr:ext cx="4229100" cy="268942"/>
    <xdr:sp macro="" textlink="">
      <xdr:nvSpPr>
        <xdr:cNvPr id="99" name="角丸四角形 98"/>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254</xdr:row>
      <xdr:rowOff>33617</xdr:rowOff>
    </xdr:from>
    <xdr:ext cx="2700618" cy="369793"/>
    <xdr:sp macro="" textlink="">
      <xdr:nvSpPr>
        <xdr:cNvPr id="100" name="角丸四角形 99"/>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133350</xdr:colOff>
          <xdr:row>271</xdr:row>
          <xdr:rowOff>219075</xdr:rowOff>
        </xdr:from>
        <xdr:to>
          <xdr:col>8</xdr:col>
          <xdr:colOff>28575</xdr:colOff>
          <xdr:row>273</xdr:row>
          <xdr:rowOff>38100</xdr:rowOff>
        </xdr:to>
        <xdr:sp macro="" textlink="">
          <xdr:nvSpPr>
            <xdr:cNvPr id="33836"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272</xdr:row>
          <xdr:rowOff>152400</xdr:rowOff>
        </xdr:from>
        <xdr:to>
          <xdr:col>8</xdr:col>
          <xdr:colOff>28575</xdr:colOff>
          <xdr:row>274</xdr:row>
          <xdr:rowOff>19050</xdr:rowOff>
        </xdr:to>
        <xdr:sp macro="" textlink="">
          <xdr:nvSpPr>
            <xdr:cNvPr id="33837" name="Check Box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273</xdr:row>
          <xdr:rowOff>152400</xdr:rowOff>
        </xdr:from>
        <xdr:to>
          <xdr:col>8</xdr:col>
          <xdr:colOff>28575</xdr:colOff>
          <xdr:row>275</xdr:row>
          <xdr:rowOff>19050</xdr:rowOff>
        </xdr:to>
        <xdr:sp macro="" textlink="">
          <xdr:nvSpPr>
            <xdr:cNvPr id="33838"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274</xdr:row>
          <xdr:rowOff>152400</xdr:rowOff>
        </xdr:from>
        <xdr:to>
          <xdr:col>8</xdr:col>
          <xdr:colOff>28575</xdr:colOff>
          <xdr:row>276</xdr:row>
          <xdr:rowOff>19050</xdr:rowOff>
        </xdr:to>
        <xdr:sp macro="" textlink="">
          <xdr:nvSpPr>
            <xdr:cNvPr id="33839"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134470</xdr:colOff>
      <xdr:row>259</xdr:row>
      <xdr:rowOff>212911</xdr:rowOff>
    </xdr:from>
    <xdr:ext cx="4229100" cy="268942"/>
    <xdr:sp macro="" textlink="">
      <xdr:nvSpPr>
        <xdr:cNvPr id="105" name="角丸四角形 104"/>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272</xdr:row>
      <xdr:rowOff>33617</xdr:rowOff>
    </xdr:from>
    <xdr:ext cx="2700618" cy="369793"/>
    <xdr:sp macro="" textlink="">
      <xdr:nvSpPr>
        <xdr:cNvPr id="106" name="角丸四角形 105"/>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oneCellAnchor>
    <xdr:from>
      <xdr:col>16</xdr:col>
      <xdr:colOff>134470</xdr:colOff>
      <xdr:row>277</xdr:row>
      <xdr:rowOff>212911</xdr:rowOff>
    </xdr:from>
    <xdr:ext cx="4229100" cy="268942"/>
    <xdr:sp macro="" textlink="">
      <xdr:nvSpPr>
        <xdr:cNvPr id="111" name="角丸四角形 110"/>
        <xdr:cNvSpPr/>
      </xdr:nvSpPr>
      <xdr:spPr bwMode="auto">
        <a:xfrm>
          <a:off x="2725270" y="38903461"/>
          <a:ext cx="4229100" cy="268942"/>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法人名、代表者名、役職、住所は履歴事項全部事項証明書に記載の通りに記入</a:t>
          </a:r>
        </a:p>
      </xdr:txBody>
    </xdr:sp>
    <xdr:clientData fPrintsWithSheet="0"/>
  </xdr:oneCellAnchor>
  <xdr:oneCellAnchor>
    <xdr:from>
      <xdr:col>26</xdr:col>
      <xdr:colOff>78441</xdr:colOff>
      <xdr:row>290</xdr:row>
      <xdr:rowOff>33617</xdr:rowOff>
    </xdr:from>
    <xdr:ext cx="2700618" cy="369793"/>
    <xdr:sp macro="" textlink="">
      <xdr:nvSpPr>
        <xdr:cNvPr id="112" name="角丸四角形 111"/>
        <xdr:cNvSpPr/>
      </xdr:nvSpPr>
      <xdr:spPr bwMode="auto">
        <a:xfrm>
          <a:off x="4288491" y="41362592"/>
          <a:ext cx="2700618"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該当する</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すべての</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項目</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チェック</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いずれも</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該当</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しない</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場合、</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その他欄に</a:t>
          </a:r>
          <a:r>
            <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内容を</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a:t>
          </a:r>
          <a:endParaRPr kumimoji="0" lang="ja-JP"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oneCellAnchor>
  <xdr:twoCellAnchor>
    <xdr:from>
      <xdr:col>20</xdr:col>
      <xdr:colOff>145677</xdr:colOff>
      <xdr:row>57</xdr:row>
      <xdr:rowOff>145678</xdr:rowOff>
    </xdr:from>
    <xdr:to>
      <xdr:col>42</xdr:col>
      <xdr:colOff>17929</xdr:colOff>
      <xdr:row>59</xdr:row>
      <xdr:rowOff>85165</xdr:rowOff>
    </xdr:to>
    <xdr:sp macro="" textlink="">
      <xdr:nvSpPr>
        <xdr:cNvPr id="97" name="AutoShape 134"/>
        <xdr:cNvSpPr>
          <a:spLocks noChangeArrowheads="1"/>
        </xdr:cNvSpPr>
      </xdr:nvSpPr>
      <xdr:spPr bwMode="auto">
        <a:xfrm>
          <a:off x="3283324" y="9928413"/>
          <a:ext cx="3323664" cy="331693"/>
        </a:xfrm>
        <a:prstGeom prst="wedgeRoundRectCallout">
          <a:avLst>
            <a:gd name="adj1" fmla="val -55059"/>
            <a:gd name="adj2" fmla="val 44873"/>
            <a:gd name="adj3" fmla="val 16667"/>
          </a:avLst>
        </a:prstGeom>
        <a:noFill/>
        <a:ln w="9525">
          <a:no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ガス管按分等、見積書と申請金額に差異がある場合等は追記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40</xdr:col>
      <xdr:colOff>0</xdr:colOff>
      <xdr:row>49</xdr:row>
      <xdr:rowOff>22412</xdr:rowOff>
    </xdr:from>
    <xdr:to>
      <xdr:col>52</xdr:col>
      <xdr:colOff>254934</xdr:colOff>
      <xdr:row>51</xdr:row>
      <xdr:rowOff>143435</xdr:rowOff>
    </xdr:to>
    <xdr:sp macro="" textlink="">
      <xdr:nvSpPr>
        <xdr:cNvPr id="98" name="AutoShape 134"/>
        <xdr:cNvSpPr>
          <a:spLocks noChangeArrowheads="1"/>
        </xdr:cNvSpPr>
      </xdr:nvSpPr>
      <xdr:spPr bwMode="auto">
        <a:xfrm>
          <a:off x="6275294" y="8460441"/>
          <a:ext cx="4020111" cy="457200"/>
        </a:xfrm>
        <a:prstGeom prst="wedgeRoundRectCallout">
          <a:avLst>
            <a:gd name="adj1" fmla="val -36999"/>
            <a:gd name="adj2" fmla="val 833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公募説明会資料</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p.14 </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a:t>
          </a:r>
          <a:r>
            <a:rPr kumimoji="0" lang="en-US" altLang="ja-JP" sz="800" b="0"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）対象事業に記載する「燃料備蓄の推進事業」を活用し、石油タンク等を導入した施設ではない事を記入</a:t>
          </a:r>
          <a:endParaRPr kumimoji="0" lang="ja-JP" altLang="en-US" sz="9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28</xdr:col>
      <xdr:colOff>112060</xdr:colOff>
      <xdr:row>46</xdr:row>
      <xdr:rowOff>11206</xdr:rowOff>
    </xdr:from>
    <xdr:to>
      <xdr:col>40</xdr:col>
      <xdr:colOff>79002</xdr:colOff>
      <xdr:row>47</xdr:row>
      <xdr:rowOff>71157</xdr:rowOff>
    </xdr:to>
    <xdr:sp macro="" textlink="">
      <xdr:nvSpPr>
        <xdr:cNvPr id="101" name="AutoShape 134"/>
        <xdr:cNvSpPr>
          <a:spLocks noChangeArrowheads="1"/>
        </xdr:cNvSpPr>
      </xdr:nvSpPr>
      <xdr:spPr bwMode="auto">
        <a:xfrm>
          <a:off x="4504766" y="7776882"/>
          <a:ext cx="1849530" cy="228040"/>
        </a:xfrm>
        <a:prstGeom prst="wedgeRoundRectCallout">
          <a:avLst>
            <a:gd name="adj1" fmla="val -55059"/>
            <a:gd name="adj2" fmla="val 448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rPr>
            <a:t>共同申請の場合はそれぞれ記入</a:t>
          </a:r>
          <a:endParaRPr kumimoji="0" lang="en-US" altLang="ja-JP" sz="800" b="0" i="0" u="none" strike="noStrike" kern="0" cap="none" spc="0" normalizeH="0" baseline="0" noProof="0">
            <a:ln>
              <a:noFill/>
            </a:ln>
            <a:solidFill>
              <a:srgbClr val="FF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221886</xdr:colOff>
      <xdr:row>13</xdr:row>
      <xdr:rowOff>58558</xdr:rowOff>
    </xdr:from>
    <xdr:to>
      <xdr:col>22</xdr:col>
      <xdr:colOff>78442</xdr:colOff>
      <xdr:row>14</xdr:row>
      <xdr:rowOff>134470</xdr:rowOff>
    </xdr:to>
    <xdr:sp macro="" textlink="">
      <xdr:nvSpPr>
        <xdr:cNvPr id="3" name="AutoShape 26"/>
        <xdr:cNvSpPr>
          <a:spLocks noChangeArrowheads="1"/>
        </xdr:cNvSpPr>
      </xdr:nvSpPr>
      <xdr:spPr bwMode="auto">
        <a:xfrm>
          <a:off x="1835533" y="2501440"/>
          <a:ext cx="2299438" cy="244001"/>
        </a:xfrm>
        <a:prstGeom prst="wedgeRoundRectCallout">
          <a:avLst>
            <a:gd name="adj1" fmla="val -39967"/>
            <a:gd name="adj2" fmla="val -11931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該当する補助対象設備をプルダウンから選択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95250</xdr:colOff>
      <xdr:row>9</xdr:row>
      <xdr:rowOff>68915</xdr:rowOff>
    </xdr:from>
    <xdr:to>
      <xdr:col>28</xdr:col>
      <xdr:colOff>123264</xdr:colOff>
      <xdr:row>10</xdr:row>
      <xdr:rowOff>145676</xdr:rowOff>
    </xdr:to>
    <xdr:sp macro="" textlink="">
      <xdr:nvSpPr>
        <xdr:cNvPr id="4" name="AutoShape 26"/>
        <xdr:cNvSpPr>
          <a:spLocks noChangeArrowheads="1"/>
        </xdr:cNvSpPr>
      </xdr:nvSpPr>
      <xdr:spPr bwMode="auto">
        <a:xfrm>
          <a:off x="4465544" y="1783415"/>
          <a:ext cx="655544" cy="244849"/>
        </a:xfrm>
        <a:prstGeom prst="wedgeRoundRectCallout">
          <a:avLst>
            <a:gd name="adj1" fmla="val -36668"/>
            <a:gd name="adj2" fmla="val 15733"/>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自動計算</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98772</xdr:colOff>
      <xdr:row>5</xdr:row>
      <xdr:rowOff>89647</xdr:rowOff>
    </xdr:from>
    <xdr:to>
      <xdr:col>4</xdr:col>
      <xdr:colOff>56030</xdr:colOff>
      <xdr:row>6</xdr:row>
      <xdr:rowOff>112058</xdr:rowOff>
    </xdr:to>
    <xdr:sp macro="" textlink="">
      <xdr:nvSpPr>
        <xdr:cNvPr id="6" name="AutoShape 26"/>
        <xdr:cNvSpPr>
          <a:spLocks noChangeArrowheads="1"/>
        </xdr:cNvSpPr>
      </xdr:nvSpPr>
      <xdr:spPr bwMode="auto">
        <a:xfrm>
          <a:off x="255654" y="1042147"/>
          <a:ext cx="674435" cy="246529"/>
        </a:xfrm>
        <a:prstGeom prst="wedgeRoundRectCallout">
          <a:avLst>
            <a:gd name="adj1" fmla="val 7135"/>
            <a:gd name="adj2" fmla="val 3486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記入例</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65966</xdr:colOff>
      <xdr:row>33</xdr:row>
      <xdr:rowOff>163657</xdr:rowOff>
    </xdr:from>
    <xdr:to>
      <xdr:col>13</xdr:col>
      <xdr:colOff>100854</xdr:colOff>
      <xdr:row>34</xdr:row>
      <xdr:rowOff>112060</xdr:rowOff>
    </xdr:to>
    <xdr:sp macro="" textlink="">
      <xdr:nvSpPr>
        <xdr:cNvPr id="7" name="AutoShape 26"/>
        <xdr:cNvSpPr>
          <a:spLocks noChangeArrowheads="1"/>
        </xdr:cNvSpPr>
      </xdr:nvSpPr>
      <xdr:spPr bwMode="auto">
        <a:xfrm>
          <a:off x="379731" y="7469892"/>
          <a:ext cx="2365711" cy="273374"/>
        </a:xfrm>
        <a:prstGeom prst="wedgeRoundRectCallout">
          <a:avLst>
            <a:gd name="adj1" fmla="val -35573"/>
            <a:gd name="adj2" fmla="val -109445"/>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該当する補助対象設備をプルダウンから選択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xdr:col>
      <xdr:colOff>71727</xdr:colOff>
      <xdr:row>21</xdr:row>
      <xdr:rowOff>132518</xdr:rowOff>
    </xdr:from>
    <xdr:to>
      <xdr:col>14</xdr:col>
      <xdr:colOff>40341</xdr:colOff>
      <xdr:row>22</xdr:row>
      <xdr:rowOff>51548</xdr:rowOff>
    </xdr:to>
    <xdr:sp macro="" textlink="">
      <xdr:nvSpPr>
        <xdr:cNvPr id="9" name="AutoShape 26"/>
        <xdr:cNvSpPr>
          <a:spLocks noChangeArrowheads="1"/>
        </xdr:cNvSpPr>
      </xdr:nvSpPr>
      <xdr:spPr bwMode="auto">
        <a:xfrm>
          <a:off x="542374" y="4278694"/>
          <a:ext cx="2299438" cy="244001"/>
        </a:xfrm>
        <a:prstGeom prst="wedgeRoundRectCallout">
          <a:avLst>
            <a:gd name="adj1" fmla="val -39967"/>
            <a:gd name="adj2" fmla="val -119319"/>
            <a:gd name="adj3" fmla="val 16667"/>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該当する補助対象設備をプルダウンから選択</a:t>
          </a:r>
          <a:endParaRPr kumimoji="0"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22</xdr:col>
      <xdr:colOff>49694</xdr:colOff>
      <xdr:row>20</xdr:row>
      <xdr:rowOff>78441</xdr:rowOff>
    </xdr:from>
    <xdr:to>
      <xdr:col>38</xdr:col>
      <xdr:colOff>23052</xdr:colOff>
      <xdr:row>21</xdr:row>
      <xdr:rowOff>109416</xdr:rowOff>
    </xdr:to>
    <xdr:sp macro="" textlink="">
      <xdr:nvSpPr>
        <xdr:cNvPr id="7" name="AutoShape 2"/>
        <xdr:cNvSpPr>
          <a:spLocks noChangeArrowheads="1"/>
        </xdr:cNvSpPr>
      </xdr:nvSpPr>
      <xdr:spPr bwMode="auto">
        <a:xfrm>
          <a:off x="3250094" y="3545541"/>
          <a:ext cx="2411758" cy="202425"/>
        </a:xfrm>
        <a:prstGeom prst="wedgeRoundRectCallout">
          <a:avLst>
            <a:gd name="adj1" fmla="val 28671"/>
            <a:gd name="adj2" fmla="val 107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補助事業に要する経費、補助対象経費を記入</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4</xdr:col>
      <xdr:colOff>118361</xdr:colOff>
      <xdr:row>36</xdr:row>
      <xdr:rowOff>56030</xdr:rowOff>
    </xdr:from>
    <xdr:to>
      <xdr:col>17</xdr:col>
      <xdr:colOff>33618</xdr:colOff>
      <xdr:row>38</xdr:row>
      <xdr:rowOff>1</xdr:rowOff>
    </xdr:to>
    <xdr:sp macro="" textlink="">
      <xdr:nvSpPr>
        <xdr:cNvPr id="8" name="AutoShape 1"/>
        <xdr:cNvSpPr>
          <a:spLocks noChangeArrowheads="1"/>
        </xdr:cNvSpPr>
      </xdr:nvSpPr>
      <xdr:spPr bwMode="auto">
        <a:xfrm>
          <a:off x="727961" y="6266330"/>
          <a:ext cx="1744057" cy="286871"/>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単年度事業の場合は、記入不要</a:t>
          </a:r>
        </a:p>
      </xdr:txBody>
    </xdr:sp>
    <xdr:clientData fPrintsWithSheet="0"/>
  </xdr:twoCellAnchor>
  <xdr:twoCellAnchor>
    <xdr:from>
      <xdr:col>38</xdr:col>
      <xdr:colOff>96371</xdr:colOff>
      <xdr:row>20</xdr:row>
      <xdr:rowOff>66745</xdr:rowOff>
    </xdr:from>
    <xdr:to>
      <xdr:col>47</xdr:col>
      <xdr:colOff>112059</xdr:colOff>
      <xdr:row>21</xdr:row>
      <xdr:rowOff>112058</xdr:rowOff>
    </xdr:to>
    <xdr:sp macro="" textlink="">
      <xdr:nvSpPr>
        <xdr:cNvPr id="10" name="AutoShape 2"/>
        <xdr:cNvSpPr>
          <a:spLocks noChangeArrowheads="1"/>
        </xdr:cNvSpPr>
      </xdr:nvSpPr>
      <xdr:spPr bwMode="auto">
        <a:xfrm>
          <a:off x="5735171" y="3533845"/>
          <a:ext cx="1387288" cy="216763"/>
        </a:xfrm>
        <a:prstGeom prst="wedgeRoundRectCallout">
          <a:avLst>
            <a:gd name="adj1" fmla="val 5187"/>
            <a:gd name="adj2" fmla="val 174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131337</xdr:colOff>
      <xdr:row>21</xdr:row>
      <xdr:rowOff>78441</xdr:rowOff>
    </xdr:from>
    <xdr:to>
      <xdr:col>28</xdr:col>
      <xdr:colOff>104696</xdr:colOff>
      <xdr:row>22</xdr:row>
      <xdr:rowOff>109416</xdr:rowOff>
    </xdr:to>
    <xdr:sp macro="" textlink="">
      <xdr:nvSpPr>
        <xdr:cNvPr id="7" name="AutoShape 2"/>
        <xdr:cNvSpPr>
          <a:spLocks noChangeArrowheads="1"/>
        </xdr:cNvSpPr>
      </xdr:nvSpPr>
      <xdr:spPr bwMode="auto">
        <a:xfrm>
          <a:off x="1960137" y="3774141"/>
          <a:ext cx="2411759" cy="202425"/>
        </a:xfrm>
        <a:prstGeom prst="wedgeRoundRectCallout">
          <a:avLst>
            <a:gd name="adj1" fmla="val 28671"/>
            <a:gd name="adj2" fmla="val 107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補助事業に要する経費、補助対象経費を記入</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35437</xdr:colOff>
      <xdr:row>0</xdr:row>
      <xdr:rowOff>36980</xdr:rowOff>
    </xdr:from>
    <xdr:to>
      <xdr:col>27</xdr:col>
      <xdr:colOff>57150</xdr:colOff>
      <xdr:row>1</xdr:row>
      <xdr:rowOff>131108</xdr:rowOff>
    </xdr:to>
    <xdr:sp macro="" textlink="">
      <xdr:nvSpPr>
        <xdr:cNvPr id="8" name="AutoShape 1"/>
        <xdr:cNvSpPr>
          <a:spLocks noChangeArrowheads="1"/>
        </xdr:cNvSpPr>
      </xdr:nvSpPr>
      <xdr:spPr bwMode="auto">
        <a:xfrm>
          <a:off x="2626237" y="36980"/>
          <a:ext cx="1545713" cy="265578"/>
        </a:xfrm>
        <a:prstGeom prst="wedgeRoundRectCallout">
          <a:avLst>
            <a:gd name="adj1" fmla="val 38738"/>
            <a:gd name="adj2" fmla="val 497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申請者が複数の場合に作成</a:t>
          </a:r>
        </a:p>
      </xdr:txBody>
    </xdr:sp>
    <xdr:clientData fPrintsWithSheet="0"/>
  </xdr:twoCellAnchor>
  <xdr:twoCellAnchor>
    <xdr:from>
      <xdr:col>29</xdr:col>
      <xdr:colOff>96371</xdr:colOff>
      <xdr:row>21</xdr:row>
      <xdr:rowOff>66745</xdr:rowOff>
    </xdr:from>
    <xdr:to>
      <xdr:col>38</xdr:col>
      <xdr:colOff>112059</xdr:colOff>
      <xdr:row>22</xdr:row>
      <xdr:rowOff>112058</xdr:rowOff>
    </xdr:to>
    <xdr:sp macro="" textlink="">
      <xdr:nvSpPr>
        <xdr:cNvPr id="10" name="AutoShape 2"/>
        <xdr:cNvSpPr>
          <a:spLocks noChangeArrowheads="1"/>
        </xdr:cNvSpPr>
      </xdr:nvSpPr>
      <xdr:spPr bwMode="auto">
        <a:xfrm>
          <a:off x="4515971" y="3762445"/>
          <a:ext cx="1387288" cy="216763"/>
        </a:xfrm>
        <a:prstGeom prst="wedgeRoundRectCallout">
          <a:avLst>
            <a:gd name="adj1" fmla="val 5187"/>
            <a:gd name="adj2" fmla="val 174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24</xdr:col>
      <xdr:colOff>38158</xdr:colOff>
      <xdr:row>4</xdr:row>
      <xdr:rowOff>9764</xdr:rowOff>
    </xdr:from>
    <xdr:to>
      <xdr:col>31</xdr:col>
      <xdr:colOff>31296</xdr:colOff>
      <xdr:row>5</xdr:row>
      <xdr:rowOff>61710</xdr:rowOff>
    </xdr:to>
    <xdr:sp macro="" textlink="">
      <xdr:nvSpPr>
        <xdr:cNvPr id="11" name="AutoShape 1"/>
        <xdr:cNvSpPr>
          <a:spLocks noChangeArrowheads="1"/>
        </xdr:cNvSpPr>
      </xdr:nvSpPr>
      <xdr:spPr bwMode="auto">
        <a:xfrm>
          <a:off x="3695758" y="743189"/>
          <a:ext cx="1059938" cy="271021"/>
        </a:xfrm>
        <a:prstGeom prst="wedgeRoundRectCallout">
          <a:avLst>
            <a:gd name="adj1" fmla="val 38738"/>
            <a:gd name="adj2" fmla="val 497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申請者毎に作成</a:t>
          </a:r>
        </a:p>
      </xdr:txBody>
    </xdr:sp>
    <xdr:clientData fPrintsWithSheet="0"/>
  </xdr:twoCellAnchor>
  <xdr:twoCellAnchor>
    <xdr:from>
      <xdr:col>4</xdr:col>
      <xdr:colOff>108857</xdr:colOff>
      <xdr:row>37</xdr:row>
      <xdr:rowOff>108856</xdr:rowOff>
    </xdr:from>
    <xdr:to>
      <xdr:col>17</xdr:col>
      <xdr:colOff>117763</xdr:colOff>
      <xdr:row>39</xdr:row>
      <xdr:rowOff>35218</xdr:rowOff>
    </xdr:to>
    <xdr:sp macro="" textlink="">
      <xdr:nvSpPr>
        <xdr:cNvPr id="12" name="AutoShape 1"/>
        <xdr:cNvSpPr>
          <a:spLocks noChangeArrowheads="1"/>
        </xdr:cNvSpPr>
      </xdr:nvSpPr>
      <xdr:spPr bwMode="auto">
        <a:xfrm>
          <a:off x="718457" y="6547756"/>
          <a:ext cx="1990106" cy="269262"/>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単年度事業の場合は、記入不要</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49694</xdr:colOff>
      <xdr:row>20</xdr:row>
      <xdr:rowOff>78441</xdr:rowOff>
    </xdr:from>
    <xdr:to>
      <xdr:col>29</xdr:col>
      <xdr:colOff>23052</xdr:colOff>
      <xdr:row>21</xdr:row>
      <xdr:rowOff>109416</xdr:rowOff>
    </xdr:to>
    <xdr:sp macro="" textlink="">
      <xdr:nvSpPr>
        <xdr:cNvPr id="2" name="AutoShape 2"/>
        <xdr:cNvSpPr>
          <a:spLocks noChangeArrowheads="1"/>
        </xdr:cNvSpPr>
      </xdr:nvSpPr>
      <xdr:spPr bwMode="auto">
        <a:xfrm>
          <a:off x="2030894" y="3602691"/>
          <a:ext cx="2411758" cy="202425"/>
        </a:xfrm>
        <a:prstGeom prst="wedgeRoundRectCallout">
          <a:avLst>
            <a:gd name="adj1" fmla="val 28671"/>
            <a:gd name="adj2" fmla="val 107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補助事業に要する経費、補助対象経費を記入</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142875</xdr:colOff>
      <xdr:row>3</xdr:row>
      <xdr:rowOff>27455</xdr:rowOff>
    </xdr:from>
    <xdr:to>
      <xdr:col>12</xdr:col>
      <xdr:colOff>38100</xdr:colOff>
      <xdr:row>4</xdr:row>
      <xdr:rowOff>73958</xdr:rowOff>
    </xdr:to>
    <xdr:sp macro="" textlink="">
      <xdr:nvSpPr>
        <xdr:cNvPr id="3" name="AutoShape 1"/>
        <xdr:cNvSpPr>
          <a:spLocks noChangeArrowheads="1"/>
        </xdr:cNvSpPr>
      </xdr:nvSpPr>
      <xdr:spPr bwMode="auto">
        <a:xfrm>
          <a:off x="142875" y="589430"/>
          <a:ext cx="1724025" cy="265578"/>
        </a:xfrm>
        <a:prstGeom prst="wedgeRoundRectCallout">
          <a:avLst>
            <a:gd name="adj1" fmla="val 38738"/>
            <a:gd name="adj2" fmla="val 497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複数年度事業の場合に作成</a:t>
          </a:r>
        </a:p>
      </xdr:txBody>
    </xdr:sp>
    <xdr:clientData fPrintsWithSheet="0"/>
  </xdr:twoCellAnchor>
  <xdr:twoCellAnchor>
    <xdr:from>
      <xdr:col>29</xdr:col>
      <xdr:colOff>96371</xdr:colOff>
      <xdr:row>20</xdr:row>
      <xdr:rowOff>66745</xdr:rowOff>
    </xdr:from>
    <xdr:to>
      <xdr:col>38</xdr:col>
      <xdr:colOff>112059</xdr:colOff>
      <xdr:row>21</xdr:row>
      <xdr:rowOff>112058</xdr:rowOff>
    </xdr:to>
    <xdr:sp macro="" textlink="">
      <xdr:nvSpPr>
        <xdr:cNvPr id="5" name="AutoShape 2"/>
        <xdr:cNvSpPr>
          <a:spLocks noChangeArrowheads="1"/>
        </xdr:cNvSpPr>
      </xdr:nvSpPr>
      <xdr:spPr bwMode="auto">
        <a:xfrm>
          <a:off x="4515971" y="3590995"/>
          <a:ext cx="1387288" cy="216763"/>
        </a:xfrm>
        <a:prstGeom prst="wedgeRoundRectCallout">
          <a:avLst>
            <a:gd name="adj1" fmla="val 5187"/>
            <a:gd name="adj2" fmla="val 174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800">
              <a:solidFill>
                <a:srgbClr val="FF0000"/>
              </a:solidFill>
              <a:latin typeface="ＭＳ Ｐゴシック" panose="020B0600070205080204" pitchFamily="50" charset="-128"/>
              <a:ea typeface="ＭＳ Ｐゴシック" panose="020B0600070205080204" pitchFamily="50" charset="-128"/>
            </a:rPr>
            <a:t>プルダウンから選択</a:t>
          </a:r>
          <a:endParaRPr lang="en-US" altLang="ja-JP" sz="8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64509</xdr:colOff>
      <xdr:row>3</xdr:row>
      <xdr:rowOff>48501</xdr:rowOff>
    </xdr:from>
    <xdr:to>
      <xdr:col>13</xdr:col>
      <xdr:colOff>82827</xdr:colOff>
      <xdr:row>4</xdr:row>
      <xdr:rowOff>91106</xdr:rowOff>
    </xdr:to>
    <xdr:sp macro="" textlink="">
      <xdr:nvSpPr>
        <xdr:cNvPr id="7" name="AutoShape 1"/>
        <xdr:cNvSpPr>
          <a:spLocks noChangeArrowheads="1"/>
        </xdr:cNvSpPr>
      </xdr:nvSpPr>
      <xdr:spPr bwMode="auto">
        <a:xfrm>
          <a:off x="64509" y="610476"/>
          <a:ext cx="1999518" cy="26168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申請者が複数の場合、下記を記入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117518</xdr:colOff>
      <xdr:row>14</xdr:row>
      <xdr:rowOff>109792</xdr:rowOff>
    </xdr:from>
    <xdr:to>
      <xdr:col>30</xdr:col>
      <xdr:colOff>33130</xdr:colOff>
      <xdr:row>16</xdr:row>
      <xdr:rowOff>82827</xdr:rowOff>
    </xdr:to>
    <xdr:sp macro="" textlink="">
      <xdr:nvSpPr>
        <xdr:cNvPr id="9" name="AutoShape 1"/>
        <xdr:cNvSpPr>
          <a:spLocks noChangeArrowheads="1"/>
        </xdr:cNvSpPr>
      </xdr:nvSpPr>
      <xdr:spPr bwMode="auto">
        <a:xfrm>
          <a:off x="1031918" y="2652967"/>
          <a:ext cx="3573212" cy="32546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複数年申請の場合、次年度欄に資金調達計画を記入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91109</xdr:colOff>
      <xdr:row>13</xdr:row>
      <xdr:rowOff>66262</xdr:rowOff>
    </xdr:from>
    <xdr:to>
      <xdr:col>7</xdr:col>
      <xdr:colOff>115956</xdr:colOff>
      <xdr:row>14</xdr:row>
      <xdr:rowOff>99391</xdr:rowOff>
    </xdr:to>
    <xdr:cxnSp macro="">
      <xdr:nvCxnSpPr>
        <xdr:cNvPr id="10" name="直線矢印コネクタ 9"/>
        <xdr:cNvCxnSpPr/>
      </xdr:nvCxnSpPr>
      <xdr:spPr bwMode="auto">
        <a:xfrm flipH="1" flipV="1">
          <a:off x="1005509" y="2437987"/>
          <a:ext cx="177247" cy="204579"/>
        </a:xfrm>
        <a:prstGeom prst="straightConnector1">
          <a:avLst/>
        </a:prstGeom>
        <a:ln>
          <a:solidFill>
            <a:srgbClr val="FF0000"/>
          </a:solidFill>
          <a:headEnd type="none" w="med" len="med"/>
          <a:tailEnd type="triangle"/>
        </a:ln>
        <a:extLst/>
      </xdr:spPr>
      <xdr:style>
        <a:lnRef idx="1">
          <a:schemeClr val="accent2"/>
        </a:lnRef>
        <a:fillRef idx="0">
          <a:schemeClr val="accent2"/>
        </a:fillRef>
        <a:effectRef idx="0">
          <a:schemeClr val="accent2"/>
        </a:effectRef>
        <a:fontRef idx="minor">
          <a:schemeClr val="tx1"/>
        </a:fontRef>
      </xdr:style>
    </xdr:cxn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12</xdr:col>
      <xdr:colOff>7620</xdr:colOff>
      <xdr:row>6</xdr:row>
      <xdr:rowOff>0</xdr:rowOff>
    </xdr:from>
    <xdr:to>
      <xdr:col>12</xdr:col>
      <xdr:colOff>127006</xdr:colOff>
      <xdr:row>6</xdr:row>
      <xdr:rowOff>0</xdr:rowOff>
    </xdr:to>
    <xdr:sp macro="" textlink="">
      <xdr:nvSpPr>
        <xdr:cNvPr id="19" name="Text Box 1"/>
        <xdr:cNvSpPr txBox="1">
          <a:spLocks noChangeArrowheads="1"/>
        </xdr:cNvSpPr>
      </xdr:nvSpPr>
      <xdr:spPr bwMode="auto">
        <a:xfrm>
          <a:off x="1988820" y="1171575"/>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16</xdr:col>
      <xdr:colOff>34290</xdr:colOff>
      <xdr:row>6</xdr:row>
      <xdr:rowOff>0</xdr:rowOff>
    </xdr:from>
    <xdr:to>
      <xdr:col>17</xdr:col>
      <xdr:colOff>552</xdr:colOff>
      <xdr:row>6</xdr:row>
      <xdr:rowOff>0</xdr:rowOff>
    </xdr:to>
    <xdr:sp macro="" textlink="">
      <xdr:nvSpPr>
        <xdr:cNvPr id="20" name="Text Box 2"/>
        <xdr:cNvSpPr txBox="1">
          <a:spLocks noChangeArrowheads="1"/>
        </xdr:cNvSpPr>
      </xdr:nvSpPr>
      <xdr:spPr bwMode="auto">
        <a:xfrm>
          <a:off x="2701290" y="1171575"/>
          <a:ext cx="1281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53</xdr:col>
      <xdr:colOff>581025</xdr:colOff>
      <xdr:row>2</xdr:row>
      <xdr:rowOff>161925</xdr:rowOff>
    </xdr:from>
    <xdr:to>
      <xdr:col>55</xdr:col>
      <xdr:colOff>19050</xdr:colOff>
      <xdr:row>3</xdr:row>
      <xdr:rowOff>0</xdr:rowOff>
    </xdr:to>
    <xdr:sp macro="" textlink="">
      <xdr:nvSpPr>
        <xdr:cNvPr id="21" name="Text Box 7"/>
        <xdr:cNvSpPr txBox="1">
          <a:spLocks noChangeArrowheads="1"/>
        </xdr:cNvSpPr>
      </xdr:nvSpPr>
      <xdr:spPr bwMode="auto">
        <a:xfrm>
          <a:off x="14478000" y="504825"/>
          <a:ext cx="809625" cy="5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146798</xdr:colOff>
      <xdr:row>3</xdr:row>
      <xdr:rowOff>137832</xdr:rowOff>
    </xdr:from>
    <xdr:to>
      <xdr:col>7</xdr:col>
      <xdr:colOff>28575</xdr:colOff>
      <xdr:row>4</xdr:row>
      <xdr:rowOff>152101</xdr:rowOff>
    </xdr:to>
    <xdr:sp macro="" textlink="">
      <xdr:nvSpPr>
        <xdr:cNvPr id="22" name="AutoShape 5"/>
        <xdr:cNvSpPr>
          <a:spLocks noChangeArrowheads="1"/>
        </xdr:cNvSpPr>
      </xdr:nvSpPr>
      <xdr:spPr bwMode="auto">
        <a:xfrm>
          <a:off x="470648" y="699807"/>
          <a:ext cx="843802" cy="261919"/>
        </a:xfrm>
        <a:prstGeom prst="wedgeRoundRectCallout">
          <a:avLst>
            <a:gd name="adj1" fmla="val -35248"/>
            <a:gd name="adj2" fmla="val 10797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件名を記入</a:t>
          </a:r>
          <a:endParaRPr lang="en-US" altLang="ja-JP" sz="800">
            <a:solidFill>
              <a:srgbClr val="FF0000"/>
            </a:solidFill>
            <a:effectLst/>
          </a:endParaRPr>
        </a:p>
      </xdr:txBody>
    </xdr:sp>
    <xdr:clientData fPrintsWithSheet="0"/>
  </xdr:twoCellAnchor>
  <xdr:twoCellAnchor>
    <xdr:from>
      <xdr:col>28</xdr:col>
      <xdr:colOff>154082</xdr:colOff>
      <xdr:row>10</xdr:row>
      <xdr:rowOff>46279</xdr:rowOff>
    </xdr:from>
    <xdr:to>
      <xdr:col>39</xdr:col>
      <xdr:colOff>133350</xdr:colOff>
      <xdr:row>11</xdr:row>
      <xdr:rowOff>152400</xdr:rowOff>
    </xdr:to>
    <xdr:sp macro="" textlink="">
      <xdr:nvSpPr>
        <xdr:cNvPr id="23" name="AutoShape 5"/>
        <xdr:cNvSpPr>
          <a:spLocks noChangeArrowheads="1"/>
        </xdr:cNvSpPr>
      </xdr:nvSpPr>
      <xdr:spPr bwMode="auto">
        <a:xfrm>
          <a:off x="4764182" y="1836979"/>
          <a:ext cx="1760443" cy="277571"/>
        </a:xfrm>
        <a:prstGeom prst="wedgeRoundRectCallout">
          <a:avLst>
            <a:gd name="adj1" fmla="val -19989"/>
            <a:gd name="adj2" fmla="val -78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ja-JP" sz="800">
              <a:solidFill>
                <a:srgbClr val="FF0000"/>
              </a:solidFill>
              <a:effectLst/>
              <a:latin typeface="+mn-lt"/>
              <a:ea typeface="+mn-ea"/>
              <a:cs typeface="+mn-cs"/>
            </a:rPr>
            <a:t>金額は税別価格</a:t>
          </a:r>
          <a:r>
            <a:rPr lang="ja-JP" altLang="en-US" sz="800">
              <a:solidFill>
                <a:srgbClr val="FF0000"/>
              </a:solidFill>
              <a:effectLst/>
              <a:latin typeface="+mn-lt"/>
              <a:ea typeface="+mn-ea"/>
              <a:cs typeface="+mn-cs"/>
            </a:rPr>
            <a:t>を記入</a:t>
          </a:r>
          <a:endParaRPr lang="ja-JP" altLang="ja-JP" sz="800">
            <a:solidFill>
              <a:srgbClr val="FF0000"/>
            </a:solidFill>
            <a:effectLst/>
          </a:endParaRPr>
        </a:p>
      </xdr:txBody>
    </xdr:sp>
    <xdr:clientData fPrintsWithSheet="0"/>
  </xdr:twoCellAnchor>
  <xdr:twoCellAnchor>
    <xdr:from>
      <xdr:col>15</xdr:col>
      <xdr:colOff>21771</xdr:colOff>
      <xdr:row>4</xdr:row>
      <xdr:rowOff>49068</xdr:rowOff>
    </xdr:from>
    <xdr:to>
      <xdr:col>42</xdr:col>
      <xdr:colOff>85227</xdr:colOff>
      <xdr:row>5</xdr:row>
      <xdr:rowOff>68037</xdr:rowOff>
    </xdr:to>
    <xdr:sp macro="" textlink="">
      <xdr:nvSpPr>
        <xdr:cNvPr id="24" name="AutoShape 5"/>
        <xdr:cNvSpPr>
          <a:spLocks noChangeArrowheads="1"/>
        </xdr:cNvSpPr>
      </xdr:nvSpPr>
      <xdr:spPr bwMode="auto">
        <a:xfrm>
          <a:off x="2526846" y="858693"/>
          <a:ext cx="4435431" cy="190419"/>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lnSpc>
              <a:spcPts val="1100"/>
            </a:lnSpc>
          </a:pPr>
          <a:r>
            <a:rPr lang="ja-JP" altLang="ja-JP" sz="800">
              <a:solidFill>
                <a:srgbClr val="FF0000"/>
              </a:solidFill>
              <a:effectLst/>
              <a:latin typeface="+mn-lt"/>
              <a:ea typeface="+mn-ea"/>
              <a:cs typeface="+mn-cs"/>
            </a:rPr>
            <a:t>補助事業に要する経費を構成するすべての発注について、件名</a:t>
          </a:r>
          <a:r>
            <a:rPr lang="ja-JP" altLang="en-US" sz="800">
              <a:solidFill>
                <a:srgbClr val="FF0000"/>
              </a:solidFill>
              <a:effectLst/>
              <a:latin typeface="+mn-lt"/>
              <a:ea typeface="+mn-ea"/>
              <a:cs typeface="+mn-cs"/>
            </a:rPr>
            <a:t>（契約）</a:t>
          </a:r>
          <a:r>
            <a:rPr lang="ja-JP" altLang="ja-JP" sz="800">
              <a:solidFill>
                <a:srgbClr val="FF0000"/>
              </a:solidFill>
              <a:effectLst/>
              <a:latin typeface="+mn-lt"/>
              <a:ea typeface="+mn-ea"/>
              <a:cs typeface="+mn-cs"/>
            </a:rPr>
            <a:t>ごとに本紙を作成</a:t>
          </a:r>
          <a:endParaRPr lang="ja-JP" altLang="ja-JP" sz="800">
            <a:solidFill>
              <a:srgbClr val="FF0000"/>
            </a:solidFill>
            <a:effectLst/>
          </a:endParaRPr>
        </a:p>
      </xdr:txBody>
    </xdr:sp>
    <xdr:clientData fPrintsWithSheet="0"/>
  </xdr:twoCellAnchor>
  <xdr:twoCellAnchor>
    <xdr:from>
      <xdr:col>23</xdr:col>
      <xdr:colOff>136313</xdr:colOff>
      <xdr:row>16</xdr:row>
      <xdr:rowOff>51708</xdr:rowOff>
    </xdr:from>
    <xdr:to>
      <xdr:col>36</xdr:col>
      <xdr:colOff>99331</xdr:colOff>
      <xdr:row>18</xdr:row>
      <xdr:rowOff>14970</xdr:rowOff>
    </xdr:to>
    <xdr:sp macro="" textlink="">
      <xdr:nvSpPr>
        <xdr:cNvPr id="26" name="AutoShape 5"/>
        <xdr:cNvSpPr>
          <a:spLocks noChangeArrowheads="1"/>
        </xdr:cNvSpPr>
      </xdr:nvSpPr>
      <xdr:spPr bwMode="auto">
        <a:xfrm>
          <a:off x="3936788" y="2871108"/>
          <a:ext cx="2068043" cy="306162"/>
        </a:xfrm>
        <a:prstGeom prst="wedgeRoundRectCallout">
          <a:avLst>
            <a:gd name="adj1" fmla="val 20466"/>
            <a:gd name="adj2" fmla="val 250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交付申請以降は、予定を</a:t>
          </a:r>
          <a:r>
            <a:rPr kumimoji="0" lang="ja-JP" altLang="en-US" sz="8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記入</a:t>
          </a:r>
          <a:endParaRPr kumimoji="0" lang="ja-JP" altLang="ja-JP" sz="800" b="0" i="0" u="none" strike="noStrike" kern="0" cap="none" spc="0" normalizeH="0" baseline="0" noProof="0">
            <a:ln>
              <a:noFill/>
            </a:ln>
            <a:solidFill>
              <a:srgbClr val="FF0000"/>
            </a:solidFill>
            <a:effectLst/>
            <a:uLnTx/>
            <a:uFillTx/>
          </a:endParaRPr>
        </a:p>
      </xdr:txBody>
    </xdr:sp>
    <xdr:clientData fPrintsWithSheet="0"/>
  </xdr:twoCellAnchor>
  <xdr:twoCellAnchor>
    <xdr:from>
      <xdr:col>17</xdr:col>
      <xdr:colOff>145997</xdr:colOff>
      <xdr:row>14</xdr:row>
      <xdr:rowOff>72359</xdr:rowOff>
    </xdr:from>
    <xdr:to>
      <xdr:col>28</xdr:col>
      <xdr:colOff>6804</xdr:colOff>
      <xdr:row>15</xdr:row>
      <xdr:rowOff>144077</xdr:rowOff>
    </xdr:to>
    <xdr:sp macro="" textlink="">
      <xdr:nvSpPr>
        <xdr:cNvPr id="27" name="AutoShape 5"/>
        <xdr:cNvSpPr>
          <a:spLocks noChangeArrowheads="1"/>
        </xdr:cNvSpPr>
      </xdr:nvSpPr>
      <xdr:spPr bwMode="auto">
        <a:xfrm>
          <a:off x="2974922" y="2548859"/>
          <a:ext cx="1641982" cy="243168"/>
        </a:xfrm>
        <a:prstGeom prst="wedgeRoundRectCallout">
          <a:avLst>
            <a:gd name="adj1" fmla="val -30872"/>
            <a:gd name="adj2" fmla="val 60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日付はプルダウンから選択</a:t>
          </a:r>
          <a:endParaRPr lang="en-US" altLang="ja-JP" sz="800">
            <a:solidFill>
              <a:srgbClr val="FF0000"/>
            </a:solidFill>
            <a:effectLst/>
          </a:endParaRPr>
        </a:p>
      </xdr:txBody>
    </xdr:sp>
    <xdr:clientData fPrintsWithSheet="0"/>
  </xdr:twoCellAnchor>
  <xdr:twoCellAnchor>
    <xdr:from>
      <xdr:col>13</xdr:col>
      <xdr:colOff>58455</xdr:colOff>
      <xdr:row>40</xdr:row>
      <xdr:rowOff>0</xdr:rowOff>
    </xdr:from>
    <xdr:to>
      <xdr:col>30</xdr:col>
      <xdr:colOff>124810</xdr:colOff>
      <xdr:row>41</xdr:row>
      <xdr:rowOff>158124</xdr:rowOff>
    </xdr:to>
    <xdr:sp macro="" textlink="">
      <xdr:nvSpPr>
        <xdr:cNvPr id="28" name="AutoShape 5"/>
        <xdr:cNvSpPr>
          <a:spLocks noChangeArrowheads="1"/>
        </xdr:cNvSpPr>
      </xdr:nvSpPr>
      <xdr:spPr bwMode="auto">
        <a:xfrm>
          <a:off x="2239680" y="6934200"/>
          <a:ext cx="2819080" cy="329574"/>
        </a:xfrm>
        <a:prstGeom prst="wedgeRoundRectCallout">
          <a:avLst>
            <a:gd name="adj1" fmla="val -19989"/>
            <a:gd name="adj2" fmla="val -78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a:r>
            <a:rPr lang="ja-JP" altLang="en-US" sz="800">
              <a:solidFill>
                <a:srgbClr val="FF0000"/>
              </a:solidFill>
              <a:effectLst/>
            </a:rPr>
            <a:t>複数年申請の場合、年度ごとに発注計画書を作成すること</a:t>
          </a:r>
          <a:endParaRPr lang="ja-JP" altLang="ja-JP" sz="800">
            <a:solidFill>
              <a:srgbClr val="FF0000"/>
            </a:solidFill>
            <a:effectLst/>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19050</xdr:colOff>
      <xdr:row>0</xdr:row>
      <xdr:rowOff>0</xdr:rowOff>
    </xdr:from>
    <xdr:to>
      <xdr:col>32</xdr:col>
      <xdr:colOff>4482</xdr:colOff>
      <xdr:row>2</xdr:row>
      <xdr:rowOff>11767</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0</xdr:row>
      <xdr:rowOff>0</xdr:rowOff>
    </xdr:from>
    <xdr:to>
      <xdr:col>31</xdr:col>
      <xdr:colOff>33057</xdr:colOff>
      <xdr:row>1</xdr:row>
      <xdr:rowOff>160805</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9525</xdr:colOff>
      <xdr:row>1</xdr:row>
      <xdr:rowOff>0</xdr:rowOff>
    </xdr:from>
    <xdr:to>
      <xdr:col>19</xdr:col>
      <xdr:colOff>142875</xdr:colOff>
      <xdr:row>1</xdr:row>
      <xdr:rowOff>0</xdr:rowOff>
    </xdr:to>
    <xdr:sp macro="" textlink="">
      <xdr:nvSpPr>
        <xdr:cNvPr id="26" name="Text Box 1"/>
        <xdr:cNvSpPr txBox="1">
          <a:spLocks noChangeArrowheads="1"/>
        </xdr:cNvSpPr>
      </xdr:nvSpPr>
      <xdr:spPr bwMode="auto">
        <a:xfrm>
          <a:off x="2905125" y="17145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34290</xdr:colOff>
      <xdr:row>1</xdr:row>
      <xdr:rowOff>0</xdr:rowOff>
    </xdr:from>
    <xdr:to>
      <xdr:col>27</xdr:col>
      <xdr:colOff>552</xdr:colOff>
      <xdr:row>1</xdr:row>
      <xdr:rowOff>0</xdr:rowOff>
    </xdr:to>
    <xdr:sp macro="" textlink="">
      <xdr:nvSpPr>
        <xdr:cNvPr id="27" name="Text Box 2"/>
        <xdr:cNvSpPr txBox="1">
          <a:spLocks noChangeArrowheads="1"/>
        </xdr:cNvSpPr>
      </xdr:nvSpPr>
      <xdr:spPr bwMode="auto">
        <a:xfrm>
          <a:off x="3996690" y="1714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30</xdr:col>
      <xdr:colOff>0</xdr:colOff>
      <xdr:row>1</xdr:row>
      <xdr:rowOff>0</xdr:rowOff>
    </xdr:from>
    <xdr:to>
      <xdr:col>30</xdr:col>
      <xdr:colOff>0</xdr:colOff>
      <xdr:row>1</xdr:row>
      <xdr:rowOff>0</xdr:rowOff>
    </xdr:to>
    <xdr:sp macro="" textlink="">
      <xdr:nvSpPr>
        <xdr:cNvPr id="28" name="Text Box 3"/>
        <xdr:cNvSpPr txBox="1">
          <a:spLocks noChangeArrowheads="1"/>
        </xdr:cNvSpPr>
      </xdr:nvSpPr>
      <xdr:spPr bwMode="auto">
        <a:xfrm>
          <a:off x="4572000" y="171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43</xdr:col>
      <xdr:colOff>0</xdr:colOff>
      <xdr:row>1</xdr:row>
      <xdr:rowOff>0</xdr:rowOff>
    </xdr:from>
    <xdr:to>
      <xdr:col>43</xdr:col>
      <xdr:colOff>552</xdr:colOff>
      <xdr:row>1</xdr:row>
      <xdr:rowOff>0</xdr:rowOff>
    </xdr:to>
    <xdr:sp macro="" textlink="">
      <xdr:nvSpPr>
        <xdr:cNvPr id="29" name="Text Box 6"/>
        <xdr:cNvSpPr txBox="1">
          <a:spLocks noChangeArrowheads="1"/>
        </xdr:cNvSpPr>
      </xdr:nvSpPr>
      <xdr:spPr bwMode="auto">
        <a:xfrm>
          <a:off x="6610350" y="171450"/>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editAs="oneCell">
    <xdr:from>
      <xdr:col>31</xdr:col>
      <xdr:colOff>19050</xdr:colOff>
      <xdr:row>1</xdr:row>
      <xdr:rowOff>0</xdr:rowOff>
    </xdr:from>
    <xdr:to>
      <xdr:col>32</xdr:col>
      <xdr:colOff>0</xdr:colOff>
      <xdr:row>3</xdr:row>
      <xdr:rowOff>0</xdr:rowOff>
    </xdr:to>
    <xdr:sp macro="" textlink="">
      <xdr:nvSpPr>
        <xdr:cNvPr id="30" name="Text Box 8"/>
        <xdr:cNvSpPr txBox="1">
          <a:spLocks noChangeArrowheads="1"/>
        </xdr:cNvSpPr>
      </xdr:nvSpPr>
      <xdr:spPr bwMode="auto">
        <a:xfrm>
          <a:off x="4743450" y="171450"/>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1</xdr:row>
      <xdr:rowOff>0</xdr:rowOff>
    </xdr:from>
    <xdr:to>
      <xdr:col>31</xdr:col>
      <xdr:colOff>28575</xdr:colOff>
      <xdr:row>2</xdr:row>
      <xdr:rowOff>152400</xdr:rowOff>
    </xdr:to>
    <xdr:sp macro="" textlink="">
      <xdr:nvSpPr>
        <xdr:cNvPr id="31" name="Text Box 8"/>
        <xdr:cNvSpPr txBox="1">
          <a:spLocks noChangeArrowheads="1"/>
        </xdr:cNvSpPr>
      </xdr:nvSpPr>
      <xdr:spPr bwMode="auto">
        <a:xfrm>
          <a:off x="4714875" y="171450"/>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27</xdr:col>
      <xdr:colOff>47626</xdr:colOff>
      <xdr:row>0</xdr:row>
      <xdr:rowOff>131109</xdr:rowOff>
    </xdr:from>
    <xdr:to>
      <xdr:col>43</xdr:col>
      <xdr:colOff>205988</xdr:colOff>
      <xdr:row>2</xdr:row>
      <xdr:rowOff>200025</xdr:rowOff>
    </xdr:to>
    <xdr:sp macro="" textlink="">
      <xdr:nvSpPr>
        <xdr:cNvPr id="32" name="四角形吹き出し 31"/>
        <xdr:cNvSpPr/>
      </xdr:nvSpPr>
      <xdr:spPr>
        <a:xfrm>
          <a:off x="4162426" y="131109"/>
          <a:ext cx="2653912" cy="459441"/>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②：補機動力の根拠を計算根拠シートで明確にする</a:t>
          </a:r>
          <a:endParaRPr lang="en-US" altLang="ja-JP" sz="800" kern="100">
            <a:solidFill>
              <a:srgbClr val="FF0000"/>
            </a:solidFill>
            <a:effectLst/>
            <a:latin typeface="+mj-ea"/>
            <a:ea typeface="+mj-ea"/>
            <a:cs typeface="Meiryo UI" panose="020B0604030504040204" pitchFamily="50" charset="-128"/>
          </a:endParaRPr>
        </a:p>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例：仕様値、計測値、発電量</a:t>
          </a:r>
          <a:r>
            <a:rPr lang="en-US" altLang="ja-JP" sz="800" kern="100">
              <a:solidFill>
                <a:srgbClr val="FF0000"/>
              </a:solidFill>
              <a:effectLst/>
              <a:latin typeface="+mj-ea"/>
              <a:ea typeface="+mj-ea"/>
              <a:cs typeface="Meiryo UI" panose="020B0604030504040204" pitchFamily="50" charset="-128"/>
            </a:rPr>
            <a:t>×</a:t>
          </a:r>
          <a:r>
            <a:rPr lang="ja-JP" altLang="en-US" sz="800" kern="100">
              <a:solidFill>
                <a:srgbClr val="FF0000"/>
              </a:solidFill>
              <a:effectLst/>
              <a:latin typeface="+mj-ea"/>
              <a:ea typeface="+mj-ea"/>
              <a:cs typeface="Meiryo UI" panose="020B0604030504040204" pitchFamily="50" charset="-128"/>
            </a:rPr>
            <a:t>●％　他</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43</xdr:col>
      <xdr:colOff>9525</xdr:colOff>
      <xdr:row>26</xdr:row>
      <xdr:rowOff>0</xdr:rowOff>
    </xdr:from>
    <xdr:to>
      <xdr:col>44</xdr:col>
      <xdr:colOff>741068</xdr:colOff>
      <xdr:row>30</xdr:row>
      <xdr:rowOff>66675</xdr:rowOff>
    </xdr:to>
    <xdr:sp macro="" textlink="">
      <xdr:nvSpPr>
        <xdr:cNvPr id="33" name="四角形吹き出し 32"/>
        <xdr:cNvSpPr/>
      </xdr:nvSpPr>
      <xdr:spPr>
        <a:xfrm>
          <a:off x="6619875" y="5934075"/>
          <a:ext cx="1417343" cy="98107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800" kern="100">
              <a:solidFill>
                <a:srgbClr val="FF0000"/>
              </a:solidFill>
              <a:effectLst/>
              <a:latin typeface="+mj-ea"/>
              <a:ea typeface="+mj-ea"/>
              <a:cs typeface="Meiryo UI" panose="020B0604030504040204" pitchFamily="50" charset="-128"/>
            </a:rPr>
            <a:t>㉔～㉖：時間帯に応じた計量が困難な場合、電力の換算係数はすべて</a:t>
          </a:r>
          <a:r>
            <a:rPr lang="en-US" altLang="ja-JP" sz="800" kern="100">
              <a:solidFill>
                <a:srgbClr val="FF0000"/>
              </a:solidFill>
              <a:effectLst/>
              <a:latin typeface="+mj-ea"/>
              <a:ea typeface="+mj-ea"/>
              <a:cs typeface="Meiryo UI" panose="020B0604030504040204" pitchFamily="50" charset="-128"/>
            </a:rPr>
            <a:t>9.76</a:t>
          </a:r>
          <a:r>
            <a:rPr lang="ja-JP" altLang="en-US" sz="800" kern="100">
              <a:solidFill>
                <a:srgbClr val="FF0000"/>
              </a:solidFill>
              <a:effectLst/>
              <a:latin typeface="+mj-ea"/>
              <a:ea typeface="+mj-ea"/>
              <a:cs typeface="Meiryo UI" panose="020B0604030504040204" pitchFamily="50" charset="-128"/>
            </a:rPr>
            <a:t>とすること。</a:t>
          </a:r>
          <a:endParaRPr lang="en-US" altLang="ja-JP" sz="8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14</xdr:col>
      <xdr:colOff>28575</xdr:colOff>
      <xdr:row>8</xdr:row>
      <xdr:rowOff>73426</xdr:rowOff>
    </xdr:from>
    <xdr:to>
      <xdr:col>16</xdr:col>
      <xdr:colOff>20771</xdr:colOff>
      <xdr:row>9</xdr:row>
      <xdr:rowOff>0</xdr:rowOff>
    </xdr:to>
    <xdr:cxnSp macro="">
      <xdr:nvCxnSpPr>
        <xdr:cNvPr id="34" name="直線矢印コネクタ 33"/>
        <xdr:cNvCxnSpPr>
          <a:stCxn id="35" idx="4"/>
        </xdr:cNvCxnSpPr>
      </xdr:nvCxnSpPr>
      <xdr:spPr>
        <a:xfrm flipH="1">
          <a:off x="2162175" y="1892701"/>
          <a:ext cx="296996" cy="1551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100627</xdr:colOff>
      <xdr:row>7</xdr:row>
      <xdr:rowOff>130551</xdr:rowOff>
    </xdr:from>
    <xdr:to>
      <xdr:col>25</xdr:col>
      <xdr:colOff>116662</xdr:colOff>
      <xdr:row>8</xdr:row>
      <xdr:rowOff>114078</xdr:rowOff>
    </xdr:to>
    <xdr:sp macro="" textlink="">
      <xdr:nvSpPr>
        <xdr:cNvPr id="35" name="四角形吹き出し 34"/>
        <xdr:cNvSpPr/>
      </xdr:nvSpPr>
      <xdr:spPr>
        <a:xfrm>
          <a:off x="1777027" y="172122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4</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6</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11</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16</xdr:col>
      <xdr:colOff>85947</xdr:colOff>
      <xdr:row>23</xdr:row>
      <xdr:rowOff>30818</xdr:rowOff>
    </xdr:from>
    <xdr:to>
      <xdr:col>26</xdr:col>
      <xdr:colOff>105558</xdr:colOff>
      <xdr:row>25</xdr:row>
      <xdr:rowOff>173133</xdr:rowOff>
    </xdr:to>
    <xdr:sp macro="" textlink="">
      <xdr:nvSpPr>
        <xdr:cNvPr id="36" name="四角形吹き出し 35"/>
        <xdr:cNvSpPr/>
      </xdr:nvSpPr>
      <xdr:spPr>
        <a:xfrm>
          <a:off x="2524347" y="527909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将来の事業状況の変化や生産量変動、制御方法等を加味して設定すること。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9</xdr:col>
      <xdr:colOff>28575</xdr:colOff>
      <xdr:row>5</xdr:row>
      <xdr:rowOff>35861</xdr:rowOff>
    </xdr:from>
    <xdr:to>
      <xdr:col>26</xdr:col>
      <xdr:colOff>142875</xdr:colOff>
      <xdr:row>6</xdr:row>
      <xdr:rowOff>209550</xdr:rowOff>
    </xdr:to>
    <xdr:sp macro="" textlink="">
      <xdr:nvSpPr>
        <xdr:cNvPr id="37" name="四角形吹き出し 36"/>
        <xdr:cNvSpPr/>
      </xdr:nvSpPr>
      <xdr:spPr>
        <a:xfrm>
          <a:off x="1400175" y="1169336"/>
          <a:ext cx="2705100" cy="402289"/>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燃料消費量は高位発熱量を記載すること。</a:t>
          </a:r>
          <a:endParaRPr lang="en-US" altLang="ja-JP" sz="900" kern="100">
            <a:solidFill>
              <a:srgbClr val="FF0000"/>
            </a:solidFill>
            <a:effectLst/>
            <a:latin typeface="+mj-ea"/>
            <a:ea typeface="+mj-ea"/>
            <a:cs typeface="Times New Roman"/>
          </a:endParaRPr>
        </a:p>
        <a:p>
          <a:pPr algn="ctr">
            <a:lnSpc>
              <a:spcPts val="900"/>
            </a:lnSpc>
            <a:spcAft>
              <a:spcPts val="0"/>
            </a:spcAft>
            <a:tabLst>
              <a:tab pos="2700020" algn="ctr"/>
              <a:tab pos="5400040" algn="r"/>
            </a:tabLst>
          </a:pPr>
          <a:r>
            <a:rPr lang="ja-JP" altLang="en-US" sz="900" kern="100">
              <a:solidFill>
                <a:srgbClr val="FF0000"/>
              </a:solidFill>
              <a:effectLst/>
              <a:latin typeface="+mj-ea"/>
              <a:ea typeface="+mj-ea"/>
              <a:cs typeface="Times New Roman"/>
            </a:rPr>
            <a:t>燃料裕度や出力裕度を考慮した数値とすること。</a:t>
          </a:r>
          <a:endParaRPr lang="en-US" altLang="ja-JP" sz="900" kern="100">
            <a:solidFill>
              <a:srgbClr val="FF0000"/>
            </a:solidFill>
            <a:effectLst/>
            <a:latin typeface="+mj-ea"/>
            <a:ea typeface="+mj-ea"/>
            <a:cs typeface="Times New Roman"/>
          </a:endParaRPr>
        </a:p>
      </xdr:txBody>
    </xdr:sp>
    <xdr:clientData fPrintsWithSheet="0"/>
  </xdr:twoCellAnchor>
  <xdr:twoCellAnchor>
    <xdr:from>
      <xdr:col>7</xdr:col>
      <xdr:colOff>138727</xdr:colOff>
      <xdr:row>12</xdr:row>
      <xdr:rowOff>562</xdr:rowOff>
    </xdr:from>
    <xdr:to>
      <xdr:col>22</xdr:col>
      <xdr:colOff>2362</xdr:colOff>
      <xdr:row>12</xdr:row>
      <xdr:rowOff>208207</xdr:rowOff>
    </xdr:to>
    <xdr:sp macro="" textlink="">
      <xdr:nvSpPr>
        <xdr:cNvPr id="38" name="四角形吹き出し 37"/>
        <xdr:cNvSpPr/>
      </xdr:nvSpPr>
      <xdr:spPr>
        <a:xfrm>
          <a:off x="1205527" y="273423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mj-ea"/>
              <a:ea typeface="+mj-ea"/>
              <a:cs typeface="Times New Roman"/>
            </a:rPr>
            <a:t>7</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9</a:t>
          </a:r>
          <a:r>
            <a:rPr lang="ja-JP" altLang="en-US" sz="900" kern="100">
              <a:solidFill>
                <a:srgbClr val="FF0000"/>
              </a:solidFill>
              <a:effectLst/>
              <a:latin typeface="+mj-ea"/>
              <a:ea typeface="+mj-ea"/>
              <a:cs typeface="Times New Roman"/>
            </a:rPr>
            <a:t>月、</a:t>
          </a:r>
          <a:r>
            <a:rPr lang="en-US" altLang="ja-JP" sz="900" kern="100">
              <a:solidFill>
                <a:srgbClr val="FF0000"/>
              </a:solidFill>
              <a:effectLst/>
              <a:latin typeface="+mj-ea"/>
              <a:ea typeface="+mj-ea"/>
              <a:cs typeface="Times New Roman"/>
            </a:rPr>
            <a:t>12</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3</a:t>
          </a:r>
          <a:r>
            <a:rPr lang="ja-JP" altLang="en-US" sz="900" kern="100">
              <a:solidFill>
                <a:srgbClr val="FF0000"/>
              </a:solidFill>
              <a:effectLst/>
              <a:latin typeface="+mj-ea"/>
              <a:ea typeface="+mj-ea"/>
              <a:cs typeface="Times New Roman"/>
            </a:rPr>
            <a:t>月の</a:t>
          </a:r>
          <a:r>
            <a:rPr lang="en-US" altLang="ja-JP" sz="900" kern="100">
              <a:solidFill>
                <a:srgbClr val="FF0000"/>
              </a:solidFill>
              <a:effectLst/>
              <a:latin typeface="+mj-ea"/>
              <a:ea typeface="+mj-ea"/>
              <a:cs typeface="Times New Roman"/>
            </a:rPr>
            <a:t>8:00</a:t>
          </a:r>
          <a:r>
            <a:rPr lang="ja-JP" altLang="en-US" sz="900" kern="100">
              <a:solidFill>
                <a:srgbClr val="FF0000"/>
              </a:solidFill>
              <a:effectLst/>
              <a:latin typeface="+mj-ea"/>
              <a:ea typeface="+mj-ea"/>
              <a:cs typeface="Times New Roman"/>
            </a:rPr>
            <a:t>～</a:t>
          </a:r>
          <a:r>
            <a:rPr lang="en-US" altLang="ja-JP" sz="900" kern="100">
              <a:solidFill>
                <a:srgbClr val="FF0000"/>
              </a:solidFill>
              <a:effectLst/>
              <a:latin typeface="+mj-ea"/>
              <a:ea typeface="+mj-ea"/>
              <a:cs typeface="Times New Roman"/>
            </a:rPr>
            <a:t>22:00</a:t>
          </a:r>
        </a:p>
      </xdr:txBody>
    </xdr:sp>
    <xdr:clientData fPrintsWithSheet="0"/>
  </xdr:twoCellAnchor>
  <xdr:twoCellAnchor>
    <xdr:from>
      <xdr:col>8</xdr:col>
      <xdr:colOff>85725</xdr:colOff>
      <xdr:row>10</xdr:row>
      <xdr:rowOff>77324</xdr:rowOff>
    </xdr:from>
    <xdr:to>
      <xdr:col>11</xdr:col>
      <xdr:colOff>77096</xdr:colOff>
      <xdr:row>12</xdr:row>
      <xdr:rowOff>0</xdr:rowOff>
    </xdr:to>
    <xdr:cxnSp macro="">
      <xdr:nvCxnSpPr>
        <xdr:cNvPr id="39" name="直線矢印コネクタ 38"/>
        <xdr:cNvCxnSpPr/>
      </xdr:nvCxnSpPr>
      <xdr:spPr>
        <a:xfrm flipV="1">
          <a:off x="1304925" y="2353799"/>
          <a:ext cx="448571" cy="3798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5</xdr:col>
      <xdr:colOff>0</xdr:colOff>
      <xdr:row>29</xdr:row>
      <xdr:rowOff>219075</xdr:rowOff>
    </xdr:from>
    <xdr:to>
      <xdr:col>27</xdr:col>
      <xdr:colOff>0</xdr:colOff>
      <xdr:row>33</xdr:row>
      <xdr:rowOff>19050</xdr:rowOff>
    </xdr:to>
    <xdr:sp macro="" textlink="">
      <xdr:nvSpPr>
        <xdr:cNvPr id="40" name="四角形吹き出し 39"/>
        <xdr:cNvSpPr/>
      </xdr:nvSpPr>
      <xdr:spPr>
        <a:xfrm>
          <a:off x="762000" y="6838950"/>
          <a:ext cx="3352800" cy="71437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a:solidFill>
                <a:srgbClr val="FF0000"/>
              </a:solidFill>
              <a:effectLst/>
              <a:latin typeface="+mj-ea"/>
              <a:ea typeface="+mj-ea"/>
              <a:cs typeface="+mn-cs"/>
            </a:rPr>
            <a:t>【</a:t>
          </a:r>
          <a:r>
            <a:rPr lang="ja-JP" altLang="en-US" sz="800">
              <a:solidFill>
                <a:srgbClr val="FF0000"/>
              </a:solidFill>
              <a:effectLst/>
              <a:latin typeface="+mj-ea"/>
              <a:ea typeface="+mj-ea"/>
              <a:cs typeface="+mn-cs"/>
            </a:rPr>
            <a:t>参考資料</a:t>
          </a:r>
          <a:r>
            <a:rPr lang="en-US" altLang="ja-JP" sz="800">
              <a:solidFill>
                <a:srgbClr val="FF0000"/>
              </a:solidFill>
              <a:effectLst/>
              <a:latin typeface="+mj-ea"/>
              <a:ea typeface="+mj-ea"/>
              <a:cs typeface="+mn-cs"/>
            </a:rPr>
            <a:t>】P.67</a:t>
          </a:r>
          <a:r>
            <a:rPr lang="ja-JP" altLang="en-US" sz="800">
              <a:solidFill>
                <a:srgbClr val="FF0000"/>
              </a:solidFill>
              <a:effectLst/>
              <a:latin typeface="+mj-ea"/>
              <a:ea typeface="+mj-ea"/>
              <a:cs typeface="+mn-cs"/>
            </a:rPr>
            <a:t>　１．</a:t>
          </a:r>
          <a:r>
            <a:rPr lang="en-US" altLang="ja-JP" sz="800">
              <a:solidFill>
                <a:srgbClr val="FF0000"/>
              </a:solidFill>
              <a:effectLst/>
              <a:latin typeface="+mj-ea"/>
              <a:ea typeface="+mj-ea"/>
              <a:cs typeface="+mn-cs"/>
            </a:rPr>
            <a:t>(2)</a:t>
          </a:r>
          <a:r>
            <a:rPr lang="ja-JP" altLang="ja-JP" sz="800">
              <a:solidFill>
                <a:srgbClr val="FF0000"/>
              </a:solidFill>
              <a:effectLst/>
              <a:latin typeface="+mj-ea"/>
              <a:ea typeface="+mj-ea"/>
              <a:cs typeface="+mn-cs"/>
            </a:rPr>
            <a:t>に記載</a:t>
          </a:r>
          <a:r>
            <a:rPr lang="ja-JP" altLang="en-US" sz="800">
              <a:solidFill>
                <a:srgbClr val="FF0000"/>
              </a:solidFill>
              <a:effectLst/>
              <a:latin typeface="+mj-ea"/>
              <a:ea typeface="+mj-ea"/>
              <a:cs typeface="+mn-cs"/>
            </a:rPr>
            <a:t>の通り、以下の</a:t>
          </a:r>
          <a:r>
            <a:rPr lang="ja-JP" altLang="ja-JP" sz="800">
              <a:solidFill>
                <a:srgbClr val="FF0000"/>
              </a:solidFill>
              <a:effectLst/>
              <a:latin typeface="+mj-ea"/>
              <a:ea typeface="+mj-ea"/>
              <a:cs typeface="+mn-cs"/>
            </a:rPr>
            <a:t>換算係数を使用</a:t>
          </a:r>
          <a:r>
            <a:rPr lang="ja-JP" altLang="en-US" sz="800">
              <a:solidFill>
                <a:srgbClr val="FF0000"/>
              </a:solidFill>
              <a:effectLst/>
              <a:latin typeface="+mj-ea"/>
              <a:ea typeface="+mj-ea"/>
              <a:cs typeface="+mn-cs"/>
            </a:rPr>
            <a:t>しても可</a:t>
          </a:r>
          <a:r>
            <a:rPr lang="ja-JP" altLang="ja-JP" sz="800">
              <a:solidFill>
                <a:srgbClr val="FF0000"/>
              </a:solidFill>
              <a:effectLst/>
              <a:latin typeface="+mj-ea"/>
              <a:ea typeface="+mj-ea"/>
              <a:cs typeface="+mn-cs"/>
            </a:rPr>
            <a:t>。</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温水、冷水、産業用以外の蒸気の換算係数　</a:t>
          </a:r>
          <a:r>
            <a:rPr lang="en-US" altLang="ja-JP" sz="8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産業用蒸気の換算係数　                           </a:t>
          </a:r>
          <a:r>
            <a:rPr lang="en-US" altLang="ja-JP" sz="800">
              <a:solidFill>
                <a:srgbClr val="FF0000"/>
              </a:solidFill>
              <a:effectLst/>
              <a:latin typeface="+mj-ea"/>
              <a:ea typeface="+mj-ea"/>
              <a:cs typeface="+mn-cs"/>
            </a:rPr>
            <a:t>1.02GJ/GJ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rgbClr val="FF0000"/>
              </a:solidFill>
              <a:effectLst/>
              <a:latin typeface="+mj-ea"/>
              <a:ea typeface="+mj-ea"/>
              <a:cs typeface="+mn-cs"/>
            </a:rPr>
            <a:t>使用しない場合、下表に根拠となる設備の仕様値を記載のこと。</a:t>
          </a:r>
          <a:endParaRPr lang="ja-JP" altLang="ja-JP" sz="800">
            <a:solidFill>
              <a:srgbClr val="FF0000"/>
            </a:solidFill>
            <a:effectLst/>
            <a:latin typeface="+mj-ea"/>
            <a:ea typeface="+mj-ea"/>
          </a:endParaRPr>
        </a:p>
      </xdr:txBody>
    </xdr:sp>
    <xdr:clientData fPrintsWithSheet="0"/>
  </xdr:twoCellAnchor>
  <xdr:twoCellAnchor>
    <xdr:from>
      <xdr:col>11</xdr:col>
      <xdr:colOff>133350</xdr:colOff>
      <xdr:row>16</xdr:row>
      <xdr:rowOff>0</xdr:rowOff>
    </xdr:from>
    <xdr:to>
      <xdr:col>27</xdr:col>
      <xdr:colOff>28575</xdr:colOff>
      <xdr:row>17</xdr:row>
      <xdr:rowOff>28575</xdr:rowOff>
    </xdr:to>
    <xdr:sp macro="" textlink="">
      <xdr:nvSpPr>
        <xdr:cNvPr id="41" name="四角形吹き出し 40"/>
        <xdr:cNvSpPr/>
      </xdr:nvSpPr>
      <xdr:spPr>
        <a:xfrm>
          <a:off x="1809750" y="3648075"/>
          <a:ext cx="2333625" cy="257175"/>
        </a:xfrm>
        <a:prstGeom prst="wedgeRectCallout">
          <a:avLst>
            <a:gd name="adj1" fmla="val -18267"/>
            <a:gd name="adj2" fmla="val 4935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tab pos="2700020" algn="ctr"/>
              <a:tab pos="5400040" algn="r"/>
            </a:tabLst>
            <a:defRPr/>
          </a:pPr>
          <a:r>
            <a:rPr lang="ja-JP" altLang="ja-JP" sz="800">
              <a:solidFill>
                <a:srgbClr val="FF0000"/>
              </a:solidFill>
              <a:effectLst/>
              <a:latin typeface="+mn-lt"/>
              <a:ea typeface="+mn-ea"/>
              <a:cs typeface="+mn-cs"/>
            </a:rPr>
            <a:t>燃料の高位発熱量</a:t>
          </a:r>
          <a:r>
            <a:rPr lang="en-US" altLang="ja-JP" sz="800">
              <a:solidFill>
                <a:srgbClr val="FF0000"/>
              </a:solidFill>
              <a:effectLst/>
              <a:latin typeface="+mn-lt"/>
              <a:ea typeface="+mn-ea"/>
              <a:cs typeface="+mn-cs"/>
            </a:rPr>
            <a:t>(GJ/</a:t>
          </a:r>
          <a:r>
            <a:rPr lang="ja-JP" altLang="ja-JP" sz="800">
              <a:solidFill>
                <a:srgbClr val="FF0000"/>
              </a:solidFill>
              <a:effectLst/>
              <a:latin typeface="+mn-lt"/>
              <a:ea typeface="+mn-ea"/>
              <a:cs typeface="+mn-cs"/>
            </a:rPr>
            <a:t>千</a:t>
          </a:r>
          <a:r>
            <a:rPr lang="en-US" altLang="ja-JP" sz="800">
              <a:solidFill>
                <a:srgbClr val="FF0000"/>
              </a:solidFill>
              <a:effectLst/>
              <a:latin typeface="+mn-lt"/>
              <a:ea typeface="+mn-ea"/>
              <a:cs typeface="+mn-cs"/>
            </a:rPr>
            <a:t>Nm3)</a:t>
          </a:r>
          <a:r>
            <a:rPr lang="ja-JP" altLang="ja-JP" sz="800">
              <a:solidFill>
                <a:srgbClr val="FF0000"/>
              </a:solidFill>
              <a:effectLst/>
              <a:latin typeface="+mn-lt"/>
              <a:ea typeface="+mn-ea"/>
              <a:cs typeface="+mn-cs"/>
            </a:rPr>
            <a:t>を入力すること</a:t>
          </a:r>
          <a:endParaRPr lang="ja-JP" altLang="ja-JP" sz="800">
            <a:solidFill>
              <a:srgbClr val="FF0000"/>
            </a:solidFill>
            <a:effectLst/>
          </a:endParaRPr>
        </a:p>
      </xdr:txBody>
    </xdr:sp>
    <xdr:clientData fPrintsWithSheet="0"/>
  </xdr:twoCellAnchor>
  <xdr:twoCellAnchor>
    <xdr:from>
      <xdr:col>12</xdr:col>
      <xdr:colOff>76201</xdr:colOff>
      <xdr:row>17</xdr:row>
      <xdr:rowOff>28575</xdr:rowOff>
    </xdr:from>
    <xdr:to>
      <xdr:col>19</xdr:col>
      <xdr:colOff>80963</xdr:colOff>
      <xdr:row>20</xdr:row>
      <xdr:rowOff>38100</xdr:rowOff>
    </xdr:to>
    <xdr:cxnSp macro="">
      <xdr:nvCxnSpPr>
        <xdr:cNvPr id="42" name="直線矢印コネクタ 41"/>
        <xdr:cNvCxnSpPr>
          <a:stCxn id="41" idx="2"/>
        </xdr:cNvCxnSpPr>
      </xdr:nvCxnSpPr>
      <xdr:spPr>
        <a:xfrm flipH="1">
          <a:off x="1905001" y="3905250"/>
          <a:ext cx="1071562" cy="695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32</xdr:col>
      <xdr:colOff>133349</xdr:colOff>
      <xdr:row>43</xdr:row>
      <xdr:rowOff>47625</xdr:rowOff>
    </xdr:from>
    <xdr:to>
      <xdr:col>41</xdr:col>
      <xdr:colOff>85724</xdr:colOff>
      <xdr:row>44</xdr:row>
      <xdr:rowOff>52369</xdr:rowOff>
    </xdr:to>
    <xdr:sp macro="" textlink="">
      <xdr:nvSpPr>
        <xdr:cNvPr id="43" name="AutoShape 5"/>
        <xdr:cNvSpPr>
          <a:spLocks noChangeArrowheads="1"/>
        </xdr:cNvSpPr>
      </xdr:nvSpPr>
      <xdr:spPr bwMode="auto">
        <a:xfrm>
          <a:off x="5010149" y="9867900"/>
          <a:ext cx="1381125" cy="233344"/>
        </a:xfrm>
        <a:prstGeom prst="wedgeRoundRectCallout">
          <a:avLst>
            <a:gd name="adj1" fmla="val -27123"/>
            <a:gd name="adj2" fmla="val -1165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補助対象経費を記入</a:t>
          </a:r>
          <a:endParaRPr lang="en-US" altLang="ja-JP" sz="800">
            <a:solidFill>
              <a:srgbClr val="FF0000"/>
            </a:solidFill>
            <a:effectLst/>
          </a:endParaRPr>
        </a:p>
      </xdr:txBody>
    </xdr:sp>
    <xdr:clientData fPrintsWithSheet="0"/>
  </xdr:twoCellAnchor>
  <xdr:twoCellAnchor>
    <xdr:from>
      <xdr:col>43</xdr:col>
      <xdr:colOff>-1</xdr:colOff>
      <xdr:row>13</xdr:row>
      <xdr:rowOff>89647</xdr:rowOff>
    </xdr:from>
    <xdr:to>
      <xdr:col>44</xdr:col>
      <xdr:colOff>493058</xdr:colOff>
      <xdr:row>16</xdr:row>
      <xdr:rowOff>0</xdr:rowOff>
    </xdr:to>
    <xdr:sp macro="" textlink="">
      <xdr:nvSpPr>
        <xdr:cNvPr id="44" name="AutoShape 5"/>
        <xdr:cNvSpPr>
          <a:spLocks noChangeArrowheads="1"/>
        </xdr:cNvSpPr>
      </xdr:nvSpPr>
      <xdr:spPr bwMode="auto">
        <a:xfrm>
          <a:off x="6610349" y="3051922"/>
          <a:ext cx="1178859" cy="596153"/>
        </a:xfrm>
        <a:prstGeom prst="wedgeRoundRectCallout">
          <a:avLst>
            <a:gd name="adj1" fmla="val -47771"/>
            <a:gd name="adj2" fmla="val 6541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⑭：逆潮流電力が</a:t>
          </a:r>
          <a:endParaRPr lang="en-US" altLang="ja-JP" sz="800">
            <a:solidFill>
              <a:srgbClr val="FF0000"/>
            </a:solidFill>
            <a:effectLst/>
          </a:endParaRPr>
        </a:p>
        <a:p>
          <a:pPr marL="0" marR="0" indent="0" algn="ctr" defTabSz="914400" rtl="0" eaLnBrk="1" fontAlgn="auto" latinLnBrk="0" hangingPunct="1">
            <a:lnSpc>
              <a:spcPts val="900"/>
            </a:lnSpc>
            <a:spcBef>
              <a:spcPts val="0"/>
            </a:spcBef>
            <a:spcAft>
              <a:spcPts val="0"/>
            </a:spcAft>
            <a:buClrTx/>
            <a:buSzTx/>
            <a:buFontTx/>
            <a:buNone/>
            <a:tabLst/>
            <a:defRPr sz="1000"/>
          </a:pPr>
          <a:r>
            <a:rPr lang="ja-JP" altLang="en-US" sz="800">
              <a:solidFill>
                <a:srgbClr val="FF0000"/>
              </a:solidFill>
              <a:effectLst/>
            </a:rPr>
            <a:t>ある場合のみ記入</a:t>
          </a:r>
          <a:endParaRPr lang="en-US" altLang="ja-JP" sz="800">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460604</xdr:colOff>
      <xdr:row>3</xdr:row>
      <xdr:rowOff>24848</xdr:rowOff>
    </xdr:from>
    <xdr:to>
      <xdr:col>8</xdr:col>
      <xdr:colOff>736829</xdr:colOff>
      <xdr:row>5</xdr:row>
      <xdr:rowOff>171497</xdr:rowOff>
    </xdr:to>
    <xdr:sp macro="" textlink="">
      <xdr:nvSpPr>
        <xdr:cNvPr id="6" name="四角形吹き出し 13"/>
        <xdr:cNvSpPr>
          <a:spLocks noChangeArrowheads="1"/>
        </xdr:cNvSpPr>
      </xdr:nvSpPr>
      <xdr:spPr bwMode="auto">
        <a:xfrm>
          <a:off x="3546704" y="539198"/>
          <a:ext cx="3019425" cy="565749"/>
        </a:xfrm>
        <a:prstGeom prst="wedgeRectCallout">
          <a:avLst>
            <a:gd name="adj1" fmla="val -25936"/>
            <a:gd name="adj2" fmla="val 40800"/>
          </a:avLst>
        </a:prstGeom>
        <a:solidFill>
          <a:srgbClr val="FFFFFF"/>
        </a:solidFill>
        <a:ln w="9525">
          <a:solidFill>
            <a:srgbClr val="FF0000"/>
          </a:solidFill>
          <a:miter lim="800000"/>
          <a:headEnd/>
          <a:tailEnd/>
        </a:ln>
      </xdr:spPr>
      <xdr:txBody>
        <a:bodyPr vertOverflow="clip" wrap="square" lIns="91440" tIns="45720" rIns="91440" bIns="45720" anchor="ctr" upright="1"/>
        <a:lstStyle/>
        <a:p>
          <a:pPr algn="l" rtl="0">
            <a:defRPr sz="1000"/>
          </a:pPr>
          <a:r>
            <a:rPr lang="ja-JP" altLang="en-US" sz="800" b="0" i="0" u="none" strike="noStrike" baseline="0">
              <a:solidFill>
                <a:srgbClr val="FF0000"/>
              </a:solidFill>
              <a:latin typeface="ＭＳ Ｐゴシック"/>
              <a:ea typeface="ＭＳ Ｐゴシック"/>
            </a:rPr>
            <a:t>・省エネルギー量の根拠、計算の前提となる数値、単位及び式等を具体的に示して記入する。</a:t>
          </a:r>
          <a:endParaRPr lang="ja-JP" altLang="en-US" sz="1050" b="0" i="0" u="none" strike="noStrike" baseline="0">
            <a:solidFill>
              <a:srgbClr val="000000"/>
            </a:solidFill>
            <a:latin typeface="Century"/>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・原則として、国際単位系（SI）で記入すること。</a:t>
          </a:r>
          <a:endParaRPr lang="ja-JP" altLang="en-US" sz="1050" b="0" i="0" u="none" strike="noStrike" baseline="0">
            <a:solidFill>
              <a:srgbClr val="000000"/>
            </a:solidFill>
            <a:latin typeface="Century"/>
            <a:ea typeface="ＭＳ Ｐゴシック"/>
          </a:endParaRPr>
        </a:p>
      </xdr:txBody>
    </xdr:sp>
    <xdr:clientData fPrintsWithSheet="0"/>
  </xdr:twoCellAnchor>
  <xdr:twoCellAnchor>
    <xdr:from>
      <xdr:col>4</xdr:col>
      <xdr:colOff>465757</xdr:colOff>
      <xdr:row>6</xdr:row>
      <xdr:rowOff>1978</xdr:rowOff>
    </xdr:from>
    <xdr:to>
      <xdr:col>8</xdr:col>
      <xdr:colOff>694357</xdr:colOff>
      <xdr:row>6</xdr:row>
      <xdr:rowOff>232878</xdr:rowOff>
    </xdr:to>
    <xdr:sp macro="" textlink="">
      <xdr:nvSpPr>
        <xdr:cNvPr id="9" name="AutoShape 4"/>
        <xdr:cNvSpPr>
          <a:spLocks noChangeArrowheads="1"/>
        </xdr:cNvSpPr>
      </xdr:nvSpPr>
      <xdr:spPr bwMode="auto">
        <a:xfrm>
          <a:off x="3551857" y="1173553"/>
          <a:ext cx="2971800" cy="230900"/>
        </a:xfrm>
        <a:prstGeom prst="wedgeRectCallout">
          <a:avLst>
            <a:gd name="adj1" fmla="val -17585"/>
            <a:gd name="adj2" fmla="val -18620"/>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800" b="0" i="0" u="none" strike="noStrike" baseline="0">
              <a:solidFill>
                <a:srgbClr val="FF0000"/>
              </a:solidFill>
              <a:latin typeface="ＭＳ Ｐゴシック"/>
              <a:ea typeface="ＭＳ Ｐゴシック"/>
            </a:rPr>
            <a:t>「省エネ計算に使用した設備の仕様値」との整合をとること。</a:t>
          </a:r>
        </a:p>
      </xdr:txBody>
    </xdr:sp>
    <xdr:clientData fPrintsWithSheet="0"/>
  </xdr:twoCellAnchor>
  <xdr:twoCellAnchor>
    <xdr:from>
      <xdr:col>4</xdr:col>
      <xdr:colOff>447675</xdr:colOff>
      <xdr:row>9</xdr:row>
      <xdr:rowOff>47626</xdr:rowOff>
    </xdr:from>
    <xdr:to>
      <xdr:col>4</xdr:col>
      <xdr:colOff>666750</xdr:colOff>
      <xdr:row>13</xdr:row>
      <xdr:rowOff>182217</xdr:rowOff>
    </xdr:to>
    <xdr:sp macro="" textlink="">
      <xdr:nvSpPr>
        <xdr:cNvPr id="10" name="右中かっこ 9"/>
        <xdr:cNvSpPr/>
      </xdr:nvSpPr>
      <xdr:spPr bwMode="auto">
        <a:xfrm>
          <a:off x="3533775" y="1933576"/>
          <a:ext cx="219075" cy="108709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xdr:col>
      <xdr:colOff>685946</xdr:colOff>
      <xdr:row>10</xdr:row>
      <xdr:rowOff>229113</xdr:rowOff>
    </xdr:from>
    <xdr:to>
      <xdr:col>8</xdr:col>
      <xdr:colOff>564172</xdr:colOff>
      <xdr:row>12</xdr:row>
      <xdr:rowOff>122328</xdr:rowOff>
    </xdr:to>
    <xdr:sp macro="" textlink="">
      <xdr:nvSpPr>
        <xdr:cNvPr id="11" name="AutoShape 4"/>
        <xdr:cNvSpPr>
          <a:spLocks noChangeArrowheads="1"/>
        </xdr:cNvSpPr>
      </xdr:nvSpPr>
      <xdr:spPr bwMode="auto">
        <a:xfrm>
          <a:off x="3772046" y="2353188"/>
          <a:ext cx="2621426" cy="369465"/>
        </a:xfrm>
        <a:prstGeom prst="wedgeRectCallout">
          <a:avLst>
            <a:gd name="adj1" fmla="val 24757"/>
            <a:gd name="adj2" fmla="val 31022"/>
          </a:avLst>
        </a:prstGeom>
        <a:solidFill>
          <a:srgbClr val="FFFFFF"/>
        </a:solidFill>
        <a:ln w="9525">
          <a:solidFill>
            <a:srgbClr val="FF0000"/>
          </a:solidFill>
          <a:miter lim="800000"/>
          <a:headEnd/>
          <a:tailEnd/>
        </a:ln>
      </xdr:spPr>
      <xdr:txBody>
        <a:bodyPr vertOverflow="clip" wrap="square" lIns="91440" tIns="45720" rIns="91440" bIns="45720" anchor="ctr" upright="1"/>
        <a:lstStyle/>
        <a:p>
          <a:pPr algn="l" rtl="0">
            <a:defRPr sz="1000"/>
          </a:pPr>
          <a:r>
            <a:rPr lang="ja-JP" altLang="en-US" sz="800" b="0" i="0" u="none" strike="noStrike" baseline="0">
              <a:solidFill>
                <a:srgbClr val="FF0000"/>
              </a:solidFill>
              <a:latin typeface="ＭＳ Ｐゴシック"/>
              <a:ea typeface="ＭＳ Ｐゴシック"/>
            </a:rPr>
            <a:t>定格値を記入。根拠となる資料</a:t>
          </a: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カタログ、仕様書等</a:t>
          </a: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を</a:t>
          </a:r>
          <a:endParaRPr lang="en-US" altLang="ja-JP" sz="800" b="0" i="0" u="none" strike="noStrike" baseline="0">
            <a:solidFill>
              <a:srgbClr val="FF0000"/>
            </a:solidFill>
            <a:latin typeface="ＭＳ Ｐゴシック"/>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添付すること。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170089</xdr:colOff>
      <xdr:row>0</xdr:row>
      <xdr:rowOff>359228</xdr:rowOff>
    </xdr:from>
    <xdr:to>
      <xdr:col>14</xdr:col>
      <xdr:colOff>427051</xdr:colOff>
      <xdr:row>10</xdr:row>
      <xdr:rowOff>38438</xdr:rowOff>
    </xdr:to>
    <xdr:graphicFrame macro="">
      <xdr:nvGraphicFramePr>
        <xdr:cNvPr id="2" name="グラフ 10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184809</xdr:colOff>
      <xdr:row>11</xdr:row>
      <xdr:rowOff>4453</xdr:rowOff>
    </xdr:from>
    <xdr:to>
      <xdr:col>14</xdr:col>
      <xdr:colOff>441771</xdr:colOff>
      <xdr:row>20</xdr:row>
      <xdr:rowOff>70790</xdr:rowOff>
    </xdr:to>
    <xdr:graphicFrame macro="">
      <xdr:nvGraphicFramePr>
        <xdr:cNvPr id="3" name="グラフ 10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195940</xdr:rowOff>
    </xdr:from>
    <xdr:to>
      <xdr:col>14</xdr:col>
      <xdr:colOff>446420</xdr:colOff>
      <xdr:row>30</xdr:row>
      <xdr:rowOff>44476</xdr:rowOff>
    </xdr:to>
    <xdr:graphicFrame macro="">
      <xdr:nvGraphicFramePr>
        <xdr:cNvPr id="4" name="グラフ 10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170089</xdr:colOff>
      <xdr:row>0</xdr:row>
      <xdr:rowOff>359228</xdr:rowOff>
    </xdr:from>
    <xdr:to>
      <xdr:col>14</xdr:col>
      <xdr:colOff>427051</xdr:colOff>
      <xdr:row>10</xdr:row>
      <xdr:rowOff>38438</xdr:rowOff>
    </xdr:to>
    <xdr:graphicFrame macro="">
      <xdr:nvGraphicFramePr>
        <xdr:cNvPr id="2" name="グラフ 10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184809</xdr:colOff>
      <xdr:row>11</xdr:row>
      <xdr:rowOff>4453</xdr:rowOff>
    </xdr:from>
    <xdr:to>
      <xdr:col>14</xdr:col>
      <xdr:colOff>441771</xdr:colOff>
      <xdr:row>20</xdr:row>
      <xdr:rowOff>70790</xdr:rowOff>
    </xdr:to>
    <xdr:graphicFrame macro="">
      <xdr:nvGraphicFramePr>
        <xdr:cNvPr id="3" name="グラフ 10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180974</xdr:colOff>
      <xdr:row>20</xdr:row>
      <xdr:rowOff>195940</xdr:rowOff>
    </xdr:from>
    <xdr:to>
      <xdr:col>14</xdr:col>
      <xdr:colOff>446420</xdr:colOff>
      <xdr:row>30</xdr:row>
      <xdr:rowOff>44476</xdr:rowOff>
    </xdr:to>
    <xdr:graphicFrame macro="">
      <xdr:nvGraphicFramePr>
        <xdr:cNvPr id="4" name="グラフ 10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xdr:twoCellAnchor>
  <xdr:twoCellAnchor>
    <xdr:from>
      <xdr:col>2</xdr:col>
      <xdr:colOff>137271</xdr:colOff>
      <xdr:row>7</xdr:row>
      <xdr:rowOff>47625</xdr:rowOff>
    </xdr:from>
    <xdr:to>
      <xdr:col>27</xdr:col>
      <xdr:colOff>142874</xdr:colOff>
      <xdr:row>8</xdr:row>
      <xdr:rowOff>116101</xdr:rowOff>
    </xdr:to>
    <xdr:sp macro="" textlink="">
      <xdr:nvSpPr>
        <xdr:cNvPr id="5" name="AutoShape 5"/>
        <xdr:cNvSpPr>
          <a:spLocks noChangeArrowheads="1"/>
        </xdr:cNvSpPr>
      </xdr:nvSpPr>
      <xdr:spPr bwMode="auto">
        <a:xfrm>
          <a:off x="442071" y="1524000"/>
          <a:ext cx="3815603" cy="297076"/>
        </a:xfrm>
        <a:prstGeom prst="wedgeRoundRectCallout">
          <a:avLst>
            <a:gd name="adj1" fmla="val -20484"/>
            <a:gd name="adj2" fmla="val 1133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以後、見積書、契約書、納品書、受領書、請求書、領収書にも同一の名称を使用</a:t>
          </a:r>
        </a:p>
      </xdr:txBody>
    </xdr:sp>
    <xdr:clientData fPrintsWithSheet="0"/>
  </xdr:twoCellAnchor>
  <xdr:twoCellAnchor>
    <xdr:from>
      <xdr:col>29</xdr:col>
      <xdr:colOff>124946</xdr:colOff>
      <xdr:row>3</xdr:row>
      <xdr:rowOff>171450</xdr:rowOff>
    </xdr:from>
    <xdr:to>
      <xdr:col>40</xdr:col>
      <xdr:colOff>86264</xdr:colOff>
      <xdr:row>6</xdr:row>
      <xdr:rowOff>47625</xdr:rowOff>
    </xdr:to>
    <xdr:sp macro="" textlink="">
      <xdr:nvSpPr>
        <xdr:cNvPr id="6" name="AutoShape 4"/>
        <xdr:cNvSpPr>
          <a:spLocks noChangeArrowheads="1"/>
        </xdr:cNvSpPr>
      </xdr:nvSpPr>
      <xdr:spPr bwMode="auto">
        <a:xfrm>
          <a:off x="4544546" y="800100"/>
          <a:ext cx="1637718" cy="495300"/>
        </a:xfrm>
        <a:prstGeom prst="wedgeRoundRectCallout">
          <a:avLst>
            <a:gd name="adj1" fmla="val 34132"/>
            <a:gd name="adj2" fmla="val 776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800" b="0" i="0" baseline="0">
              <a:solidFill>
                <a:srgbClr val="FF0000"/>
              </a:solidFill>
              <a:effectLst/>
              <a:latin typeface="+mj-ea"/>
              <a:ea typeface="+mj-ea"/>
              <a:cs typeface="+mn-cs"/>
            </a:rPr>
            <a:t>原則として、</a:t>
          </a:r>
          <a:r>
            <a:rPr lang="ja-JP" altLang="en-US" sz="800" b="0" i="0" baseline="0">
              <a:solidFill>
                <a:srgbClr val="FF0000"/>
              </a:solidFill>
              <a:effectLst/>
              <a:latin typeface="+mj-ea"/>
              <a:ea typeface="+mj-ea"/>
              <a:cs typeface="+mn-cs"/>
            </a:rPr>
            <a:t>設備所有者</a:t>
          </a:r>
          <a:r>
            <a:rPr lang="ja-JP" altLang="ja-JP" sz="800" b="0" i="0" baseline="0">
              <a:solidFill>
                <a:srgbClr val="FF0000"/>
              </a:solidFill>
              <a:effectLst/>
              <a:latin typeface="+mj-ea"/>
              <a:ea typeface="+mj-ea"/>
              <a:cs typeface="+mn-cs"/>
            </a:rPr>
            <a:t>が</a:t>
          </a:r>
          <a:endParaRPr lang="en-US" altLang="ja-JP" sz="800" b="0" i="0" baseline="0">
            <a:solidFill>
              <a:srgbClr val="FF0000"/>
            </a:solidFill>
            <a:effectLst/>
            <a:latin typeface="+mj-ea"/>
            <a:ea typeface="+mj-ea"/>
            <a:cs typeface="+mn-cs"/>
          </a:endParaRPr>
        </a:p>
        <a:p>
          <a:pPr algn="ctr" rtl="0">
            <a:lnSpc>
              <a:spcPts val="1000"/>
            </a:lnSpc>
            <a:defRPr sz="1000"/>
          </a:pPr>
          <a:r>
            <a:rPr lang="ja-JP" altLang="ja-JP" sz="800" b="0" i="0" baseline="0">
              <a:solidFill>
                <a:srgbClr val="FF0000"/>
              </a:solidFill>
              <a:effectLst/>
              <a:latin typeface="+mj-ea"/>
              <a:ea typeface="+mj-ea"/>
              <a:cs typeface="+mn-cs"/>
            </a:rPr>
            <a:t>見積依頼すること</a:t>
          </a:r>
          <a:r>
            <a:rPr lang="ja-JP" altLang="en-US" sz="800" b="0" i="0" baseline="0">
              <a:solidFill>
                <a:srgbClr val="FF0000"/>
              </a:solidFill>
              <a:effectLst/>
              <a:latin typeface="+mj-ea"/>
              <a:ea typeface="+mj-ea"/>
              <a:cs typeface="+mn-cs"/>
            </a:rPr>
            <a:t>。</a:t>
          </a:r>
          <a:endParaRPr lang="en-US" altLang="ja-JP" sz="800" b="0" i="0" baseline="0">
            <a:solidFill>
              <a:srgbClr val="FF0000"/>
            </a:solidFill>
            <a:effectLst/>
            <a:latin typeface="+mj-ea"/>
            <a:ea typeface="+mj-ea"/>
            <a:cs typeface="+mn-cs"/>
          </a:endParaRPr>
        </a:p>
      </xdr:txBody>
    </xdr:sp>
    <xdr:clientData fPrintsWithSheet="0"/>
  </xdr:twoCellAnchor>
  <xdr:twoCellAnchor>
    <xdr:from>
      <xdr:col>0</xdr:col>
      <xdr:colOff>81257</xdr:colOff>
      <xdr:row>1</xdr:row>
      <xdr:rowOff>144155</xdr:rowOff>
    </xdr:from>
    <xdr:to>
      <xdr:col>19</xdr:col>
      <xdr:colOff>9525</xdr:colOff>
      <xdr:row>2</xdr:row>
      <xdr:rowOff>173043</xdr:rowOff>
    </xdr:to>
    <xdr:sp macro="" textlink="">
      <xdr:nvSpPr>
        <xdr:cNvPr id="7" name="AutoShape 5"/>
        <xdr:cNvSpPr>
          <a:spLocks noChangeArrowheads="1"/>
        </xdr:cNvSpPr>
      </xdr:nvSpPr>
      <xdr:spPr bwMode="auto">
        <a:xfrm>
          <a:off x="81257" y="315605"/>
          <a:ext cx="2823868" cy="257488"/>
        </a:xfrm>
        <a:prstGeom prst="wedgeRoundRectCallout">
          <a:avLst>
            <a:gd name="adj1" fmla="val 22169"/>
            <a:gd name="adj2" fmla="val -28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800" b="0" i="0" u="none" strike="noStrike" baseline="0">
              <a:solidFill>
                <a:srgbClr val="FF0000"/>
              </a:solidFill>
              <a:latin typeface="+mj-ea"/>
              <a:ea typeface="+mj-ea"/>
            </a:rPr>
            <a:t>依頼書は、見積件名ごと、見積依頼先ごとに作成すること。</a:t>
          </a:r>
          <a:endParaRPr lang="en-US" altLang="ja-JP" sz="800" b="0" i="0" u="none" strike="noStrike" baseline="0">
            <a:solidFill>
              <a:srgbClr val="FF0000"/>
            </a:solidFill>
            <a:latin typeface="+mj-ea"/>
            <a:ea typeface="+mj-ea"/>
          </a:endParaRPr>
        </a:p>
      </xdr:txBody>
    </xdr:sp>
    <xdr:clientData fPrintsWithSheet="0"/>
  </xdr:twoCellAnchor>
  <xdr:twoCellAnchor>
    <xdr:from>
      <xdr:col>7</xdr:col>
      <xdr:colOff>4407</xdr:colOff>
      <xdr:row>20</xdr:row>
      <xdr:rowOff>232867</xdr:rowOff>
    </xdr:from>
    <xdr:to>
      <xdr:col>22</xdr:col>
      <xdr:colOff>36637</xdr:colOff>
      <xdr:row>20</xdr:row>
      <xdr:rowOff>886558</xdr:rowOff>
    </xdr:to>
    <xdr:sp macro="" textlink="">
      <xdr:nvSpPr>
        <xdr:cNvPr id="8" name="AutoShape 5"/>
        <xdr:cNvSpPr>
          <a:spLocks noChangeArrowheads="1"/>
        </xdr:cNvSpPr>
      </xdr:nvSpPr>
      <xdr:spPr bwMode="auto">
        <a:xfrm>
          <a:off x="1071207" y="4623892"/>
          <a:ext cx="2318230" cy="653691"/>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mj-ea"/>
              <a:ea typeface="+mj-ea"/>
            </a:rPr>
            <a:t>本書式を用いる場合は、以下どちらかが必要です。</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①本項目に見積範囲や導入設備の仕様を記載</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②引き合い仕様書及び図面の添付</a:t>
          </a:r>
          <a:endParaRPr lang="en-US" altLang="ja-JP" sz="800" b="0" i="0" u="none" strike="noStrike" baseline="0">
            <a:solidFill>
              <a:srgbClr val="FF0000"/>
            </a:solidFill>
            <a:latin typeface="+mj-ea"/>
            <a:ea typeface="+mj-ea"/>
          </a:endParaRPr>
        </a:p>
        <a:p>
          <a:pPr algn="l" rtl="0">
            <a:lnSpc>
              <a:spcPts val="900"/>
            </a:lnSpc>
            <a:defRPr sz="1000"/>
          </a:pPr>
          <a:r>
            <a:rPr lang="ja-JP" altLang="en-US" sz="800" b="0" i="0" u="none" strike="noStrike" baseline="0">
              <a:solidFill>
                <a:srgbClr val="FF0000"/>
              </a:solidFill>
              <a:latin typeface="+mj-ea"/>
              <a:ea typeface="+mj-ea"/>
            </a:rPr>
            <a:t>（記入例は②のケース）</a:t>
          </a:r>
          <a:endParaRPr lang="en-US" altLang="ja-JP" sz="800" b="0" i="0" u="none" strike="noStrike" baseline="0">
            <a:solidFill>
              <a:srgbClr val="FF0000"/>
            </a:solidFill>
            <a:latin typeface="+mj-ea"/>
            <a:ea typeface="+mj-ea"/>
          </a:endParaRPr>
        </a:p>
      </xdr:txBody>
    </xdr:sp>
    <xdr:clientData fPrintsWithSheet="0"/>
  </xdr:twoCellAnchor>
  <xdr:twoCellAnchor>
    <xdr:from>
      <xdr:col>27</xdr:col>
      <xdr:colOff>57151</xdr:colOff>
      <xdr:row>20</xdr:row>
      <xdr:rowOff>281354</xdr:rowOff>
    </xdr:from>
    <xdr:to>
      <xdr:col>40</xdr:col>
      <xdr:colOff>150542</xdr:colOff>
      <xdr:row>20</xdr:row>
      <xdr:rowOff>786180</xdr:rowOff>
    </xdr:to>
    <xdr:sp macro="" textlink="">
      <xdr:nvSpPr>
        <xdr:cNvPr id="9" name="AutoShape 4"/>
        <xdr:cNvSpPr>
          <a:spLocks noChangeArrowheads="1"/>
        </xdr:cNvSpPr>
      </xdr:nvSpPr>
      <xdr:spPr bwMode="auto">
        <a:xfrm>
          <a:off x="4171951" y="4672379"/>
          <a:ext cx="2074591" cy="504826"/>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800" b="0" i="0" u="none" strike="noStrike" baseline="0">
              <a:solidFill>
                <a:srgbClr val="FF0000"/>
              </a:solidFill>
              <a:latin typeface="+mj-ea"/>
              <a:ea typeface="+mj-ea"/>
            </a:rPr>
            <a:t>補助対象・補助対象外を明確に区分できない場合、全て補助対象外</a:t>
          </a:r>
          <a:endParaRPr lang="en-US" altLang="ja-JP" sz="800" b="0" i="0" u="none" strike="noStrike" baseline="0">
            <a:solidFill>
              <a:srgbClr val="FF0000"/>
            </a:solidFill>
            <a:latin typeface="+mj-ea"/>
            <a:ea typeface="+mj-ea"/>
          </a:endParaRPr>
        </a:p>
      </xdr:txBody>
    </xdr:sp>
    <xdr:clientData fPrintsWithSheet="0"/>
  </xdr:twoCellAnchor>
  <xdr:twoCellAnchor>
    <xdr:from>
      <xdr:col>27</xdr:col>
      <xdr:colOff>30760</xdr:colOff>
      <xdr:row>10</xdr:row>
      <xdr:rowOff>110816</xdr:rowOff>
    </xdr:from>
    <xdr:to>
      <xdr:col>38</xdr:col>
      <xdr:colOff>66675</xdr:colOff>
      <xdr:row>12</xdr:row>
      <xdr:rowOff>121616</xdr:rowOff>
    </xdr:to>
    <xdr:sp macro="" textlink="">
      <xdr:nvSpPr>
        <xdr:cNvPr id="11" name="AutoShape 4"/>
        <xdr:cNvSpPr>
          <a:spLocks noChangeArrowheads="1"/>
        </xdr:cNvSpPr>
      </xdr:nvSpPr>
      <xdr:spPr bwMode="auto">
        <a:xfrm>
          <a:off x="4145560" y="2272991"/>
          <a:ext cx="1712315" cy="468000"/>
        </a:xfrm>
        <a:prstGeom prst="wedgeRoundRectCallout">
          <a:avLst>
            <a:gd name="adj1" fmla="val -69361"/>
            <a:gd name="adj2" fmla="val 469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800" b="0" i="0" u="none" strike="noStrike" baseline="0">
              <a:solidFill>
                <a:srgbClr val="FF0000"/>
              </a:solidFill>
              <a:latin typeface="+mj-ea"/>
              <a:ea typeface="+mj-ea"/>
            </a:rPr>
            <a:t>日付で記入する</a:t>
          </a:r>
          <a:endParaRPr lang="en-US" altLang="ja-JP" sz="800" b="0" i="0" u="none" strike="noStrike" baseline="0">
            <a:solidFill>
              <a:srgbClr val="FF0000"/>
            </a:solidFill>
            <a:latin typeface="+mj-ea"/>
            <a:ea typeface="+mj-ea"/>
          </a:endParaRPr>
        </a:p>
        <a:p>
          <a:pPr algn="ctr" rtl="0">
            <a:defRPr sz="1000"/>
          </a:pPr>
          <a:r>
            <a:rPr lang="ja-JP" altLang="en-US" sz="800" b="0" i="0" u="none" strike="noStrike" baseline="0">
              <a:solidFill>
                <a:srgbClr val="FF0000"/>
              </a:solidFill>
              <a:latin typeface="+mj-ea"/>
              <a:ea typeface="+mj-ea"/>
            </a:rPr>
            <a:t>（●●営業日以内は不可）</a:t>
          </a:r>
        </a:p>
      </xdr:txBody>
    </xdr:sp>
    <xdr:clientData fPrintsWithSheet="0"/>
  </xdr:twoCellAnchor>
  <mc:AlternateContent xmlns:mc="http://schemas.openxmlformats.org/markup-compatibility/2006">
    <mc:Choice xmlns:a14="http://schemas.microsoft.com/office/drawing/2010/main" Requires="a14">
      <xdr:twoCellAnchor editAs="oneCell">
        <xdr:from>
          <xdr:col>13</xdr:col>
          <xdr:colOff>95250</xdr:colOff>
          <xdr:row>12</xdr:row>
          <xdr:rowOff>171450</xdr:rowOff>
        </xdr:from>
        <xdr:to>
          <xdr:col>15</xdr:col>
          <xdr:colOff>47625</xdr:colOff>
          <xdr:row>14</xdr:row>
          <xdr:rowOff>47625</xdr:rowOff>
        </xdr:to>
        <xdr:sp macro="" textlink="">
          <xdr:nvSpPr>
            <xdr:cNvPr id="72705" name="Check Box 1" hidden="1">
              <a:extLst>
                <a:ext uri="{63B3BB69-23CF-44E3-9099-C40C66FF867C}">
                  <a14:compatExt spid="_x0000_s7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180975</xdr:rowOff>
        </xdr:from>
        <xdr:to>
          <xdr:col>15</xdr:col>
          <xdr:colOff>47625</xdr:colOff>
          <xdr:row>15</xdr:row>
          <xdr:rowOff>57150</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12</xdr:row>
          <xdr:rowOff>180975</xdr:rowOff>
        </xdr:from>
        <xdr:to>
          <xdr:col>33</xdr:col>
          <xdr:colOff>38100</xdr:colOff>
          <xdr:row>14</xdr:row>
          <xdr:rowOff>57150</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13</xdr:row>
          <xdr:rowOff>190500</xdr:rowOff>
        </xdr:from>
        <xdr:to>
          <xdr:col>33</xdr:col>
          <xdr:colOff>38100</xdr:colOff>
          <xdr:row>15</xdr:row>
          <xdr:rowOff>57150</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33</xdr:row>
      <xdr:rowOff>57149</xdr:rowOff>
    </xdr:from>
    <xdr:to>
      <xdr:col>15</xdr:col>
      <xdr:colOff>150541</xdr:colOff>
      <xdr:row>35</xdr:row>
      <xdr:rowOff>142874</xdr:rowOff>
    </xdr:to>
    <xdr:sp macro="" textlink="">
      <xdr:nvSpPr>
        <xdr:cNvPr id="16" name="AutoShape 4"/>
        <xdr:cNvSpPr>
          <a:spLocks noChangeArrowheads="1"/>
        </xdr:cNvSpPr>
      </xdr:nvSpPr>
      <xdr:spPr bwMode="auto">
        <a:xfrm>
          <a:off x="361950" y="8201024"/>
          <a:ext cx="2074591" cy="542925"/>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800" b="0" i="0" u="none" strike="noStrike" baseline="0">
              <a:solidFill>
                <a:srgbClr val="FF0000"/>
              </a:solidFill>
              <a:latin typeface="+mj-ea"/>
              <a:ea typeface="+mj-ea"/>
            </a:rPr>
            <a:t>※</a:t>
          </a:r>
          <a:r>
            <a:rPr lang="ja-JP" altLang="en-US" sz="800" b="0" i="0" u="none" strike="noStrike" baseline="0">
              <a:solidFill>
                <a:srgbClr val="FF0000"/>
              </a:solidFill>
              <a:latin typeface="+mj-ea"/>
              <a:ea typeface="+mj-ea"/>
            </a:rPr>
            <a:t>見積依頼に当たっては、「メーカー及び機器指定」は出来ません。機器設備の性能について、見積依頼をして下さい。</a:t>
          </a:r>
          <a:endParaRPr lang="en-US" altLang="ja-JP" sz="800" b="0" i="0" u="none" strike="noStrike" baseline="0">
            <a:solidFill>
              <a:srgbClr val="FF0000"/>
            </a:solidFill>
            <a:latin typeface="+mj-ea"/>
            <a:ea typeface="+mj-ea"/>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2581277</xdr:colOff>
      <xdr:row>22</xdr:row>
      <xdr:rowOff>56030</xdr:rowOff>
    </xdr:from>
    <xdr:to>
      <xdr:col>5</xdr:col>
      <xdr:colOff>862853</xdr:colOff>
      <xdr:row>32</xdr:row>
      <xdr:rowOff>133350</xdr:rowOff>
    </xdr:to>
    <xdr:sp macro="" textlink="">
      <xdr:nvSpPr>
        <xdr:cNvPr id="2" name="角丸四角形吹き出し 1"/>
        <xdr:cNvSpPr/>
      </xdr:nvSpPr>
      <xdr:spPr>
        <a:xfrm>
          <a:off x="3074336" y="3944471"/>
          <a:ext cx="3425076" cy="1646144"/>
        </a:xfrm>
        <a:prstGeom prst="wedgeRoundRectCallout">
          <a:avLst>
            <a:gd name="adj1" fmla="val -69784"/>
            <a:gd name="adj2" fmla="val 20295"/>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sng">
              <a:solidFill>
                <a:srgbClr val="FF0000"/>
              </a:solidFill>
              <a:latin typeface="+mj-ea"/>
              <a:ea typeface="+mj-ea"/>
            </a:rPr>
            <a:t>見積作成の際は、例示した構成で記入すること。</a:t>
          </a:r>
          <a:endParaRPr kumimoji="1" lang="en-US" altLang="ja-JP" sz="800" b="1" u="sng">
            <a:solidFill>
              <a:srgbClr val="FF0000"/>
            </a:solidFill>
            <a:latin typeface="+mj-ea"/>
            <a:ea typeface="+mj-ea"/>
          </a:endParaRPr>
        </a:p>
        <a:p>
          <a:pPr algn="l">
            <a:lnSpc>
              <a:spcPts val="1300"/>
            </a:lnSpc>
          </a:pPr>
          <a:endParaRPr kumimoji="1" lang="en-US" altLang="ja-JP" sz="800" b="1" u="sng">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①補助対象経費は、１．設計費～５．敷地内ガス管敷設費の５つの区分で作成すること。</a:t>
          </a:r>
          <a:endParaRPr kumimoji="1" lang="en-US" altLang="ja-JP" sz="800" b="1" u="none">
            <a:solidFill>
              <a:srgbClr val="FF0000"/>
            </a:solidFill>
            <a:latin typeface="+mj-ea"/>
            <a:ea typeface="+mj-ea"/>
          </a:endParaRPr>
        </a:p>
        <a:p>
          <a:pPr algn="l">
            <a:lnSpc>
              <a:spcPts val="1300"/>
            </a:lnSpc>
          </a:pPr>
          <a:endParaRPr kumimoji="1" lang="en-US" altLang="ja-JP" sz="800" b="1" u="none">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②補助対象と補助対象外の経費は、区分毎に明確にすること。</a:t>
          </a:r>
          <a:endParaRPr kumimoji="1" lang="en-US" altLang="ja-JP" sz="800" b="1" u="none">
            <a:solidFill>
              <a:srgbClr val="FF0000"/>
            </a:solidFill>
            <a:latin typeface="+mj-ea"/>
            <a:ea typeface="+mj-ea"/>
          </a:endParaRPr>
        </a:p>
        <a:p>
          <a:pPr algn="l">
            <a:lnSpc>
              <a:spcPts val="1300"/>
            </a:lnSpc>
          </a:pPr>
          <a:r>
            <a:rPr kumimoji="1" lang="ja-JP" altLang="en-US" sz="800" b="1" u="none">
              <a:solidFill>
                <a:srgbClr val="FF0000"/>
              </a:solidFill>
              <a:latin typeface="+mj-ea"/>
              <a:ea typeface="+mj-ea"/>
            </a:rPr>
            <a:t>　また、それぞれの合計金額を明記すること。</a:t>
          </a:r>
        </a:p>
      </xdr:txBody>
    </xdr:sp>
    <xdr:clientData fPrintsWithSheet="0"/>
  </xdr:twoCellAnchor>
  <xdr:twoCellAnchor>
    <xdr:from>
      <xdr:col>1</xdr:col>
      <xdr:colOff>838199</xdr:colOff>
      <xdr:row>4</xdr:row>
      <xdr:rowOff>95249</xdr:rowOff>
    </xdr:from>
    <xdr:to>
      <xdr:col>2</xdr:col>
      <xdr:colOff>112057</xdr:colOff>
      <xdr:row>6</xdr:row>
      <xdr:rowOff>112349</xdr:rowOff>
    </xdr:to>
    <xdr:sp macro="" textlink="">
      <xdr:nvSpPr>
        <xdr:cNvPr id="3" name="角丸四角形吹き出し 2"/>
        <xdr:cNvSpPr/>
      </xdr:nvSpPr>
      <xdr:spPr>
        <a:xfrm>
          <a:off x="1331258" y="823631"/>
          <a:ext cx="2064123" cy="353277"/>
        </a:xfrm>
        <a:prstGeom prst="wedgeRoundRectCallout">
          <a:avLst>
            <a:gd name="adj1" fmla="val -78335"/>
            <a:gd name="adj2" fmla="val 248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none">
              <a:solidFill>
                <a:srgbClr val="FF0000"/>
              </a:solidFill>
              <a:latin typeface="+mj-ea"/>
              <a:ea typeface="+mj-ea"/>
            </a:rPr>
            <a:t>件名は見積依頼書と一致させること</a:t>
          </a:r>
        </a:p>
      </xdr:txBody>
    </xdr:sp>
    <xdr:clientData fPrintsWithSheet="0"/>
  </xdr:twoCellAnchor>
  <xdr:twoCellAnchor>
    <xdr:from>
      <xdr:col>1</xdr:col>
      <xdr:colOff>352423</xdr:colOff>
      <xdr:row>0</xdr:row>
      <xdr:rowOff>56029</xdr:rowOff>
    </xdr:from>
    <xdr:to>
      <xdr:col>2</xdr:col>
      <xdr:colOff>560293</xdr:colOff>
      <xdr:row>3</xdr:row>
      <xdr:rowOff>56028</xdr:rowOff>
    </xdr:to>
    <xdr:sp macro="" textlink="">
      <xdr:nvSpPr>
        <xdr:cNvPr id="4" name="フローチャート: 代替処理 3"/>
        <xdr:cNvSpPr/>
      </xdr:nvSpPr>
      <xdr:spPr>
        <a:xfrm>
          <a:off x="845482" y="56029"/>
          <a:ext cx="2998135" cy="504264"/>
        </a:xfrm>
        <a:prstGeom prst="flowChartAlternateProcess">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800" b="1" u="sng">
              <a:solidFill>
                <a:srgbClr val="FF0000"/>
              </a:solidFill>
              <a:latin typeface="+mj-ea"/>
              <a:ea typeface="+mj-ea"/>
            </a:rPr>
            <a:t>作成例</a:t>
          </a:r>
          <a:endParaRPr kumimoji="1" lang="en-US" altLang="ja-JP" sz="800" b="1" u="sng">
            <a:solidFill>
              <a:srgbClr val="FF0000"/>
            </a:solidFill>
            <a:latin typeface="+mj-ea"/>
            <a:ea typeface="+mj-ea"/>
          </a:endParaRPr>
        </a:p>
        <a:p>
          <a:pPr algn="l">
            <a:lnSpc>
              <a:spcPts val="1300"/>
            </a:lnSpc>
          </a:pPr>
          <a:r>
            <a:rPr kumimoji="1" lang="en-US" altLang="ja-JP" sz="800" b="0" u="none">
              <a:solidFill>
                <a:srgbClr val="FF0000"/>
              </a:solidFill>
              <a:latin typeface="+mj-ea"/>
              <a:ea typeface="+mj-ea"/>
            </a:rPr>
            <a:t>※</a:t>
          </a:r>
          <a:r>
            <a:rPr kumimoji="1" lang="ja-JP" altLang="en-US" sz="800" b="0" u="none">
              <a:solidFill>
                <a:srgbClr val="FF0000"/>
              </a:solidFill>
              <a:latin typeface="+mj-ea"/>
              <a:ea typeface="+mj-ea"/>
            </a:rPr>
            <a:t>見積書の書式を、本書式に限定するものではありません</a:t>
          </a:r>
        </a:p>
      </xdr:txBody>
    </xdr:sp>
    <xdr:clientData fPrintsWithSheet="0"/>
  </xdr:twoCellAnchor>
  <xdr:twoCellAnchor>
    <xdr:from>
      <xdr:col>3</xdr:col>
      <xdr:colOff>549089</xdr:colOff>
      <xdr:row>3</xdr:row>
      <xdr:rowOff>79560</xdr:rowOff>
    </xdr:from>
    <xdr:to>
      <xdr:col>5</xdr:col>
      <xdr:colOff>992841</xdr:colOff>
      <xdr:row>5</xdr:row>
      <xdr:rowOff>22411</xdr:rowOff>
    </xdr:to>
    <xdr:sp macro="" textlink="">
      <xdr:nvSpPr>
        <xdr:cNvPr id="5" name="角丸四角形吹き出し 4"/>
        <xdr:cNvSpPr/>
      </xdr:nvSpPr>
      <xdr:spPr>
        <a:xfrm>
          <a:off x="4504765" y="583825"/>
          <a:ext cx="2124635" cy="335057"/>
        </a:xfrm>
        <a:prstGeom prst="wedgeRoundRectCallout">
          <a:avLst>
            <a:gd name="adj1" fmla="val 6711"/>
            <a:gd name="adj2" fmla="val -7681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800" b="1" u="none">
              <a:solidFill>
                <a:srgbClr val="FF0000"/>
              </a:solidFill>
              <a:latin typeface="+mj-ea"/>
              <a:ea typeface="+mj-ea"/>
            </a:rPr>
            <a:t>見積提出期限内であることを確認すること</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xdr:col>
      <xdr:colOff>930330</xdr:colOff>
      <xdr:row>9</xdr:row>
      <xdr:rowOff>28654</xdr:rowOff>
    </xdr:from>
    <xdr:to>
      <xdr:col>3</xdr:col>
      <xdr:colOff>204108</xdr:colOff>
      <xdr:row>11</xdr:row>
      <xdr:rowOff>190500</xdr:rowOff>
    </xdr:to>
    <xdr:sp macro="" textlink="">
      <xdr:nvSpPr>
        <xdr:cNvPr id="3" name="AutoShape 68"/>
        <xdr:cNvSpPr>
          <a:spLocks noChangeArrowheads="1"/>
        </xdr:cNvSpPr>
      </xdr:nvSpPr>
      <xdr:spPr bwMode="auto">
        <a:xfrm>
          <a:off x="1950866" y="2301047"/>
          <a:ext cx="675313" cy="814989"/>
        </a:xfrm>
        <a:prstGeom prst="wedgeRoundRectCallout">
          <a:avLst>
            <a:gd name="adj1" fmla="val -20663"/>
            <a:gd name="adj2" fmla="val -689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半角英字</a:t>
          </a:r>
          <a:endParaRPr lang="en-US" altLang="ja-JP" sz="800">
            <a:solidFill>
              <a:srgbClr val="FF0000"/>
            </a:solidFill>
          </a:endParaRPr>
        </a:p>
        <a:p>
          <a:pPr algn="ctr" rtl="0">
            <a:lnSpc>
              <a:spcPts val="1100"/>
            </a:lnSpc>
            <a:defRPr sz="1000"/>
          </a:pPr>
          <a:r>
            <a:rPr lang="ja-JP" altLang="en-US" sz="800">
              <a:solidFill>
                <a:srgbClr val="FF0000"/>
              </a:solidFill>
            </a:rPr>
            <a:t>大正：</a:t>
          </a:r>
          <a:r>
            <a:rPr lang="en-US" altLang="ja-JP" sz="800">
              <a:solidFill>
                <a:srgbClr val="FF0000"/>
              </a:solidFill>
            </a:rPr>
            <a:t>T</a:t>
          </a:r>
        </a:p>
        <a:p>
          <a:pPr algn="ctr" rtl="0">
            <a:lnSpc>
              <a:spcPts val="1100"/>
            </a:lnSpc>
            <a:defRPr sz="1000"/>
          </a:pPr>
          <a:r>
            <a:rPr lang="ja-JP" altLang="en-US" sz="800">
              <a:solidFill>
                <a:srgbClr val="FF0000"/>
              </a:solidFill>
            </a:rPr>
            <a:t>昭和：</a:t>
          </a:r>
          <a:r>
            <a:rPr lang="en-US" altLang="ja-JP" sz="800">
              <a:solidFill>
                <a:srgbClr val="FF0000"/>
              </a:solidFill>
            </a:rPr>
            <a:t>S</a:t>
          </a:r>
        </a:p>
        <a:p>
          <a:pPr algn="ctr" rtl="0">
            <a:lnSpc>
              <a:spcPts val="1100"/>
            </a:lnSpc>
            <a:defRPr sz="1000"/>
          </a:pPr>
          <a:r>
            <a:rPr lang="ja-JP" altLang="en-US" sz="800">
              <a:solidFill>
                <a:srgbClr val="FF0000"/>
              </a:solidFill>
            </a:rPr>
            <a:t>平成：</a:t>
          </a:r>
          <a:r>
            <a:rPr lang="en-US" altLang="ja-JP" sz="800">
              <a:solidFill>
                <a:srgbClr val="FF0000"/>
              </a:solidFill>
            </a:rPr>
            <a:t>H</a:t>
          </a:r>
          <a:endParaRPr lang="ja-JP" altLang="en-US" sz="800">
            <a:solidFill>
              <a:srgbClr val="FF0000"/>
            </a:solidFill>
          </a:endParaRPr>
        </a:p>
      </xdr:txBody>
    </xdr:sp>
    <xdr:clientData fPrintsWithSheet="0"/>
  </xdr:twoCellAnchor>
  <xdr:twoCellAnchor>
    <xdr:from>
      <xdr:col>7</xdr:col>
      <xdr:colOff>217715</xdr:colOff>
      <xdr:row>1</xdr:row>
      <xdr:rowOff>234043</xdr:rowOff>
    </xdr:from>
    <xdr:to>
      <xdr:col>8</xdr:col>
      <xdr:colOff>775608</xdr:colOff>
      <xdr:row>3</xdr:row>
      <xdr:rowOff>108856</xdr:rowOff>
    </xdr:to>
    <xdr:sp macro="" textlink="">
      <xdr:nvSpPr>
        <xdr:cNvPr id="4" name="AutoShape 68"/>
        <xdr:cNvSpPr>
          <a:spLocks noChangeArrowheads="1"/>
        </xdr:cNvSpPr>
      </xdr:nvSpPr>
      <xdr:spPr bwMode="auto">
        <a:xfrm>
          <a:off x="4177394" y="410936"/>
          <a:ext cx="2190750" cy="351063"/>
        </a:xfrm>
        <a:prstGeom prst="wedgeRoundRectCallout">
          <a:avLst>
            <a:gd name="adj1" fmla="val 42806"/>
            <a:gd name="adj2" fmla="val 76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申請時時点の役員名簿を提出すること</a:t>
          </a:r>
        </a:p>
      </xdr:txBody>
    </xdr:sp>
    <xdr:clientData fPrintsWithSheet="0"/>
  </xdr:twoCellAnchor>
  <xdr:twoCellAnchor>
    <xdr:from>
      <xdr:col>6</xdr:col>
      <xdr:colOff>106295</xdr:colOff>
      <xdr:row>9</xdr:row>
      <xdr:rowOff>43062</xdr:rowOff>
    </xdr:from>
    <xdr:to>
      <xdr:col>7</xdr:col>
      <xdr:colOff>242864</xdr:colOff>
      <xdr:row>11</xdr:row>
      <xdr:rowOff>99480</xdr:rowOff>
    </xdr:to>
    <xdr:sp macro="" textlink="">
      <xdr:nvSpPr>
        <xdr:cNvPr id="5" name="AutoShape 68"/>
        <xdr:cNvSpPr>
          <a:spLocks noChangeArrowheads="1"/>
        </xdr:cNvSpPr>
      </xdr:nvSpPr>
      <xdr:spPr bwMode="auto">
        <a:xfrm>
          <a:off x="3671366" y="2315455"/>
          <a:ext cx="531177" cy="709561"/>
        </a:xfrm>
        <a:prstGeom prst="wedgeRoundRectCallout">
          <a:avLst>
            <a:gd name="adj1" fmla="val -35528"/>
            <a:gd name="adj2" fmla="val -73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a:solidFill>
                <a:srgbClr val="FF0000"/>
              </a:solidFill>
            </a:rPr>
            <a:t>半角英字</a:t>
          </a:r>
          <a:endParaRPr lang="en-US" altLang="ja-JP" sz="800">
            <a:solidFill>
              <a:srgbClr val="FF0000"/>
            </a:solidFill>
          </a:endParaRPr>
        </a:p>
        <a:p>
          <a:pPr algn="ctr" rtl="0">
            <a:lnSpc>
              <a:spcPts val="1100"/>
            </a:lnSpc>
            <a:defRPr sz="1000"/>
          </a:pPr>
          <a:r>
            <a:rPr lang="ja-JP" altLang="en-US" sz="800">
              <a:solidFill>
                <a:srgbClr val="FF0000"/>
              </a:solidFill>
            </a:rPr>
            <a:t>男性：</a:t>
          </a:r>
          <a:r>
            <a:rPr lang="en-US" altLang="ja-JP" sz="800">
              <a:solidFill>
                <a:srgbClr val="FF0000"/>
              </a:solidFill>
            </a:rPr>
            <a:t>M</a:t>
          </a:r>
        </a:p>
        <a:p>
          <a:pPr algn="ctr" rtl="0">
            <a:lnSpc>
              <a:spcPts val="1100"/>
            </a:lnSpc>
            <a:defRPr sz="1000"/>
          </a:pPr>
          <a:r>
            <a:rPr lang="ja-JP" altLang="en-US" sz="800">
              <a:solidFill>
                <a:srgbClr val="FF0000"/>
              </a:solidFill>
            </a:rPr>
            <a:t>女性：</a:t>
          </a:r>
          <a:r>
            <a:rPr lang="en-US" altLang="ja-JP" sz="800">
              <a:solidFill>
                <a:srgbClr val="FF0000"/>
              </a:solidFill>
            </a:rPr>
            <a:t>F</a:t>
          </a:r>
          <a:endParaRPr lang="ja-JP" altLang="en-US" sz="800">
            <a:solidFill>
              <a:srgbClr val="FF0000"/>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22</xdr:col>
      <xdr:colOff>11832</xdr:colOff>
      <xdr:row>29</xdr:row>
      <xdr:rowOff>90375</xdr:rowOff>
    </xdr:from>
    <xdr:to>
      <xdr:col>34</xdr:col>
      <xdr:colOff>148315</xdr:colOff>
      <xdr:row>31</xdr:row>
      <xdr:rowOff>62593</xdr:rowOff>
    </xdr:to>
    <xdr:sp macro="" textlink="">
      <xdr:nvSpPr>
        <xdr:cNvPr id="2" name="AutoShape 6"/>
        <xdr:cNvSpPr>
          <a:spLocks noChangeArrowheads="1"/>
        </xdr:cNvSpPr>
      </xdr:nvSpPr>
      <xdr:spPr bwMode="auto">
        <a:xfrm>
          <a:off x="3364632" y="5757750"/>
          <a:ext cx="1965283" cy="353218"/>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ガスメーター本体と銘板の写真を添付。</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別添でも可。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33</xdr:col>
      <xdr:colOff>68985</xdr:colOff>
      <xdr:row>17</xdr:row>
      <xdr:rowOff>187518</xdr:rowOff>
    </xdr:from>
    <xdr:to>
      <xdr:col>47</xdr:col>
      <xdr:colOff>38100</xdr:colOff>
      <xdr:row>20</xdr:row>
      <xdr:rowOff>133350</xdr:rowOff>
    </xdr:to>
    <xdr:sp macro="" textlink="">
      <xdr:nvSpPr>
        <xdr:cNvPr id="3" name="AutoShape 6"/>
        <xdr:cNvSpPr>
          <a:spLocks noChangeArrowheads="1"/>
        </xdr:cNvSpPr>
      </xdr:nvSpPr>
      <xdr:spPr bwMode="auto">
        <a:xfrm>
          <a:off x="5098185" y="3492693"/>
          <a:ext cx="2102715" cy="545907"/>
        </a:xfrm>
        <a:prstGeom prst="wedgeRoundRectCallout">
          <a:avLst>
            <a:gd name="adj1" fmla="val -22250"/>
            <a:gd name="adj2" fmla="val -68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mn-ea"/>
              <a:ea typeface="+mn-ea"/>
            </a:rPr>
            <a:t>・不使用管は新規</a:t>
          </a:r>
          <a:r>
            <a:rPr lang="en-US" altLang="ja-JP" sz="800" b="0" i="0" u="none" strike="noStrike" baseline="0">
              <a:solidFill>
                <a:srgbClr val="FF0000"/>
              </a:solidFill>
              <a:latin typeface="+mn-ea"/>
              <a:ea typeface="+mn-ea"/>
            </a:rPr>
            <a:t>(</a:t>
          </a:r>
          <a:r>
            <a:rPr lang="ja-JP" altLang="en-US" sz="800" b="0" i="0" u="none" strike="noStrike" baseline="0">
              <a:solidFill>
                <a:srgbClr val="FF0000"/>
              </a:solidFill>
              <a:latin typeface="+mn-ea"/>
              <a:ea typeface="+mn-ea"/>
            </a:rPr>
            <a:t>供給見込み</a:t>
          </a:r>
          <a:r>
            <a:rPr lang="en-US" altLang="ja-JP" sz="800" b="0" i="0" u="none" strike="noStrike" baseline="0">
              <a:solidFill>
                <a:srgbClr val="FF0000"/>
              </a:solidFill>
              <a:latin typeface="+mn-ea"/>
              <a:ea typeface="+mn-ea"/>
            </a:rPr>
            <a:t>)</a:t>
          </a:r>
          <a:r>
            <a:rPr lang="ja-JP" altLang="en-US" sz="800" b="0" i="0" u="none" strike="noStrike" baseline="0">
              <a:solidFill>
                <a:srgbClr val="FF0000"/>
              </a:solidFill>
              <a:latin typeface="+mn-ea"/>
              <a:ea typeface="+mn-ea"/>
            </a:rPr>
            <a:t>を選択</a:t>
          </a:r>
          <a:endParaRPr lang="en-US" altLang="ja-JP" sz="800" b="0" i="0" u="none" strike="noStrike" baseline="0">
            <a:solidFill>
              <a:srgbClr val="FF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rgbClr val="FF0000"/>
              </a:solidFill>
              <a:latin typeface="+mn-ea"/>
              <a:ea typeface="+mn-ea"/>
            </a:rPr>
            <a:t>・既存、供給中でも、本申請と別系統</a:t>
          </a:r>
          <a:endParaRPr lang="en-US" altLang="ja-JP" sz="800" b="0" i="0" u="none" strike="noStrike" baseline="0">
            <a:solidFill>
              <a:srgbClr val="FF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800" b="0" i="0" u="none" strike="noStrike" baseline="0">
              <a:solidFill>
                <a:srgbClr val="FF0000"/>
              </a:solidFill>
              <a:latin typeface="+mn-ea"/>
              <a:ea typeface="+mn-ea"/>
            </a:rPr>
            <a:t>であれば、</a:t>
          </a:r>
          <a:r>
            <a:rPr lang="ja-JP" altLang="ja-JP" sz="800" b="0" i="0" baseline="0">
              <a:solidFill>
                <a:srgbClr val="FF0000"/>
              </a:solidFill>
              <a:effectLst/>
              <a:latin typeface="+mn-ea"/>
              <a:ea typeface="+mn-ea"/>
              <a:cs typeface="+mn-cs"/>
            </a:rPr>
            <a:t>新規</a:t>
          </a:r>
          <a:r>
            <a:rPr lang="en-US" altLang="ja-JP" sz="800" b="0" i="0" baseline="0">
              <a:solidFill>
                <a:srgbClr val="FF0000"/>
              </a:solidFill>
              <a:effectLst/>
              <a:latin typeface="+mn-ea"/>
              <a:ea typeface="+mn-ea"/>
              <a:cs typeface="+mn-cs"/>
            </a:rPr>
            <a:t>(</a:t>
          </a:r>
          <a:r>
            <a:rPr lang="ja-JP" altLang="ja-JP" sz="800" b="0" i="0" baseline="0">
              <a:solidFill>
                <a:srgbClr val="FF0000"/>
              </a:solidFill>
              <a:effectLst/>
              <a:latin typeface="+mn-ea"/>
              <a:ea typeface="+mn-ea"/>
              <a:cs typeface="+mn-cs"/>
            </a:rPr>
            <a:t>供給</a:t>
          </a:r>
          <a:r>
            <a:rPr lang="ja-JP" altLang="en-US" sz="800" b="0" i="0" baseline="0">
              <a:solidFill>
                <a:srgbClr val="FF0000"/>
              </a:solidFill>
              <a:effectLst/>
              <a:latin typeface="+mn-ea"/>
              <a:ea typeface="+mn-ea"/>
              <a:cs typeface="+mn-cs"/>
            </a:rPr>
            <a:t>見込み</a:t>
          </a:r>
          <a:r>
            <a:rPr lang="en-US" altLang="ja-JP" sz="800" b="0" i="0" baseline="0">
              <a:solidFill>
                <a:srgbClr val="FF0000"/>
              </a:solidFill>
              <a:effectLst/>
              <a:latin typeface="+mn-ea"/>
              <a:ea typeface="+mn-ea"/>
              <a:cs typeface="+mn-cs"/>
            </a:rPr>
            <a:t>)</a:t>
          </a:r>
          <a:r>
            <a:rPr lang="ja-JP" altLang="ja-JP" sz="800" b="0" i="0" baseline="0">
              <a:solidFill>
                <a:srgbClr val="FF0000"/>
              </a:solidFill>
              <a:effectLst/>
              <a:latin typeface="+mn-ea"/>
              <a:ea typeface="+mn-ea"/>
              <a:cs typeface="+mn-cs"/>
            </a:rPr>
            <a:t>を選択</a:t>
          </a:r>
          <a:endParaRPr lang="ja-JP" altLang="ja-JP" sz="800">
            <a:solidFill>
              <a:srgbClr val="FF0000"/>
            </a:solidFill>
            <a:effectLst/>
            <a:latin typeface="+mn-ea"/>
            <a:ea typeface="+mn-ea"/>
          </a:endParaRPr>
        </a:p>
      </xdr:txBody>
    </xdr:sp>
    <xdr:clientData fPrintsWithSheet="0"/>
  </xdr:twoCellAnchor>
  <xdr:twoCellAnchor>
    <xdr:from>
      <xdr:col>22</xdr:col>
      <xdr:colOff>74544</xdr:colOff>
      <xdr:row>1</xdr:row>
      <xdr:rowOff>66261</xdr:rowOff>
    </xdr:from>
    <xdr:to>
      <xdr:col>31</xdr:col>
      <xdr:colOff>104775</xdr:colOff>
      <xdr:row>4</xdr:row>
      <xdr:rowOff>47625</xdr:rowOff>
    </xdr:to>
    <xdr:sp macro="" textlink="">
      <xdr:nvSpPr>
        <xdr:cNvPr id="4" name="AutoShape 5"/>
        <xdr:cNvSpPr>
          <a:spLocks noChangeArrowheads="1"/>
        </xdr:cNvSpPr>
      </xdr:nvSpPr>
      <xdr:spPr bwMode="auto">
        <a:xfrm>
          <a:off x="3427344" y="256761"/>
          <a:ext cx="1401831" cy="552864"/>
        </a:xfrm>
        <a:prstGeom prst="wedgeRoundRectCallout">
          <a:avLst>
            <a:gd name="adj1" fmla="val 82306"/>
            <a:gd name="adj2" fmla="val 423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ガス導管事業者</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または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ガス小売事業者</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1</xdr:col>
      <xdr:colOff>149010</xdr:colOff>
      <xdr:row>5</xdr:row>
      <xdr:rowOff>28661</xdr:rowOff>
    </xdr:from>
    <xdr:to>
      <xdr:col>11</xdr:col>
      <xdr:colOff>19049</xdr:colOff>
      <xdr:row>6</xdr:row>
      <xdr:rowOff>76199</xdr:rowOff>
    </xdr:to>
    <xdr:sp macro="" textlink="">
      <xdr:nvSpPr>
        <xdr:cNvPr id="5" name="AutoShape 5"/>
        <xdr:cNvSpPr>
          <a:spLocks noChangeArrowheads="1"/>
        </xdr:cNvSpPr>
      </xdr:nvSpPr>
      <xdr:spPr bwMode="auto">
        <a:xfrm>
          <a:off x="301410" y="981161"/>
          <a:ext cx="1394039" cy="238038"/>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申請者（設備使用者）</a:t>
          </a:r>
          <a:endParaRPr kumimoji="0" lang="ja-JP" altLang="en-US" sz="800" b="0" i="0" u="none" strike="noStrike" kern="0" cap="none" spc="0" normalizeH="0" baseline="0" noProof="0">
            <a:ln>
              <a:noFill/>
            </a:ln>
            <a:solidFill>
              <a:sysClr val="windowText" lastClr="000000"/>
            </a:solidFill>
            <a:effectLst/>
            <a:uLnTx/>
            <a:uFillTx/>
          </a:endParaRPr>
        </a:p>
      </xdr:txBody>
    </xdr:sp>
    <xdr:clientData fPrintsWithSheet="0"/>
  </xdr:twoCellAnchor>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31</xdr:col>
          <xdr:colOff>47625</xdr:colOff>
          <xdr:row>14</xdr:row>
          <xdr:rowOff>133350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85725</xdr:rowOff>
        </xdr:from>
        <xdr:to>
          <xdr:col>12</xdr:col>
          <xdr:colOff>123825</xdr:colOff>
          <xdr:row>14</xdr:row>
          <xdr:rowOff>142875</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76200</xdr:rowOff>
        </xdr:from>
        <xdr:to>
          <xdr:col>11</xdr:col>
          <xdr:colOff>76200</xdr:colOff>
          <xdr:row>16</xdr:row>
          <xdr:rowOff>133350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15</xdr:row>
          <xdr:rowOff>76200</xdr:rowOff>
        </xdr:from>
        <xdr:to>
          <xdr:col>24</xdr:col>
          <xdr:colOff>76200</xdr:colOff>
          <xdr:row>16</xdr:row>
          <xdr:rowOff>133350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85725</xdr:rowOff>
        </xdr:from>
        <xdr:to>
          <xdr:col>37</xdr:col>
          <xdr:colOff>9525</xdr:colOff>
          <xdr:row>16</xdr:row>
          <xdr:rowOff>142875</xdr:rowOff>
        </xdr:to>
        <xdr:sp macro="" textlink="">
          <xdr:nvSpPr>
            <xdr:cNvPr id="87045" name="Check Box 5" hidden="1">
              <a:extLst>
                <a:ext uri="{63B3BB69-23CF-44E3-9099-C40C66FF867C}">
                  <a14:compatExt spid="_x0000_s8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85725</xdr:rowOff>
        </xdr:from>
        <xdr:to>
          <xdr:col>2</xdr:col>
          <xdr:colOff>142875</xdr:colOff>
          <xdr:row>48</xdr:row>
          <xdr:rowOff>142875</xdr:rowOff>
        </xdr:to>
        <xdr:sp macro="" textlink="">
          <xdr:nvSpPr>
            <xdr:cNvPr id="87046" name="Check Box 6" hidden="1">
              <a:extLst>
                <a:ext uri="{63B3BB69-23CF-44E3-9099-C40C66FF867C}">
                  <a14:compatExt spid="_x0000_s8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76200</xdr:rowOff>
        </xdr:from>
        <xdr:to>
          <xdr:col>2</xdr:col>
          <xdr:colOff>142875</xdr:colOff>
          <xdr:row>50</xdr:row>
          <xdr:rowOff>133350</xdr:rowOff>
        </xdr:to>
        <xdr:sp macro="" textlink="">
          <xdr:nvSpPr>
            <xdr:cNvPr id="87047" name="Check Box 7" hidden="1">
              <a:extLst>
                <a:ext uri="{63B3BB69-23CF-44E3-9099-C40C66FF867C}">
                  <a14:compatExt spid="_x0000_s8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47625</xdr:rowOff>
        </xdr:from>
        <xdr:to>
          <xdr:col>2</xdr:col>
          <xdr:colOff>142875</xdr:colOff>
          <xdr:row>52</xdr:row>
          <xdr:rowOff>104775</xdr:rowOff>
        </xdr:to>
        <xdr:sp macro="" textlink="">
          <xdr:nvSpPr>
            <xdr:cNvPr id="87048" name="Check Box 8" hidden="1">
              <a:extLst>
                <a:ext uri="{63B3BB69-23CF-44E3-9099-C40C66FF867C}">
                  <a14:compatExt spid="_x0000_s8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105120</xdr:colOff>
      <xdr:row>24</xdr:row>
      <xdr:rowOff>190501</xdr:rowOff>
    </xdr:from>
    <xdr:to>
      <xdr:col>34</xdr:col>
      <xdr:colOff>123265</xdr:colOff>
      <xdr:row>26</xdr:row>
      <xdr:rowOff>74288</xdr:rowOff>
    </xdr:to>
    <xdr:cxnSp macro="">
      <xdr:nvCxnSpPr>
        <xdr:cNvPr id="14" name="直線矢印コネクタ 13"/>
        <xdr:cNvCxnSpPr>
          <a:stCxn id="15" idx="0"/>
        </xdr:cNvCxnSpPr>
      </xdr:nvCxnSpPr>
      <xdr:spPr bwMode="auto">
        <a:xfrm flipV="1">
          <a:off x="5134320" y="4895851"/>
          <a:ext cx="170545" cy="27431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24</xdr:col>
      <xdr:colOff>124515</xdr:colOff>
      <xdr:row>26</xdr:row>
      <xdr:rowOff>74288</xdr:rowOff>
    </xdr:from>
    <xdr:to>
      <xdr:col>42</xdr:col>
      <xdr:colOff>85724</xdr:colOff>
      <xdr:row>28</xdr:row>
      <xdr:rowOff>104776</xdr:rowOff>
    </xdr:to>
    <xdr:sp macro="" textlink="">
      <xdr:nvSpPr>
        <xdr:cNvPr id="15" name="テキスト ボックス 14"/>
        <xdr:cNvSpPr txBox="1"/>
      </xdr:nvSpPr>
      <xdr:spPr>
        <a:xfrm>
          <a:off x="3782115" y="5170163"/>
          <a:ext cx="2704409" cy="41148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rgbClr val="FF0000"/>
              </a:solidFill>
            </a:rPr>
            <a:t>中圧供給の場合、プルダウンから「－」を選択</a:t>
          </a:r>
          <a:endParaRPr kumimoji="1" lang="en-US" altLang="ja-JP" sz="800">
            <a:solidFill>
              <a:srgbClr val="FF0000"/>
            </a:solidFill>
          </a:endParaRPr>
        </a:p>
        <a:p>
          <a:pPr algn="ctr"/>
          <a:r>
            <a:rPr kumimoji="1" lang="ja-JP" altLang="en-US" sz="800">
              <a:solidFill>
                <a:srgbClr val="FF0000"/>
              </a:solidFill>
            </a:rPr>
            <a:t>低圧供給の場合、プルダウンから管種を選択</a:t>
          </a:r>
        </a:p>
      </xdr:txBody>
    </xdr:sp>
    <xdr:clientData fPrintsWithSheet="0"/>
  </xdr:twoCellAnchor>
  <xdr:twoCellAnchor>
    <xdr:from>
      <xdr:col>17</xdr:col>
      <xdr:colOff>106003</xdr:colOff>
      <xdr:row>37</xdr:row>
      <xdr:rowOff>92405</xdr:rowOff>
    </xdr:from>
    <xdr:to>
      <xdr:col>27</xdr:col>
      <xdr:colOff>66675</xdr:colOff>
      <xdr:row>38</xdr:row>
      <xdr:rowOff>167367</xdr:rowOff>
    </xdr:to>
    <xdr:sp macro="" textlink="">
      <xdr:nvSpPr>
        <xdr:cNvPr id="16" name="AutoShape 6"/>
        <xdr:cNvSpPr>
          <a:spLocks noChangeArrowheads="1"/>
        </xdr:cNvSpPr>
      </xdr:nvSpPr>
      <xdr:spPr bwMode="auto">
        <a:xfrm>
          <a:off x="2696803" y="7283780"/>
          <a:ext cx="1484672" cy="265462"/>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新規供給見込みは記入</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5</xdr:col>
      <xdr:colOff>93254</xdr:colOff>
      <xdr:row>44</xdr:row>
      <xdr:rowOff>73355</xdr:rowOff>
    </xdr:from>
    <xdr:to>
      <xdr:col>12</xdr:col>
      <xdr:colOff>114300</xdr:colOff>
      <xdr:row>45</xdr:row>
      <xdr:rowOff>148317</xdr:rowOff>
    </xdr:to>
    <xdr:sp macro="" textlink="">
      <xdr:nvSpPr>
        <xdr:cNvPr id="17" name="AutoShape 6"/>
        <xdr:cNvSpPr>
          <a:spLocks noChangeArrowheads="1"/>
        </xdr:cNvSpPr>
      </xdr:nvSpPr>
      <xdr:spPr bwMode="auto">
        <a:xfrm>
          <a:off x="855254" y="8598230"/>
          <a:ext cx="1087846" cy="265462"/>
        </a:xfrm>
        <a:prstGeom prst="roundRect">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FF0000"/>
              </a:solidFill>
              <a:effectLst/>
              <a:uLnTx/>
              <a:uFillTx/>
              <a:latin typeface="ＭＳ Ｐゴシック"/>
              <a:ea typeface="ＭＳ Ｐゴシック"/>
            </a:rPr>
            <a:t>該当箇所にチェック</a:t>
          </a:r>
          <a:endParaRPr kumimoji="0" lang="en-US" altLang="ja-JP" sz="8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fPrintsWithSheet="0"/>
  </xdr:twoCellAnchor>
  <xdr:twoCellAnchor>
    <xdr:from>
      <xdr:col>29</xdr:col>
      <xdr:colOff>9526</xdr:colOff>
      <xdr:row>21</xdr:row>
      <xdr:rowOff>9525</xdr:rowOff>
    </xdr:from>
    <xdr:to>
      <xdr:col>47</xdr:col>
      <xdr:colOff>123826</xdr:colOff>
      <xdr:row>25</xdr:row>
      <xdr:rowOff>0</xdr:rowOff>
    </xdr:to>
    <xdr:sp macro="" textlink="">
      <xdr:nvSpPr>
        <xdr:cNvPr id="18" name="正方形/長方形 17"/>
        <xdr:cNvSpPr/>
      </xdr:nvSpPr>
      <xdr:spPr bwMode="auto">
        <a:xfrm>
          <a:off x="4429126" y="4114800"/>
          <a:ext cx="2857500" cy="790575"/>
        </a:xfrm>
        <a:prstGeom prst="rect">
          <a:avLst/>
        </a:prstGeom>
        <a:noFill/>
        <a:ln w="25400" cap="flat" cmpd="sng" algn="ctr">
          <a:solidFill>
            <a:srgbClr val="FF0000"/>
          </a:solidFill>
          <a:prstDash val="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xdr:col>
      <xdr:colOff>3269</xdr:colOff>
      <xdr:row>11</xdr:row>
      <xdr:rowOff>126399</xdr:rowOff>
    </xdr:from>
    <xdr:to>
      <xdr:col>18</xdr:col>
      <xdr:colOff>27213</xdr:colOff>
      <xdr:row>13</xdr:row>
      <xdr:rowOff>78922</xdr:rowOff>
    </xdr:to>
    <xdr:sp macro="" textlink="">
      <xdr:nvSpPr>
        <xdr:cNvPr id="5" name="角丸四角形吹き出し 4"/>
        <xdr:cNvSpPr/>
      </xdr:nvSpPr>
      <xdr:spPr>
        <a:xfrm>
          <a:off x="489044" y="2021874"/>
          <a:ext cx="2910019" cy="371623"/>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18</xdr:col>
      <xdr:colOff>13608</xdr:colOff>
      <xdr:row>1</xdr:row>
      <xdr:rowOff>32258</xdr:rowOff>
    </xdr:from>
    <xdr:to>
      <xdr:col>31</xdr:col>
      <xdr:colOff>54430</xdr:colOff>
      <xdr:row>3</xdr:row>
      <xdr:rowOff>68036</xdr:rowOff>
    </xdr:to>
    <xdr:sp macro="" textlink="">
      <xdr:nvSpPr>
        <xdr:cNvPr id="6" name="角丸四角形吹き出し 5"/>
        <xdr:cNvSpPr/>
      </xdr:nvSpPr>
      <xdr:spPr>
        <a:xfrm>
          <a:off x="3385458" y="203708"/>
          <a:ext cx="2374447" cy="378678"/>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複数年１年目の申請書提出時に添付</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xdr:col>
      <xdr:colOff>22536</xdr:colOff>
      <xdr:row>11</xdr:row>
      <xdr:rowOff>28575</xdr:rowOff>
    </xdr:from>
    <xdr:to>
      <xdr:col>18</xdr:col>
      <xdr:colOff>104776</xdr:colOff>
      <xdr:row>12</xdr:row>
      <xdr:rowOff>203307</xdr:rowOff>
    </xdr:to>
    <xdr:sp macro="" textlink="">
      <xdr:nvSpPr>
        <xdr:cNvPr id="2" name="角丸四角形吹き出し 1"/>
        <xdr:cNvSpPr/>
      </xdr:nvSpPr>
      <xdr:spPr>
        <a:xfrm>
          <a:off x="603561" y="1924050"/>
          <a:ext cx="2577790" cy="355707"/>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2</xdr:col>
      <xdr:colOff>136150</xdr:colOff>
      <xdr:row>5</xdr:row>
      <xdr:rowOff>39783</xdr:rowOff>
    </xdr:from>
    <xdr:to>
      <xdr:col>18</xdr:col>
      <xdr:colOff>47625</xdr:colOff>
      <xdr:row>6</xdr:row>
      <xdr:rowOff>171450</xdr:rowOff>
    </xdr:to>
    <xdr:sp macro="" textlink="">
      <xdr:nvSpPr>
        <xdr:cNvPr id="3" name="角丸四角形吹き出し 2"/>
        <xdr:cNvSpPr/>
      </xdr:nvSpPr>
      <xdr:spPr>
        <a:xfrm>
          <a:off x="555250" y="897033"/>
          <a:ext cx="2568950" cy="303117"/>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複数年１年目の実績報告書提出時に添付</a:t>
          </a:r>
        </a:p>
      </xdr:txBody>
    </xdr:sp>
    <xdr:clientData fPrintsWithSheet="0"/>
  </xdr:twoCellAnchor>
  <mc:AlternateContent xmlns:mc="http://schemas.openxmlformats.org/markup-compatibility/2006">
    <mc:Choice xmlns:a14="http://schemas.microsoft.com/office/drawing/2010/main" Requires="a14">
      <xdr:twoCellAnchor editAs="oneCell">
        <xdr:from>
          <xdr:col>28</xdr:col>
          <xdr:colOff>28575</xdr:colOff>
          <xdr:row>30</xdr:row>
          <xdr:rowOff>47625</xdr:rowOff>
        </xdr:from>
        <xdr:to>
          <xdr:col>29</xdr:col>
          <xdr:colOff>76200</xdr:colOff>
          <xdr:row>31</xdr:row>
          <xdr:rowOff>123825</xdr:rowOff>
        </xdr:to>
        <xdr:sp macro="" textlink="">
          <xdr:nvSpPr>
            <xdr:cNvPr id="73729" name="Check Box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30</xdr:row>
          <xdr:rowOff>47625</xdr:rowOff>
        </xdr:from>
        <xdr:to>
          <xdr:col>35</xdr:col>
          <xdr:colOff>104775</xdr:colOff>
          <xdr:row>31</xdr:row>
          <xdr:rowOff>114300</xdr:rowOff>
        </xdr:to>
        <xdr:sp macro="" textlink="">
          <xdr:nvSpPr>
            <xdr:cNvPr id="73730" name="Check Box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41586</xdr:colOff>
      <xdr:row>27</xdr:row>
      <xdr:rowOff>76200</xdr:rowOff>
    </xdr:from>
    <xdr:to>
      <xdr:col>37</xdr:col>
      <xdr:colOff>85725</xdr:colOff>
      <xdr:row>29</xdr:row>
      <xdr:rowOff>89007</xdr:rowOff>
    </xdr:to>
    <xdr:sp macro="" textlink="">
      <xdr:nvSpPr>
        <xdr:cNvPr id="6" name="角丸四角形吹き出し 5"/>
        <xdr:cNvSpPr/>
      </xdr:nvSpPr>
      <xdr:spPr>
        <a:xfrm>
          <a:off x="4804086" y="5105400"/>
          <a:ext cx="1501464" cy="355707"/>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該当箇所をチェック</a:t>
          </a:r>
          <a:endParaRPr kumimoji="1" lang="en-US" altLang="ja-JP" sz="1000">
            <a:solidFill>
              <a:srgbClr val="FF0000"/>
            </a:solidFill>
          </a:endParaRPr>
        </a:p>
      </xdr:txBody>
    </xdr:sp>
    <xdr:clientData fPrintsWithSheet="0"/>
  </xdr:twoCellAnchor>
  <xdr:twoCellAnchor>
    <xdr:from>
      <xdr:col>17</xdr:col>
      <xdr:colOff>13010</xdr:colOff>
      <xdr:row>40</xdr:row>
      <xdr:rowOff>142875</xdr:rowOff>
    </xdr:from>
    <xdr:to>
      <xdr:col>27</xdr:col>
      <xdr:colOff>85725</xdr:colOff>
      <xdr:row>42</xdr:row>
      <xdr:rowOff>155682</xdr:rowOff>
    </xdr:to>
    <xdr:sp macro="" textlink="">
      <xdr:nvSpPr>
        <xdr:cNvPr id="7" name="角丸四角形吹き出し 6"/>
        <xdr:cNvSpPr/>
      </xdr:nvSpPr>
      <xdr:spPr>
        <a:xfrm>
          <a:off x="2860985" y="7400925"/>
          <a:ext cx="1825315" cy="355707"/>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変更がある場合のみ記入</a:t>
          </a:r>
          <a:endParaRPr kumimoji="1" lang="en-US" altLang="ja-JP" sz="1000">
            <a:solidFill>
              <a:srgbClr val="FF0000"/>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3</xdr:col>
      <xdr:colOff>138640</xdr:colOff>
      <xdr:row>11</xdr:row>
      <xdr:rowOff>70909</xdr:rowOff>
    </xdr:from>
    <xdr:to>
      <xdr:col>21</xdr:col>
      <xdr:colOff>100379</xdr:colOff>
      <xdr:row>13</xdr:row>
      <xdr:rowOff>66675</xdr:rowOff>
    </xdr:to>
    <xdr:sp macro="" textlink="">
      <xdr:nvSpPr>
        <xdr:cNvPr id="2" name="角丸四角形吹き出し 1"/>
        <xdr:cNvSpPr/>
      </xdr:nvSpPr>
      <xdr:spPr>
        <a:xfrm>
          <a:off x="624415" y="1975909"/>
          <a:ext cx="3000214" cy="338666"/>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45</xdr:col>
      <xdr:colOff>61069</xdr:colOff>
      <xdr:row>2</xdr:row>
      <xdr:rowOff>14007</xdr:rowOff>
    </xdr:from>
    <xdr:to>
      <xdr:col>70</xdr:col>
      <xdr:colOff>112058</xdr:colOff>
      <xdr:row>9</xdr:row>
      <xdr:rowOff>11205</xdr:rowOff>
    </xdr:to>
    <xdr:sp macro="" textlink="">
      <xdr:nvSpPr>
        <xdr:cNvPr id="3" name="AutoShape 68"/>
        <xdr:cNvSpPr>
          <a:spLocks noChangeArrowheads="1"/>
        </xdr:cNvSpPr>
      </xdr:nvSpPr>
      <xdr:spPr bwMode="auto">
        <a:xfrm>
          <a:off x="7423334" y="350183"/>
          <a:ext cx="3973048" cy="1196228"/>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a:solidFill>
                <a:srgbClr val="FF0000"/>
              </a:solidFill>
            </a:rPr>
            <a:t>複数年度事業者は</a:t>
          </a:r>
          <a:r>
            <a:rPr lang="ja-JP" altLang="en-US" sz="1200" b="1" u="none">
              <a:solidFill>
                <a:srgbClr val="FF0000"/>
              </a:solidFill>
            </a:rPr>
            <a:t>、</a:t>
          </a:r>
          <a:r>
            <a:rPr lang="ja-JP" altLang="en-US" sz="1200" b="1">
              <a:solidFill>
                <a:srgbClr val="FF0000"/>
              </a:solidFill>
            </a:rPr>
            <a:t>事業継続確認書を提出した</a:t>
          </a:r>
          <a:endParaRPr lang="en-US" altLang="ja-JP" sz="1200" b="1">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補助事業者のうち、令和４年度に交付申請しない場合、</a:t>
          </a: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補助事業が完了した際に本紙を提出すること</a:t>
          </a:r>
          <a:endParaRPr lang="en-US" altLang="ja-JP" sz="1200" b="1">
            <a:solidFill>
              <a:srgbClr val="FF0000"/>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36</xdr:col>
      <xdr:colOff>19050</xdr:colOff>
      <xdr:row>3</xdr:row>
      <xdr:rowOff>0</xdr:rowOff>
    </xdr:from>
    <xdr:to>
      <xdr:col>36</xdr:col>
      <xdr:colOff>142875</xdr:colOff>
      <xdr:row>3</xdr:row>
      <xdr:rowOff>0</xdr:rowOff>
    </xdr:to>
    <xdr:sp macro="" textlink="">
      <xdr:nvSpPr>
        <xdr:cNvPr id="11" name="Text Box 1"/>
        <xdr:cNvSpPr txBox="1">
          <a:spLocks noChangeArrowheads="1"/>
        </xdr:cNvSpPr>
      </xdr:nvSpPr>
      <xdr:spPr bwMode="auto">
        <a:xfrm>
          <a:off x="6038850" y="5238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9</xdr:col>
      <xdr:colOff>19050</xdr:colOff>
      <xdr:row>35</xdr:row>
      <xdr:rowOff>152400</xdr:rowOff>
    </xdr:from>
    <xdr:to>
      <xdr:col>37</xdr:col>
      <xdr:colOff>104775</xdr:colOff>
      <xdr:row>46</xdr:row>
      <xdr:rowOff>171450</xdr:rowOff>
    </xdr:to>
    <xdr:sp macro="" textlink="">
      <xdr:nvSpPr>
        <xdr:cNvPr id="12" name="AutoShape 6"/>
        <xdr:cNvSpPr>
          <a:spLocks noChangeArrowheads="1"/>
        </xdr:cNvSpPr>
      </xdr:nvSpPr>
      <xdr:spPr bwMode="auto">
        <a:xfrm>
          <a:off x="1924050" y="6410325"/>
          <a:ext cx="4352925" cy="2428875"/>
        </a:xfrm>
        <a:prstGeom prst="wedgeRoundRectCallout">
          <a:avLst>
            <a:gd name="adj1" fmla="val -48820"/>
            <a:gd name="adj2" fmla="val -3274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注）本理由書を使用する場合は、事前に都市ガス振興センターへ</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　　必ず問合せください。</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baseline="0">
              <a:solidFill>
                <a:srgbClr val="FF0000"/>
              </a:solidFill>
              <a:latin typeface="ＭＳ Ｐゴシック"/>
              <a:ea typeface="ＭＳ Ｐゴシック"/>
            </a:rPr>
            <a:t>    </a:t>
          </a:r>
          <a:r>
            <a:rPr lang="ja-JP" altLang="en-US" sz="1000" b="0" i="0" u="none" strike="noStrike" baseline="0">
              <a:solidFill>
                <a:srgbClr val="FF0000"/>
              </a:solidFill>
              <a:latin typeface="ＭＳ Ｐゴシック"/>
              <a:ea typeface="ＭＳ Ｐゴシック"/>
            </a:rPr>
            <a:t>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補助の対象から除外する場合があります。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xdr:col>
      <xdr:colOff>2981325</xdr:colOff>
      <xdr:row>57</xdr:row>
      <xdr:rowOff>0</xdr:rowOff>
    </xdr:from>
    <xdr:to>
      <xdr:col>1</xdr:col>
      <xdr:colOff>2981325</xdr:colOff>
      <xdr:row>57</xdr:row>
      <xdr:rowOff>0</xdr:rowOff>
    </xdr:to>
    <xdr:sp macro="" textlink="">
      <xdr:nvSpPr>
        <xdr:cNvPr id="2" name="Line 2"/>
        <xdr:cNvSpPr>
          <a:spLocks noChangeShapeType="1"/>
        </xdr:cNvSpPr>
      </xdr:nvSpPr>
      <xdr:spPr bwMode="auto">
        <a:xfrm>
          <a:off x="3295650"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57</xdr:row>
      <xdr:rowOff>0</xdr:rowOff>
    </xdr:from>
    <xdr:to>
      <xdr:col>1</xdr:col>
      <xdr:colOff>4962525</xdr:colOff>
      <xdr:row>57</xdr:row>
      <xdr:rowOff>0</xdr:rowOff>
    </xdr:to>
    <xdr:sp macro="" textlink="">
      <xdr:nvSpPr>
        <xdr:cNvPr id="3" name="Text Box 4"/>
        <xdr:cNvSpPr txBox="1">
          <a:spLocks noChangeArrowheads="1"/>
        </xdr:cNvSpPr>
      </xdr:nvSpPr>
      <xdr:spPr bwMode="auto">
        <a:xfrm>
          <a:off x="4314825" y="1140142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55</xdr:row>
      <xdr:rowOff>0</xdr:rowOff>
    </xdr:from>
    <xdr:to>
      <xdr:col>1</xdr:col>
      <xdr:colOff>2981325</xdr:colOff>
      <xdr:row>55</xdr:row>
      <xdr:rowOff>0</xdr:rowOff>
    </xdr:to>
    <xdr:sp macro="" textlink="">
      <xdr:nvSpPr>
        <xdr:cNvPr id="4" name="Line 2"/>
        <xdr:cNvSpPr>
          <a:spLocks noChangeShapeType="1"/>
        </xdr:cNvSpPr>
      </xdr:nvSpPr>
      <xdr:spPr bwMode="auto">
        <a:xfrm>
          <a:off x="3295650" y="1100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55</xdr:row>
      <xdr:rowOff>0</xdr:rowOff>
    </xdr:from>
    <xdr:to>
      <xdr:col>1</xdr:col>
      <xdr:colOff>2000250</xdr:colOff>
      <xdr:row>55</xdr:row>
      <xdr:rowOff>0</xdr:rowOff>
    </xdr:to>
    <xdr:sp macro="" textlink="">
      <xdr:nvSpPr>
        <xdr:cNvPr id="5" name="Text Box 3"/>
        <xdr:cNvSpPr txBox="1">
          <a:spLocks noChangeArrowheads="1"/>
        </xdr:cNvSpPr>
      </xdr:nvSpPr>
      <xdr:spPr bwMode="auto">
        <a:xfrm>
          <a:off x="1352550" y="110013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55</xdr:row>
      <xdr:rowOff>0</xdr:rowOff>
    </xdr:from>
    <xdr:to>
      <xdr:col>1</xdr:col>
      <xdr:colOff>4962525</xdr:colOff>
      <xdr:row>55</xdr:row>
      <xdr:rowOff>0</xdr:rowOff>
    </xdr:to>
    <xdr:sp macro="" textlink="">
      <xdr:nvSpPr>
        <xdr:cNvPr id="6" name="Text Box 4"/>
        <xdr:cNvSpPr txBox="1">
          <a:spLocks noChangeArrowheads="1"/>
        </xdr:cNvSpPr>
      </xdr:nvSpPr>
      <xdr:spPr bwMode="auto">
        <a:xfrm>
          <a:off x="4314825" y="110013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70;&#23550;&#24540;&#33021;&#21147;&#24375;&#21270;&#9670;/(01)&#20132;&#20184;&#35215;&#31243;/&#20316;&#25104;&#20013;/210309_&#20132;&#20184;&#35215;&#31243;(&#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２）協定など"/>
      <sheetName val="（様式２）対象市区町村"/>
      <sheetName val="対象自治体リスト"/>
      <sheetName val="様式３"/>
      <sheetName val="様式４"/>
      <sheetName val="様式５"/>
      <sheetName val="様式６"/>
      <sheetName val="様式７"/>
      <sheetName val="様式８"/>
      <sheetName val="様式９"/>
      <sheetName val="様式１０"/>
      <sheetName val="様式１１"/>
      <sheetName val="様式１２"/>
      <sheetName val="様式１３"/>
      <sheetName val="様式１４"/>
      <sheetName val="様式１５"/>
      <sheetName val="様式１６"/>
      <sheetName val="カテゴリー判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2" Type="http://schemas.openxmlformats.org/officeDocument/2006/relationships/drawing" Target="../drawings/drawing6.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8" Type="http://schemas.openxmlformats.org/officeDocument/2006/relationships/ctrlProp" Target="../ctrlProps/ctrlProp52.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87.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91.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26.bin"/><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2"/>
  <sheetViews>
    <sheetView tabSelected="1" showWhiteSpace="0" view="pageBreakPreview" zoomScale="115" zoomScaleNormal="100" zoomScaleSheetLayoutView="115" workbookViewId="0"/>
  </sheetViews>
  <sheetFormatPr defaultColWidth="9" defaultRowHeight="13.5"/>
  <cols>
    <col min="1" max="44" width="2.125" style="109" customWidth="1"/>
    <col min="45" max="16384" width="9" style="109"/>
  </cols>
  <sheetData>
    <row r="1" spans="1:44" ht="14.25" customHeight="1">
      <c r="C1" s="109" t="s">
        <v>95</v>
      </c>
    </row>
    <row r="2" spans="1:44" ht="14.25" customHeight="1">
      <c r="C2" s="667" t="s">
        <v>712</v>
      </c>
      <c r="D2" s="668"/>
      <c r="E2" s="668"/>
      <c r="F2" s="668"/>
      <c r="G2" s="668"/>
      <c r="H2" s="668"/>
      <c r="I2" s="668"/>
      <c r="J2" s="668"/>
      <c r="K2" s="668"/>
      <c r="L2" s="668"/>
      <c r="M2" s="668"/>
      <c r="N2" s="668"/>
      <c r="O2" s="668"/>
      <c r="P2" s="669"/>
      <c r="Q2" s="160"/>
      <c r="R2" s="160"/>
      <c r="S2" s="160"/>
      <c r="T2" s="160"/>
      <c r="AC2" s="670" t="s">
        <v>713</v>
      </c>
      <c r="AD2" s="671"/>
      <c r="AE2" s="671"/>
      <c r="AF2" s="671"/>
      <c r="AG2" s="671"/>
      <c r="AH2" s="671"/>
      <c r="AI2" s="671"/>
      <c r="AJ2" s="671"/>
      <c r="AK2" s="671"/>
      <c r="AL2" s="671"/>
      <c r="AM2" s="671"/>
      <c r="AN2" s="671"/>
      <c r="AO2" s="671"/>
      <c r="AP2" s="671"/>
      <c r="AQ2" s="671"/>
      <c r="AR2" s="672"/>
    </row>
    <row r="3" spans="1:44" ht="14.25" customHeight="1">
      <c r="C3" s="673"/>
      <c r="D3" s="673"/>
      <c r="E3" s="673"/>
      <c r="F3" s="673"/>
      <c r="G3" s="673"/>
      <c r="H3" s="673"/>
      <c r="I3" s="673"/>
      <c r="J3" s="673"/>
      <c r="K3" s="673"/>
      <c r="L3" s="673"/>
      <c r="M3" s="673"/>
      <c r="N3" s="673"/>
      <c r="O3" s="673"/>
      <c r="P3" s="673"/>
      <c r="Q3" s="161"/>
      <c r="R3" s="161"/>
      <c r="S3" s="161"/>
      <c r="T3" s="161"/>
      <c r="AC3" s="674"/>
      <c r="AD3" s="675"/>
      <c r="AE3" s="675"/>
      <c r="AF3" s="675"/>
      <c r="AG3" s="675"/>
      <c r="AH3" s="675"/>
      <c r="AI3" s="675"/>
      <c r="AJ3" s="675"/>
      <c r="AK3" s="675"/>
      <c r="AL3" s="675"/>
      <c r="AM3" s="675"/>
      <c r="AN3" s="675"/>
      <c r="AO3" s="675"/>
      <c r="AP3" s="675"/>
      <c r="AQ3" s="675"/>
      <c r="AR3" s="676"/>
    </row>
    <row r="4" spans="1:44" ht="14.25" customHeight="1">
      <c r="C4" s="673"/>
      <c r="D4" s="673"/>
      <c r="E4" s="673"/>
      <c r="F4" s="673"/>
      <c r="G4" s="673"/>
      <c r="H4" s="673"/>
      <c r="I4" s="673"/>
      <c r="J4" s="673"/>
      <c r="K4" s="673"/>
      <c r="L4" s="673"/>
      <c r="M4" s="673"/>
      <c r="N4" s="673"/>
      <c r="O4" s="673"/>
      <c r="P4" s="673"/>
      <c r="Q4" s="161"/>
      <c r="R4" s="161"/>
      <c r="S4" s="161"/>
      <c r="T4" s="161"/>
      <c r="AC4" s="674"/>
      <c r="AD4" s="675"/>
      <c r="AE4" s="675"/>
      <c r="AF4" s="675"/>
      <c r="AG4" s="675"/>
      <c r="AH4" s="675"/>
      <c r="AI4" s="675"/>
      <c r="AJ4" s="675"/>
      <c r="AK4" s="675"/>
      <c r="AL4" s="675"/>
      <c r="AM4" s="675"/>
      <c r="AN4" s="675"/>
      <c r="AO4" s="675"/>
      <c r="AP4" s="675"/>
      <c r="AQ4" s="675"/>
      <c r="AR4" s="676"/>
    </row>
    <row r="5" spans="1:44" ht="14.25" customHeight="1">
      <c r="AC5" s="670" t="s">
        <v>714</v>
      </c>
      <c r="AD5" s="677"/>
      <c r="AE5" s="677"/>
      <c r="AF5" s="677"/>
      <c r="AG5" s="677"/>
      <c r="AH5" s="677"/>
      <c r="AI5" s="677"/>
      <c r="AJ5" s="677"/>
      <c r="AK5" s="677"/>
      <c r="AL5" s="677"/>
      <c r="AM5" s="677"/>
      <c r="AN5" s="677"/>
      <c r="AO5" s="677"/>
      <c r="AP5" s="677"/>
      <c r="AQ5" s="677"/>
      <c r="AR5" s="678"/>
    </row>
    <row r="6" spans="1:44" ht="14.25" customHeight="1">
      <c r="AC6" s="679" t="s">
        <v>103</v>
      </c>
      <c r="AD6" s="680"/>
      <c r="AE6" s="680"/>
      <c r="AF6" s="680"/>
      <c r="AG6" s="681" t="s">
        <v>5186</v>
      </c>
      <c r="AH6" s="681"/>
      <c r="AI6" s="681"/>
      <c r="AJ6" s="681"/>
      <c r="AK6" s="681"/>
      <c r="AL6" s="681"/>
      <c r="AM6" s="681"/>
      <c r="AN6" s="681"/>
      <c r="AO6" s="681"/>
      <c r="AP6" s="681"/>
      <c r="AQ6" s="681"/>
      <c r="AR6" s="681"/>
    </row>
    <row r="7" spans="1:44" ht="14.25" customHeight="1">
      <c r="AC7" s="680"/>
      <c r="AD7" s="680"/>
      <c r="AE7" s="680"/>
      <c r="AF7" s="680"/>
      <c r="AG7" s="681"/>
      <c r="AH7" s="681"/>
      <c r="AI7" s="681"/>
      <c r="AJ7" s="681"/>
      <c r="AK7" s="681"/>
      <c r="AL7" s="681"/>
      <c r="AM7" s="681"/>
      <c r="AN7" s="681"/>
      <c r="AO7" s="681"/>
      <c r="AP7" s="681"/>
      <c r="AQ7" s="681"/>
      <c r="AR7" s="681"/>
    </row>
    <row r="8" spans="1:44" ht="14.25" customHeight="1"/>
    <row r="9" spans="1:44" ht="14.25" customHeight="1"/>
    <row r="10" spans="1:44" s="239" customFormat="1" ht="17.25" customHeight="1">
      <c r="A10" s="666" t="s">
        <v>5321</v>
      </c>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row>
    <row r="11" spans="1:44" s="239" customFormat="1" ht="17.25" customHeight="1">
      <c r="A11" s="666" t="s">
        <v>5403</v>
      </c>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row>
    <row r="12" spans="1:44" s="239" customFormat="1" ht="17.25" customHeight="1">
      <c r="A12" s="705" t="s">
        <v>86</v>
      </c>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row>
    <row r="13" spans="1:44" ht="14.2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row>
    <row r="14" spans="1:44" ht="14.25" customHeight="1"/>
    <row r="15" spans="1:44" ht="14.25" customHeight="1">
      <c r="A15" s="109" t="s">
        <v>376</v>
      </c>
    </row>
    <row r="16" spans="1:44" ht="14.25" customHeight="1">
      <c r="A16" s="109" t="s">
        <v>715</v>
      </c>
    </row>
    <row r="17" spans="1:44" ht="14.25" customHeight="1"/>
    <row r="18" spans="1:44" ht="14.25" customHeight="1"/>
    <row r="19" spans="1:44" ht="14.25" customHeight="1">
      <c r="A19" s="706" t="s">
        <v>5322</v>
      </c>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row>
    <row r="20" spans="1:44" ht="14.25" customHeight="1">
      <c r="A20" s="706"/>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row>
    <row r="21" spans="1:44" ht="14.2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row>
    <row r="22" spans="1:44" ht="14.25" customHeight="1">
      <c r="W22" s="109" t="s">
        <v>20</v>
      </c>
    </row>
    <row r="23" spans="1:44" ht="14.25" customHeight="1"/>
    <row r="24" spans="1:44" ht="14.25" customHeight="1">
      <c r="A24" s="109" t="s">
        <v>87</v>
      </c>
      <c r="U24" s="115"/>
      <c r="V24" s="115"/>
      <c r="W24" s="162"/>
      <c r="X24" s="162"/>
      <c r="Y24" s="162"/>
      <c r="Z24" s="162"/>
      <c r="AA24" s="162"/>
      <c r="AB24" s="162"/>
      <c r="AC24" s="162"/>
      <c r="AD24" s="162"/>
      <c r="AE24" s="162"/>
      <c r="AF24" s="162"/>
      <c r="AG24" s="162"/>
      <c r="AH24" s="162"/>
      <c r="AI24" s="162"/>
      <c r="AJ24" s="162"/>
      <c r="AK24" s="162"/>
      <c r="AL24" s="162"/>
      <c r="AM24" s="162"/>
      <c r="AN24" s="163"/>
      <c r="AO24" s="163"/>
      <c r="AP24" s="163"/>
    </row>
    <row r="25" spans="1:44" ht="14.25" customHeight="1">
      <c r="A25" s="682" t="s">
        <v>8</v>
      </c>
      <c r="B25" s="682"/>
      <c r="C25" s="682"/>
      <c r="D25" s="682"/>
      <c r="E25" s="682"/>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row>
    <row r="26" spans="1:44" s="110" customFormat="1" ht="14.25" customHeight="1">
      <c r="A26" s="682"/>
      <c r="B26" s="682"/>
      <c r="C26" s="682"/>
      <c r="D26" s="682"/>
      <c r="E26" s="682"/>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row>
    <row r="27" spans="1:44" s="110" customFormat="1" ht="14.25" customHeight="1">
      <c r="A27" s="682" t="s">
        <v>6</v>
      </c>
      <c r="B27" s="682"/>
      <c r="C27" s="682"/>
      <c r="D27" s="682"/>
      <c r="E27" s="682"/>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row>
    <row r="28" spans="1:44" s="110" customFormat="1" ht="14.25" customHeight="1">
      <c r="A28" s="682"/>
      <c r="B28" s="682"/>
      <c r="C28" s="682"/>
      <c r="D28" s="682"/>
      <c r="E28" s="682"/>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4"/>
      <c r="AQ28" s="684"/>
      <c r="AR28" s="684"/>
    </row>
    <row r="29" spans="1:44" s="110" customFormat="1" ht="14.25" customHeight="1">
      <c r="A29" s="682" t="s">
        <v>5100</v>
      </c>
      <c r="B29" s="682"/>
      <c r="C29" s="682"/>
      <c r="D29" s="682"/>
      <c r="E29" s="682"/>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row>
    <row r="30" spans="1:44" s="110" customFormat="1" ht="14.25" customHeight="1">
      <c r="A30" s="683"/>
      <c r="B30" s="683"/>
      <c r="C30" s="683"/>
      <c r="D30" s="683"/>
      <c r="E30" s="683"/>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row>
    <row r="31" spans="1:44" s="110" customFormat="1" ht="14.25" customHeight="1">
      <c r="A31" s="686" t="s">
        <v>673</v>
      </c>
      <c r="B31" s="687"/>
      <c r="C31" s="687"/>
      <c r="D31" s="687"/>
      <c r="E31" s="688"/>
      <c r="F31" s="695" t="s">
        <v>584</v>
      </c>
      <c r="G31" s="696"/>
      <c r="H31" s="697"/>
      <c r="I31" s="697"/>
      <c r="J31" s="697"/>
      <c r="K31" s="249" t="s">
        <v>585</v>
      </c>
      <c r="L31" s="697"/>
      <c r="M31" s="697"/>
      <c r="N31" s="697"/>
      <c r="O31" s="697"/>
      <c r="P31" s="696" t="s">
        <v>586</v>
      </c>
      <c r="Q31" s="696"/>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351"/>
    </row>
    <row r="32" spans="1:44" s="110" customFormat="1" ht="14.25" customHeight="1">
      <c r="A32" s="689"/>
      <c r="B32" s="690"/>
      <c r="C32" s="690"/>
      <c r="D32" s="690"/>
      <c r="E32" s="691"/>
      <c r="F32" s="698"/>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700"/>
    </row>
    <row r="33" spans="1:44" s="110" customFormat="1" ht="14.25" customHeight="1">
      <c r="A33" s="689"/>
      <c r="B33" s="690"/>
      <c r="C33" s="690"/>
      <c r="D33" s="690"/>
      <c r="E33" s="691"/>
      <c r="F33" s="701"/>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700"/>
    </row>
    <row r="34" spans="1:44" s="110" customFormat="1" ht="14.25" customHeight="1">
      <c r="A34" s="689"/>
      <c r="B34" s="690"/>
      <c r="C34" s="690"/>
      <c r="D34" s="690"/>
      <c r="E34" s="691"/>
      <c r="F34" s="701"/>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700"/>
    </row>
    <row r="35" spans="1:44" s="110" customFormat="1" ht="14.25" customHeight="1">
      <c r="A35" s="689"/>
      <c r="B35" s="690"/>
      <c r="C35" s="690"/>
      <c r="D35" s="690"/>
      <c r="E35" s="691"/>
      <c r="F35" s="701"/>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699"/>
      <c r="AP35" s="699"/>
      <c r="AQ35" s="699"/>
      <c r="AR35" s="700"/>
    </row>
    <row r="36" spans="1:44" s="110" customFormat="1" ht="14.25" customHeight="1">
      <c r="A36" s="692"/>
      <c r="B36" s="693"/>
      <c r="C36" s="693"/>
      <c r="D36" s="693"/>
      <c r="E36" s="694"/>
      <c r="F36" s="702"/>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4"/>
    </row>
    <row r="37" spans="1:44" s="114" customFormat="1" ht="14.25" customHeight="1">
      <c r="A37" s="111" t="s">
        <v>672</v>
      </c>
      <c r="B37" s="112"/>
      <c r="C37" s="112"/>
      <c r="D37" s="113"/>
      <c r="E37" s="113"/>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row>
    <row r="38" spans="1:44" s="114" customFormat="1" ht="14.25" customHeight="1">
      <c r="A38" s="111" t="s">
        <v>5129</v>
      </c>
      <c r="B38" s="112"/>
      <c r="C38" s="112"/>
      <c r="D38" s="112"/>
      <c r="E38" s="112"/>
      <c r="F38" s="112"/>
      <c r="G38" s="112"/>
      <c r="H38" s="112"/>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row>
    <row r="39" spans="1:44" s="114" customFormat="1" ht="14.25" customHeight="1">
      <c r="D39" s="112"/>
      <c r="E39" s="112"/>
      <c r="F39" s="112"/>
      <c r="G39" s="112"/>
      <c r="H39" s="112"/>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row>
    <row r="40" spans="1:44" s="110" customFormat="1" ht="14.25" customHeight="1">
      <c r="A40" s="21"/>
      <c r="B40" s="21"/>
      <c r="C40" s="21"/>
      <c r="D40" s="21"/>
      <c r="E40" s="21"/>
      <c r="F40" s="21"/>
      <c r="G40" s="21"/>
      <c r="H40" s="21"/>
      <c r="I40" s="4"/>
      <c r="J40" s="4"/>
      <c r="K40" s="4"/>
      <c r="L40" s="4"/>
      <c r="M40" s="4"/>
      <c r="N40" s="4"/>
      <c r="O40" s="4"/>
      <c r="P40" s="4"/>
      <c r="Q40" s="4"/>
      <c r="R40" s="4"/>
      <c r="S40" s="4"/>
      <c r="T40" s="4"/>
      <c r="U40" s="4"/>
      <c r="V40" s="4"/>
      <c r="W40" s="4"/>
      <c r="X40" s="4"/>
      <c r="Y40" s="4"/>
      <c r="Z40" s="4"/>
      <c r="AA40" s="4"/>
      <c r="AB40" s="4"/>
      <c r="AC40" s="4"/>
      <c r="AD40" s="4"/>
      <c r="AE40" s="4"/>
      <c r="AF40" s="4"/>
      <c r="AG40" s="4"/>
      <c r="AH40" s="164"/>
      <c r="AI40" s="164"/>
      <c r="AJ40" s="164"/>
      <c r="AK40" s="164"/>
      <c r="AL40" s="164"/>
      <c r="AM40" s="164"/>
      <c r="AN40" s="164"/>
      <c r="AO40" s="164"/>
      <c r="AP40" s="164"/>
      <c r="AQ40" s="164"/>
      <c r="AR40" s="164"/>
    </row>
    <row r="41" spans="1:44" s="110" customFormat="1" ht="14.25" customHeight="1">
      <c r="A41" s="109"/>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row>
    <row r="42" spans="1:44" ht="14.25" customHeight="1">
      <c r="A42" s="165"/>
      <c r="B42" s="16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65"/>
      <c r="AR42" s="165"/>
    </row>
    <row r="43" spans="1:44" ht="14.25" customHeight="1">
      <c r="A43" s="165"/>
      <c r="B43" s="16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65"/>
      <c r="AR43" s="165"/>
    </row>
    <row r="44" spans="1:44" ht="14.25" customHeight="1">
      <c r="A44" s="165"/>
      <c r="B44" s="16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65"/>
      <c r="AR44" s="165"/>
    </row>
    <row r="45" spans="1:44" ht="14.25" customHeight="1">
      <c r="A45" s="165"/>
      <c r="B45" s="16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65"/>
      <c r="AR45" s="165"/>
    </row>
    <row r="46" spans="1:44" ht="14.25" customHeight="1">
      <c r="A46" s="165"/>
      <c r="B46" s="16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65"/>
      <c r="AR46" s="165"/>
    </row>
    <row r="47" spans="1:44" ht="14.25" customHeight="1">
      <c r="A47" s="165"/>
      <c r="B47" s="16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65"/>
      <c r="AR47" s="165"/>
    </row>
    <row r="48" spans="1:44" ht="14.25" customHeight="1">
      <c r="A48" s="165"/>
      <c r="B48" s="16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65"/>
      <c r="AR48" s="165"/>
    </row>
    <row r="49" spans="1:44" ht="14.25" customHeight="1">
      <c r="A49" s="165"/>
      <c r="B49" s="16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65"/>
      <c r="AR49" s="165"/>
    </row>
    <row r="50" spans="1:44" ht="14.25" customHeight="1">
      <c r="A50" s="165"/>
      <c r="B50" s="16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65"/>
      <c r="AR50" s="165"/>
    </row>
    <row r="51" spans="1:44" ht="14.2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row>
    <row r="52" spans="1:44" ht="14.25" customHeight="1"/>
  </sheetData>
  <mergeCells count="31">
    <mergeCell ref="A11:AR11"/>
    <mergeCell ref="A29:E30"/>
    <mergeCell ref="F29:AR30"/>
    <mergeCell ref="A31:E36"/>
    <mergeCell ref="F31:G31"/>
    <mergeCell ref="H31:J31"/>
    <mergeCell ref="L31:O31"/>
    <mergeCell ref="P31:Q31"/>
    <mergeCell ref="F32:AR36"/>
    <mergeCell ref="A12:AR12"/>
    <mergeCell ref="A19:AR20"/>
    <mergeCell ref="A25:E26"/>
    <mergeCell ref="F25:AR26"/>
    <mergeCell ref="A27:E28"/>
    <mergeCell ref="F27:AR28"/>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3"/>
  <sheetViews>
    <sheetView showWhiteSpace="0" view="pageBreakPreview" zoomScaleNormal="100" zoomScaleSheetLayoutView="100" workbookViewId="0"/>
  </sheetViews>
  <sheetFormatPr defaultColWidth="9" defaultRowHeight="13.5"/>
  <cols>
    <col min="1" max="44" width="2.125" style="109" customWidth="1"/>
    <col min="45" max="16384" width="9" style="109"/>
  </cols>
  <sheetData>
    <row r="1" spans="1:44" ht="14.25" customHeight="1">
      <c r="C1" s="109" t="s">
        <v>95</v>
      </c>
    </row>
    <row r="2" spans="1:44" ht="14.25" customHeight="1">
      <c r="C2" s="667" t="s">
        <v>712</v>
      </c>
      <c r="D2" s="668"/>
      <c r="E2" s="668"/>
      <c r="F2" s="668"/>
      <c r="G2" s="668"/>
      <c r="H2" s="668"/>
      <c r="I2" s="668"/>
      <c r="J2" s="668"/>
      <c r="K2" s="668"/>
      <c r="L2" s="668"/>
      <c r="M2" s="668"/>
      <c r="N2" s="668"/>
      <c r="O2" s="668"/>
      <c r="P2" s="669"/>
      <c r="Q2" s="160"/>
      <c r="R2" s="160"/>
      <c r="S2" s="160"/>
      <c r="T2" s="160"/>
      <c r="AC2" s="670" t="s">
        <v>713</v>
      </c>
      <c r="AD2" s="671"/>
      <c r="AE2" s="671"/>
      <c r="AF2" s="671"/>
      <c r="AG2" s="671"/>
      <c r="AH2" s="671"/>
      <c r="AI2" s="671"/>
      <c r="AJ2" s="671"/>
      <c r="AK2" s="671"/>
      <c r="AL2" s="671"/>
      <c r="AM2" s="671"/>
      <c r="AN2" s="671"/>
      <c r="AO2" s="671"/>
      <c r="AP2" s="671"/>
      <c r="AQ2" s="671"/>
      <c r="AR2" s="672"/>
    </row>
    <row r="3" spans="1:44" ht="14.25" customHeight="1">
      <c r="C3" s="673"/>
      <c r="D3" s="673"/>
      <c r="E3" s="673"/>
      <c r="F3" s="673"/>
      <c r="G3" s="673"/>
      <c r="H3" s="673"/>
      <c r="I3" s="673"/>
      <c r="J3" s="673"/>
      <c r="K3" s="673"/>
      <c r="L3" s="673"/>
      <c r="M3" s="673"/>
      <c r="N3" s="673"/>
      <c r="O3" s="673"/>
      <c r="P3" s="673"/>
      <c r="Q3" s="161"/>
      <c r="R3" s="161"/>
      <c r="S3" s="161"/>
      <c r="T3" s="161"/>
      <c r="AC3" s="674"/>
      <c r="AD3" s="675"/>
      <c r="AE3" s="675"/>
      <c r="AF3" s="675"/>
      <c r="AG3" s="675"/>
      <c r="AH3" s="675"/>
      <c r="AI3" s="675"/>
      <c r="AJ3" s="675"/>
      <c r="AK3" s="675"/>
      <c r="AL3" s="675"/>
      <c r="AM3" s="675"/>
      <c r="AN3" s="675"/>
      <c r="AO3" s="675"/>
      <c r="AP3" s="675"/>
      <c r="AQ3" s="675"/>
      <c r="AR3" s="676"/>
    </row>
    <row r="4" spans="1:44" ht="14.25" customHeight="1">
      <c r="C4" s="673"/>
      <c r="D4" s="673"/>
      <c r="E4" s="673"/>
      <c r="F4" s="673"/>
      <c r="G4" s="673"/>
      <c r="H4" s="673"/>
      <c r="I4" s="673"/>
      <c r="J4" s="673"/>
      <c r="K4" s="673"/>
      <c r="L4" s="673"/>
      <c r="M4" s="673"/>
      <c r="N4" s="673"/>
      <c r="O4" s="673"/>
      <c r="P4" s="673"/>
      <c r="Q4" s="161"/>
      <c r="R4" s="161"/>
      <c r="S4" s="161"/>
      <c r="T4" s="161"/>
      <c r="AC4" s="674"/>
      <c r="AD4" s="675"/>
      <c r="AE4" s="675"/>
      <c r="AF4" s="675"/>
      <c r="AG4" s="675"/>
      <c r="AH4" s="675"/>
      <c r="AI4" s="675"/>
      <c r="AJ4" s="675"/>
      <c r="AK4" s="675"/>
      <c r="AL4" s="675"/>
      <c r="AM4" s="675"/>
      <c r="AN4" s="675"/>
      <c r="AO4" s="675"/>
      <c r="AP4" s="675"/>
      <c r="AQ4" s="675"/>
      <c r="AR4" s="676"/>
    </row>
    <row r="5" spans="1:44" ht="14.25" customHeight="1">
      <c r="AC5" s="670" t="s">
        <v>714</v>
      </c>
      <c r="AD5" s="677"/>
      <c r="AE5" s="677"/>
      <c r="AF5" s="677"/>
      <c r="AG5" s="677"/>
      <c r="AH5" s="677"/>
      <c r="AI5" s="677"/>
      <c r="AJ5" s="677"/>
      <c r="AK5" s="677"/>
      <c r="AL5" s="677"/>
      <c r="AM5" s="677"/>
      <c r="AN5" s="677"/>
      <c r="AO5" s="677"/>
      <c r="AP5" s="677"/>
      <c r="AQ5" s="677"/>
      <c r="AR5" s="678"/>
    </row>
    <row r="6" spans="1:44" ht="14.25" customHeight="1">
      <c r="AC6" s="679" t="s">
        <v>103</v>
      </c>
      <c r="AD6" s="680"/>
      <c r="AE6" s="680"/>
      <c r="AF6" s="680"/>
      <c r="AG6" s="681" t="s">
        <v>5420</v>
      </c>
      <c r="AH6" s="681"/>
      <c r="AI6" s="681"/>
      <c r="AJ6" s="681"/>
      <c r="AK6" s="681"/>
      <c r="AL6" s="681"/>
      <c r="AM6" s="681"/>
      <c r="AN6" s="681"/>
      <c r="AO6" s="681"/>
      <c r="AP6" s="681"/>
      <c r="AQ6" s="681"/>
      <c r="AR6" s="681"/>
    </row>
    <row r="7" spans="1:44" ht="14.25" customHeight="1">
      <c r="AC7" s="680"/>
      <c r="AD7" s="680"/>
      <c r="AE7" s="680"/>
      <c r="AF7" s="680"/>
      <c r="AG7" s="681"/>
      <c r="AH7" s="681"/>
      <c r="AI7" s="681"/>
      <c r="AJ7" s="681"/>
      <c r="AK7" s="681"/>
      <c r="AL7" s="681"/>
      <c r="AM7" s="681"/>
      <c r="AN7" s="681"/>
      <c r="AO7" s="681"/>
      <c r="AP7" s="681"/>
      <c r="AQ7" s="681"/>
      <c r="AR7" s="681"/>
    </row>
    <row r="8" spans="1:44" ht="14.25" customHeight="1"/>
    <row r="9" spans="1:44" ht="14.25" customHeight="1"/>
    <row r="10" spans="1:44" s="239" customFormat="1" ht="17.25" customHeight="1">
      <c r="A10" s="666" t="s">
        <v>5321</v>
      </c>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row>
    <row r="11" spans="1:44" s="239" customFormat="1" ht="17.25" customHeight="1">
      <c r="A11" s="666" t="s">
        <v>5403</v>
      </c>
      <c r="B11" s="666"/>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row>
    <row r="12" spans="1:44" ht="14.25" customHeight="1">
      <c r="A12" s="705" t="s">
        <v>86</v>
      </c>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row>
    <row r="13" spans="1:44" ht="14.25" customHeight="1">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row>
    <row r="14" spans="1:44" ht="14.25" customHeight="1"/>
    <row r="15" spans="1:44" ht="14.25" customHeight="1">
      <c r="A15" s="109" t="s">
        <v>376</v>
      </c>
    </row>
    <row r="16" spans="1:44" ht="14.25" customHeight="1">
      <c r="A16" s="109" t="s">
        <v>715</v>
      </c>
    </row>
    <row r="17" spans="1:44" ht="14.25" customHeight="1"/>
    <row r="18" spans="1:44" ht="14.25" customHeight="1"/>
    <row r="19" spans="1:44" ht="14.25" customHeight="1">
      <c r="A19" s="706" t="s">
        <v>5322</v>
      </c>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row>
    <row r="20" spans="1:44" ht="14.25" customHeight="1">
      <c r="A20" s="706"/>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row>
    <row r="21" spans="1:44" ht="14.2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row>
    <row r="22" spans="1:44" ht="14.25" customHeight="1">
      <c r="W22" s="109" t="s">
        <v>20</v>
      </c>
    </row>
    <row r="23" spans="1:44" ht="14.25" customHeight="1"/>
    <row r="24" spans="1:44" ht="14.25" customHeight="1">
      <c r="A24" s="109" t="s">
        <v>87</v>
      </c>
      <c r="U24" s="115"/>
      <c r="V24" s="115"/>
      <c r="W24" s="162"/>
      <c r="X24" s="162"/>
      <c r="Y24" s="162"/>
      <c r="Z24" s="162"/>
      <c r="AA24" s="162"/>
      <c r="AB24" s="162"/>
      <c r="AC24" s="162"/>
      <c r="AD24" s="162"/>
      <c r="AE24" s="162"/>
      <c r="AF24" s="162"/>
      <c r="AG24" s="162"/>
      <c r="AH24" s="162"/>
      <c r="AI24" s="162"/>
      <c r="AJ24" s="162"/>
      <c r="AK24" s="162"/>
      <c r="AL24" s="162"/>
      <c r="AM24" s="162"/>
      <c r="AN24" s="163"/>
      <c r="AO24" s="163"/>
      <c r="AP24" s="163"/>
    </row>
    <row r="25" spans="1:44" s="110" customFormat="1" ht="14.25" customHeight="1">
      <c r="A25" s="682" t="s">
        <v>8</v>
      </c>
      <c r="B25" s="682"/>
      <c r="C25" s="682"/>
      <c r="D25" s="682"/>
      <c r="E25" s="682"/>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row>
    <row r="26" spans="1:44" s="110" customFormat="1" ht="14.25" customHeight="1">
      <c r="A26" s="682"/>
      <c r="B26" s="682"/>
      <c r="C26" s="682"/>
      <c r="D26" s="682"/>
      <c r="E26" s="682"/>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row>
    <row r="27" spans="1:44" s="110" customFormat="1" ht="14.25" customHeight="1">
      <c r="A27" s="682" t="s">
        <v>6</v>
      </c>
      <c r="B27" s="682"/>
      <c r="C27" s="682"/>
      <c r="D27" s="682"/>
      <c r="E27" s="682"/>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row>
    <row r="28" spans="1:44" s="110" customFormat="1" ht="14.25" customHeight="1">
      <c r="A28" s="682"/>
      <c r="B28" s="682"/>
      <c r="C28" s="682"/>
      <c r="D28" s="682"/>
      <c r="E28" s="682"/>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4"/>
      <c r="AQ28" s="684"/>
      <c r="AR28" s="684"/>
    </row>
    <row r="29" spans="1:44" s="110" customFormat="1" ht="14.25" customHeight="1">
      <c r="A29" s="682" t="s">
        <v>5100</v>
      </c>
      <c r="B29" s="682"/>
      <c r="C29" s="682"/>
      <c r="D29" s="682"/>
      <c r="E29" s="682"/>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row>
    <row r="30" spans="1:44" s="110" customFormat="1" ht="14.25" customHeight="1">
      <c r="A30" s="683"/>
      <c r="B30" s="683"/>
      <c r="C30" s="683"/>
      <c r="D30" s="683"/>
      <c r="E30" s="683"/>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row>
    <row r="31" spans="1:44" s="110" customFormat="1" ht="14.25" customHeight="1">
      <c r="A31" s="710" t="s">
        <v>673</v>
      </c>
      <c r="B31" s="687"/>
      <c r="C31" s="687"/>
      <c r="D31" s="687"/>
      <c r="E31" s="688"/>
      <c r="F31" s="695" t="s">
        <v>584</v>
      </c>
      <c r="G31" s="696"/>
      <c r="H31" s="697"/>
      <c r="I31" s="697"/>
      <c r="J31" s="697"/>
      <c r="K31" s="249" t="s">
        <v>585</v>
      </c>
      <c r="L31" s="697"/>
      <c r="M31" s="697"/>
      <c r="N31" s="697"/>
      <c r="O31" s="697"/>
      <c r="P31" s="696" t="s">
        <v>586</v>
      </c>
      <c r="Q31" s="696"/>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1"/>
    </row>
    <row r="32" spans="1:44" s="110" customFormat="1" ht="14.25" customHeight="1">
      <c r="A32" s="711"/>
      <c r="B32" s="690"/>
      <c r="C32" s="690"/>
      <c r="D32" s="690"/>
      <c r="E32" s="691"/>
      <c r="F32" s="698"/>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708"/>
    </row>
    <row r="33" spans="1:44" s="110" customFormat="1" ht="14.25" customHeight="1">
      <c r="A33" s="711"/>
      <c r="B33" s="690"/>
      <c r="C33" s="690"/>
      <c r="D33" s="690"/>
      <c r="E33" s="691"/>
      <c r="F33" s="701"/>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708"/>
    </row>
    <row r="34" spans="1:44" s="110" customFormat="1" ht="14.25" customHeight="1">
      <c r="A34" s="711"/>
      <c r="B34" s="690"/>
      <c r="C34" s="690"/>
      <c r="D34" s="690"/>
      <c r="E34" s="691"/>
      <c r="F34" s="701"/>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708"/>
    </row>
    <row r="35" spans="1:44" s="110" customFormat="1" ht="14.25" customHeight="1">
      <c r="A35" s="711"/>
      <c r="B35" s="690"/>
      <c r="C35" s="690"/>
      <c r="D35" s="690"/>
      <c r="E35" s="691"/>
      <c r="F35" s="701"/>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699"/>
      <c r="AP35" s="699"/>
      <c r="AQ35" s="699"/>
      <c r="AR35" s="708"/>
    </row>
    <row r="36" spans="1:44" s="110" customFormat="1" ht="14.25" customHeight="1">
      <c r="A36" s="712"/>
      <c r="B36" s="693"/>
      <c r="C36" s="693"/>
      <c r="D36" s="693"/>
      <c r="E36" s="694"/>
      <c r="F36" s="702"/>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9"/>
    </row>
    <row r="37" spans="1:44" ht="14.25" customHeight="1">
      <c r="A37" s="166"/>
      <c r="B37" s="166"/>
      <c r="C37" s="166"/>
      <c r="D37" s="166"/>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row>
    <row r="38" spans="1:44" s="110" customFormat="1" ht="14.25" customHeight="1">
      <c r="A38" s="682" t="s">
        <v>8</v>
      </c>
      <c r="B38" s="682"/>
      <c r="C38" s="682"/>
      <c r="D38" s="682"/>
      <c r="E38" s="682"/>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row>
    <row r="39" spans="1:44" s="110" customFormat="1" ht="14.25" customHeight="1">
      <c r="A39" s="682"/>
      <c r="B39" s="682"/>
      <c r="C39" s="682"/>
      <c r="D39" s="682"/>
      <c r="E39" s="682"/>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row>
    <row r="40" spans="1:44" s="110" customFormat="1" ht="14.25" customHeight="1">
      <c r="A40" s="682" t="s">
        <v>6</v>
      </c>
      <c r="B40" s="682"/>
      <c r="C40" s="682"/>
      <c r="D40" s="682"/>
      <c r="E40" s="682"/>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4"/>
      <c r="AP40" s="684"/>
      <c r="AQ40" s="684"/>
      <c r="AR40" s="684"/>
    </row>
    <row r="41" spans="1:44" s="110" customFormat="1" ht="14.25" customHeight="1">
      <c r="A41" s="682"/>
      <c r="B41" s="682"/>
      <c r="C41" s="682"/>
      <c r="D41" s="682"/>
      <c r="E41" s="682"/>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row>
    <row r="42" spans="1:44" s="110" customFormat="1" ht="14.25" customHeight="1">
      <c r="A42" s="682" t="s">
        <v>5100</v>
      </c>
      <c r="B42" s="682"/>
      <c r="C42" s="682"/>
      <c r="D42" s="682"/>
      <c r="E42" s="682"/>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row>
    <row r="43" spans="1:44" s="110" customFormat="1" ht="14.25" customHeight="1">
      <c r="A43" s="683"/>
      <c r="B43" s="683"/>
      <c r="C43" s="683"/>
      <c r="D43" s="683"/>
      <c r="E43" s="683"/>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685"/>
      <c r="AR43" s="685"/>
    </row>
    <row r="44" spans="1:44" s="110" customFormat="1" ht="14.25" customHeight="1">
      <c r="A44" s="710" t="s">
        <v>673</v>
      </c>
      <c r="B44" s="687"/>
      <c r="C44" s="687"/>
      <c r="D44" s="687"/>
      <c r="E44" s="688"/>
      <c r="F44" s="695" t="s">
        <v>584</v>
      </c>
      <c r="G44" s="696"/>
      <c r="H44" s="697"/>
      <c r="I44" s="697"/>
      <c r="J44" s="697"/>
      <c r="K44" s="249" t="s">
        <v>585</v>
      </c>
      <c r="L44" s="697"/>
      <c r="M44" s="697"/>
      <c r="N44" s="697"/>
      <c r="O44" s="697"/>
      <c r="P44" s="696" t="s">
        <v>586</v>
      </c>
      <c r="Q44" s="696"/>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1"/>
    </row>
    <row r="45" spans="1:44" s="110" customFormat="1" ht="14.25" customHeight="1">
      <c r="A45" s="711"/>
      <c r="B45" s="690"/>
      <c r="C45" s="690"/>
      <c r="D45" s="690"/>
      <c r="E45" s="691"/>
      <c r="F45" s="698"/>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708"/>
    </row>
    <row r="46" spans="1:44" s="110" customFormat="1" ht="14.25" customHeight="1">
      <c r="A46" s="711"/>
      <c r="B46" s="690"/>
      <c r="C46" s="690"/>
      <c r="D46" s="690"/>
      <c r="E46" s="691"/>
      <c r="F46" s="701"/>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708"/>
    </row>
    <row r="47" spans="1:44" s="110" customFormat="1" ht="14.25" customHeight="1">
      <c r="A47" s="711"/>
      <c r="B47" s="690"/>
      <c r="C47" s="690"/>
      <c r="D47" s="690"/>
      <c r="E47" s="691"/>
      <c r="F47" s="701"/>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708"/>
    </row>
    <row r="48" spans="1:44" s="110" customFormat="1" ht="14.25" customHeight="1">
      <c r="A48" s="711"/>
      <c r="B48" s="690"/>
      <c r="C48" s="690"/>
      <c r="D48" s="690"/>
      <c r="E48" s="691"/>
      <c r="F48" s="701"/>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708"/>
    </row>
    <row r="49" spans="1:44" ht="14.25" customHeight="1">
      <c r="A49" s="712"/>
      <c r="B49" s="693"/>
      <c r="C49" s="693"/>
      <c r="D49" s="693"/>
      <c r="E49" s="694"/>
      <c r="F49" s="702"/>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9"/>
    </row>
    <row r="50" spans="1:44" ht="14.25" customHeight="1">
      <c r="A50" s="252" t="s">
        <v>672</v>
      </c>
      <c r="B50" s="16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65"/>
      <c r="AR50" s="165"/>
    </row>
    <row r="51" spans="1:44" ht="14.25" customHeight="1">
      <c r="A51" s="252" t="s">
        <v>5129</v>
      </c>
      <c r="B51" s="16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65"/>
      <c r="AR51" s="165"/>
    </row>
    <row r="52" spans="1:44" ht="14.25" customHeight="1">
      <c r="A52" s="165"/>
      <c r="B52" s="16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65"/>
      <c r="AR52" s="165"/>
    </row>
    <row r="53" spans="1:44" ht="14.2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row>
  </sheetData>
  <mergeCells count="43">
    <mergeCell ref="A11:AR11"/>
    <mergeCell ref="F45:AR49"/>
    <mergeCell ref="A40:E41"/>
    <mergeCell ref="F40:AR41"/>
    <mergeCell ref="A42:E43"/>
    <mergeCell ref="F42:AR43"/>
    <mergeCell ref="A44:E49"/>
    <mergeCell ref="F44:G44"/>
    <mergeCell ref="H44:J44"/>
    <mergeCell ref="L44:O44"/>
    <mergeCell ref="P44:Q44"/>
    <mergeCell ref="A29:E30"/>
    <mergeCell ref="F29:AR30"/>
    <mergeCell ref="A31:E36"/>
    <mergeCell ref="A38:E39"/>
    <mergeCell ref="F38:AR39"/>
    <mergeCell ref="F31:G31"/>
    <mergeCell ref="H31:J31"/>
    <mergeCell ref="L31:O31"/>
    <mergeCell ref="P31:Q31"/>
    <mergeCell ref="F32:AR36"/>
    <mergeCell ref="A12:AR12"/>
    <mergeCell ref="A19:AR20"/>
    <mergeCell ref="A25:E26"/>
    <mergeCell ref="F25:AR26"/>
    <mergeCell ref="A27:E28"/>
    <mergeCell ref="F27:AR28"/>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8"/>
  <sheetViews>
    <sheetView showWhiteSpace="0" view="pageBreakPreview" zoomScaleNormal="100" zoomScaleSheetLayoutView="100" workbookViewId="0"/>
  </sheetViews>
  <sheetFormatPr defaultColWidth="9" defaultRowHeight="13.5"/>
  <cols>
    <col min="1" max="44" width="2.125" style="109" customWidth="1"/>
    <col min="45" max="16384" width="9" style="109"/>
  </cols>
  <sheetData>
    <row r="1" spans="1:44" ht="14.25" customHeight="1">
      <c r="C1" s="109" t="s">
        <v>95</v>
      </c>
    </row>
    <row r="2" spans="1:44" ht="14.25" customHeight="1">
      <c r="C2" s="667" t="s">
        <v>712</v>
      </c>
      <c r="D2" s="668"/>
      <c r="E2" s="668"/>
      <c r="F2" s="668"/>
      <c r="G2" s="668"/>
      <c r="H2" s="668"/>
      <c r="I2" s="668"/>
      <c r="J2" s="668"/>
      <c r="K2" s="668"/>
      <c r="L2" s="668"/>
      <c r="M2" s="668"/>
      <c r="N2" s="668"/>
      <c r="O2" s="668"/>
      <c r="P2" s="669"/>
      <c r="Q2" s="160"/>
      <c r="R2" s="160"/>
      <c r="S2" s="160"/>
      <c r="T2" s="160"/>
      <c r="AC2" s="670" t="s">
        <v>713</v>
      </c>
      <c r="AD2" s="671"/>
      <c r="AE2" s="671"/>
      <c r="AF2" s="671"/>
      <c r="AG2" s="671"/>
      <c r="AH2" s="671"/>
      <c r="AI2" s="671"/>
      <c r="AJ2" s="671"/>
      <c r="AK2" s="671"/>
      <c r="AL2" s="671"/>
      <c r="AM2" s="671"/>
      <c r="AN2" s="671"/>
      <c r="AO2" s="671"/>
      <c r="AP2" s="671"/>
      <c r="AQ2" s="671"/>
      <c r="AR2" s="672"/>
    </row>
    <row r="3" spans="1:44" ht="14.25" customHeight="1">
      <c r="C3" s="673"/>
      <c r="D3" s="673"/>
      <c r="E3" s="673"/>
      <c r="F3" s="673"/>
      <c r="G3" s="673"/>
      <c r="H3" s="673"/>
      <c r="I3" s="673"/>
      <c r="J3" s="673"/>
      <c r="K3" s="673"/>
      <c r="L3" s="673"/>
      <c r="M3" s="673"/>
      <c r="N3" s="673"/>
      <c r="O3" s="673"/>
      <c r="P3" s="673"/>
      <c r="Q3" s="161"/>
      <c r="R3" s="161"/>
      <c r="S3" s="161"/>
      <c r="T3" s="161"/>
      <c r="AC3" s="674"/>
      <c r="AD3" s="675"/>
      <c r="AE3" s="675"/>
      <c r="AF3" s="675"/>
      <c r="AG3" s="675"/>
      <c r="AH3" s="675"/>
      <c r="AI3" s="675"/>
      <c r="AJ3" s="675"/>
      <c r="AK3" s="675"/>
      <c r="AL3" s="675"/>
      <c r="AM3" s="675"/>
      <c r="AN3" s="675"/>
      <c r="AO3" s="675"/>
      <c r="AP3" s="675"/>
      <c r="AQ3" s="675"/>
      <c r="AR3" s="676"/>
    </row>
    <row r="4" spans="1:44" ht="14.25" customHeight="1">
      <c r="C4" s="673"/>
      <c r="D4" s="673"/>
      <c r="E4" s="673"/>
      <c r="F4" s="673"/>
      <c r="G4" s="673"/>
      <c r="H4" s="673"/>
      <c r="I4" s="673"/>
      <c r="J4" s="673"/>
      <c r="K4" s="673"/>
      <c r="L4" s="673"/>
      <c r="M4" s="673"/>
      <c r="N4" s="673"/>
      <c r="O4" s="673"/>
      <c r="P4" s="673"/>
      <c r="Q4" s="161"/>
      <c r="R4" s="161"/>
      <c r="S4" s="161"/>
      <c r="T4" s="161"/>
      <c r="AC4" s="674"/>
      <c r="AD4" s="675"/>
      <c r="AE4" s="675"/>
      <c r="AF4" s="675"/>
      <c r="AG4" s="675"/>
      <c r="AH4" s="675"/>
      <c r="AI4" s="675"/>
      <c r="AJ4" s="675"/>
      <c r="AK4" s="675"/>
      <c r="AL4" s="675"/>
      <c r="AM4" s="675"/>
      <c r="AN4" s="675"/>
      <c r="AO4" s="675"/>
      <c r="AP4" s="675"/>
      <c r="AQ4" s="675"/>
      <c r="AR4" s="676"/>
    </row>
    <row r="5" spans="1:44" ht="14.25" customHeight="1">
      <c r="AC5" s="670" t="s">
        <v>714</v>
      </c>
      <c r="AD5" s="677"/>
      <c r="AE5" s="677"/>
      <c r="AF5" s="677"/>
      <c r="AG5" s="677"/>
      <c r="AH5" s="677"/>
      <c r="AI5" s="677"/>
      <c r="AJ5" s="677"/>
      <c r="AK5" s="677"/>
      <c r="AL5" s="677"/>
      <c r="AM5" s="677"/>
      <c r="AN5" s="677"/>
      <c r="AO5" s="677"/>
      <c r="AP5" s="677"/>
      <c r="AQ5" s="677"/>
      <c r="AR5" s="678"/>
    </row>
    <row r="6" spans="1:44" ht="14.25" customHeight="1">
      <c r="AC6" s="679" t="s">
        <v>103</v>
      </c>
      <c r="AD6" s="680"/>
      <c r="AE6" s="680"/>
      <c r="AF6" s="680"/>
      <c r="AG6" s="681" t="s">
        <v>5421</v>
      </c>
      <c r="AH6" s="681"/>
      <c r="AI6" s="681"/>
      <c r="AJ6" s="681"/>
      <c r="AK6" s="681"/>
      <c r="AL6" s="681"/>
      <c r="AM6" s="681"/>
      <c r="AN6" s="681"/>
      <c r="AO6" s="681"/>
      <c r="AP6" s="681"/>
      <c r="AQ6" s="681"/>
      <c r="AR6" s="681"/>
    </row>
    <row r="7" spans="1:44" ht="14.25" customHeight="1">
      <c r="AC7" s="680"/>
      <c r="AD7" s="680"/>
      <c r="AE7" s="680"/>
      <c r="AF7" s="680"/>
      <c r="AG7" s="681"/>
      <c r="AH7" s="681"/>
      <c r="AI7" s="681"/>
      <c r="AJ7" s="681"/>
      <c r="AK7" s="681"/>
      <c r="AL7" s="681"/>
      <c r="AM7" s="681"/>
      <c r="AN7" s="681"/>
      <c r="AO7" s="681"/>
      <c r="AP7" s="681"/>
      <c r="AQ7" s="681"/>
      <c r="AR7" s="681"/>
    </row>
    <row r="8" spans="1:44" ht="14.25" customHeight="1"/>
    <row r="9" spans="1:44" s="239" customFormat="1" ht="17.25" customHeight="1">
      <c r="A9" s="666" t="s">
        <v>5321</v>
      </c>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row>
    <row r="10" spans="1:44" s="239" customFormat="1" ht="17.25" customHeight="1">
      <c r="A10" s="666" t="s">
        <v>5403</v>
      </c>
      <c r="B10" s="666"/>
      <c r="C10" s="666"/>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row>
    <row r="11" spans="1:44" ht="14.25" customHeight="1">
      <c r="A11" s="705" t="s">
        <v>86</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row>
    <row r="12" spans="1:44" ht="14.25" customHeight="1"/>
    <row r="13" spans="1:44" ht="14.25" customHeight="1">
      <c r="A13" s="109" t="s">
        <v>376</v>
      </c>
    </row>
    <row r="14" spans="1:44" ht="14.25" customHeight="1">
      <c r="A14" s="109" t="s">
        <v>715</v>
      </c>
    </row>
    <row r="15" spans="1:44" ht="14.25" customHeight="1"/>
    <row r="16" spans="1:44" ht="14.25" customHeight="1">
      <c r="A16" s="706" t="s">
        <v>5322</v>
      </c>
      <c r="B16" s="706"/>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row>
    <row r="17" spans="1:44" ht="14.25" customHeight="1">
      <c r="A17" s="706"/>
      <c r="B17" s="706"/>
      <c r="C17" s="706"/>
      <c r="D17" s="706"/>
      <c r="E17" s="706"/>
      <c r="F17" s="706"/>
      <c r="G17" s="706"/>
      <c r="H17" s="706"/>
      <c r="I17" s="706"/>
      <c r="J17" s="706"/>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row>
    <row r="18" spans="1:44" ht="14.2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row>
    <row r="19" spans="1:44" ht="14.25" customHeight="1">
      <c r="W19" s="109" t="s">
        <v>20</v>
      </c>
    </row>
    <row r="20" spans="1:44" ht="14.25" customHeight="1"/>
    <row r="21" spans="1:44" ht="14.25" customHeight="1">
      <c r="A21" s="109" t="s">
        <v>87</v>
      </c>
      <c r="U21" s="115"/>
      <c r="V21" s="115"/>
      <c r="W21" s="162"/>
      <c r="X21" s="162"/>
      <c r="Y21" s="162"/>
      <c r="Z21" s="162"/>
      <c r="AA21" s="162"/>
      <c r="AB21" s="162"/>
      <c r="AC21" s="162"/>
      <c r="AD21" s="162"/>
      <c r="AE21" s="162"/>
      <c r="AF21" s="162"/>
      <c r="AG21" s="162"/>
      <c r="AH21" s="162"/>
      <c r="AI21" s="162"/>
      <c r="AJ21" s="162"/>
      <c r="AK21" s="162"/>
      <c r="AL21" s="162"/>
      <c r="AM21" s="162"/>
      <c r="AN21" s="163"/>
      <c r="AO21" s="163"/>
      <c r="AP21" s="163"/>
    </row>
    <row r="22" spans="1:44" s="110" customFormat="1" ht="14.25" customHeight="1">
      <c r="A22" s="682" t="s">
        <v>8</v>
      </c>
      <c r="B22" s="682"/>
      <c r="C22" s="682"/>
      <c r="D22" s="682"/>
      <c r="E22" s="682"/>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row>
    <row r="23" spans="1:44" s="110" customFormat="1" ht="14.25" customHeight="1">
      <c r="A23" s="682"/>
      <c r="B23" s="682"/>
      <c r="C23" s="682"/>
      <c r="D23" s="682"/>
      <c r="E23" s="682"/>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row>
    <row r="24" spans="1:44" s="110" customFormat="1" ht="14.25" customHeight="1">
      <c r="A24" s="682" t="s">
        <v>6</v>
      </c>
      <c r="B24" s="682"/>
      <c r="C24" s="682"/>
      <c r="D24" s="682"/>
      <c r="E24" s="682"/>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row>
    <row r="25" spans="1:44" s="110" customFormat="1" ht="14.25" customHeight="1">
      <c r="A25" s="682"/>
      <c r="B25" s="682"/>
      <c r="C25" s="682"/>
      <c r="D25" s="682"/>
      <c r="E25" s="682"/>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4"/>
      <c r="AQ25" s="684"/>
      <c r="AR25" s="684"/>
    </row>
    <row r="26" spans="1:44" s="110" customFormat="1" ht="14.25" customHeight="1">
      <c r="A26" s="682" t="s">
        <v>5100</v>
      </c>
      <c r="B26" s="682"/>
      <c r="C26" s="682"/>
      <c r="D26" s="682"/>
      <c r="E26" s="682"/>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row>
    <row r="27" spans="1:44" s="110" customFormat="1" ht="14.25" customHeight="1">
      <c r="A27" s="683"/>
      <c r="B27" s="683"/>
      <c r="C27" s="683"/>
      <c r="D27" s="683"/>
      <c r="E27" s="683"/>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row>
    <row r="28" spans="1:44" s="110" customFormat="1" ht="14.25" customHeight="1">
      <c r="A28" s="710" t="s">
        <v>673</v>
      </c>
      <c r="B28" s="687"/>
      <c r="C28" s="687"/>
      <c r="D28" s="687"/>
      <c r="E28" s="688"/>
      <c r="F28" s="695" t="s">
        <v>584</v>
      </c>
      <c r="G28" s="696"/>
      <c r="H28" s="697"/>
      <c r="I28" s="697"/>
      <c r="J28" s="697"/>
      <c r="K28" s="249" t="s">
        <v>585</v>
      </c>
      <c r="L28" s="697"/>
      <c r="M28" s="697"/>
      <c r="N28" s="697"/>
      <c r="O28" s="697"/>
      <c r="P28" s="696" t="s">
        <v>586</v>
      </c>
      <c r="Q28" s="696"/>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1"/>
    </row>
    <row r="29" spans="1:44" s="110" customFormat="1" ht="14.25" customHeight="1">
      <c r="A29" s="711"/>
      <c r="B29" s="690"/>
      <c r="C29" s="690"/>
      <c r="D29" s="690"/>
      <c r="E29" s="691"/>
      <c r="F29" s="698"/>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708"/>
    </row>
    <row r="30" spans="1:44" s="110" customFormat="1" ht="14.25" customHeight="1">
      <c r="A30" s="711"/>
      <c r="B30" s="690"/>
      <c r="C30" s="690"/>
      <c r="D30" s="690"/>
      <c r="E30" s="691"/>
      <c r="F30" s="701"/>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708"/>
    </row>
    <row r="31" spans="1:44" s="110" customFormat="1" ht="14.25" customHeight="1">
      <c r="A31" s="711"/>
      <c r="B31" s="690"/>
      <c r="C31" s="690"/>
      <c r="D31" s="690"/>
      <c r="E31" s="691"/>
      <c r="F31" s="701"/>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708"/>
    </row>
    <row r="32" spans="1:44" s="110" customFormat="1" ht="14.25" customHeight="1">
      <c r="A32" s="712"/>
      <c r="B32" s="693"/>
      <c r="C32" s="693"/>
      <c r="D32" s="693"/>
      <c r="E32" s="694"/>
      <c r="F32" s="702"/>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9"/>
    </row>
    <row r="33" spans="1:44" ht="14.25" customHeight="1">
      <c r="A33" s="166"/>
      <c r="B33" s="166"/>
      <c r="C33" s="166"/>
      <c r="D33" s="166"/>
      <c r="E33" s="166"/>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row>
    <row r="34" spans="1:44" s="110" customFormat="1" ht="14.25" customHeight="1">
      <c r="A34" s="682" t="s">
        <v>8</v>
      </c>
      <c r="B34" s="682"/>
      <c r="C34" s="682"/>
      <c r="D34" s="682"/>
      <c r="E34" s="682"/>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row>
    <row r="35" spans="1:44" s="110" customFormat="1" ht="14.25" customHeight="1">
      <c r="A35" s="682"/>
      <c r="B35" s="682"/>
      <c r="C35" s="682"/>
      <c r="D35" s="682"/>
      <c r="E35" s="682"/>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707"/>
      <c r="AG35" s="707"/>
      <c r="AH35" s="707"/>
      <c r="AI35" s="707"/>
      <c r="AJ35" s="707"/>
      <c r="AK35" s="707"/>
      <c r="AL35" s="707"/>
      <c r="AM35" s="707"/>
      <c r="AN35" s="707"/>
      <c r="AO35" s="707"/>
      <c r="AP35" s="707"/>
      <c r="AQ35" s="707"/>
      <c r="AR35" s="707"/>
    </row>
    <row r="36" spans="1:44" s="110" customFormat="1" ht="14.25" customHeight="1">
      <c r="A36" s="682" t="s">
        <v>6</v>
      </c>
      <c r="B36" s="682"/>
      <c r="C36" s="682"/>
      <c r="D36" s="682"/>
      <c r="E36" s="682"/>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row>
    <row r="37" spans="1:44" s="110" customFormat="1" ht="14.25" customHeight="1">
      <c r="A37" s="682"/>
      <c r="B37" s="682"/>
      <c r="C37" s="682"/>
      <c r="D37" s="682"/>
      <c r="E37" s="682"/>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4"/>
      <c r="AQ37" s="684"/>
      <c r="AR37" s="684"/>
    </row>
    <row r="38" spans="1:44" s="110" customFormat="1" ht="14.25" customHeight="1">
      <c r="A38" s="682" t="s">
        <v>5100</v>
      </c>
      <c r="B38" s="682"/>
      <c r="C38" s="682"/>
      <c r="D38" s="682"/>
      <c r="E38" s="682"/>
      <c r="F38" s="684"/>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row>
    <row r="39" spans="1:44" s="110" customFormat="1" ht="14.25" customHeight="1">
      <c r="A39" s="683"/>
      <c r="B39" s="683"/>
      <c r="C39" s="683"/>
      <c r="D39" s="683"/>
      <c r="E39" s="683"/>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row>
    <row r="40" spans="1:44" s="110" customFormat="1" ht="14.25" customHeight="1">
      <c r="A40" s="710" t="s">
        <v>673</v>
      </c>
      <c r="B40" s="687"/>
      <c r="C40" s="687"/>
      <c r="D40" s="687"/>
      <c r="E40" s="688"/>
      <c r="F40" s="695" t="s">
        <v>584</v>
      </c>
      <c r="G40" s="696"/>
      <c r="H40" s="697"/>
      <c r="I40" s="697"/>
      <c r="J40" s="697"/>
      <c r="K40" s="249" t="s">
        <v>585</v>
      </c>
      <c r="L40" s="697"/>
      <c r="M40" s="697"/>
      <c r="N40" s="697"/>
      <c r="O40" s="697"/>
      <c r="P40" s="696" t="s">
        <v>586</v>
      </c>
      <c r="Q40" s="696"/>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1"/>
    </row>
    <row r="41" spans="1:44" s="110" customFormat="1" ht="14.25" customHeight="1">
      <c r="A41" s="711"/>
      <c r="B41" s="690"/>
      <c r="C41" s="690"/>
      <c r="D41" s="690"/>
      <c r="E41" s="691"/>
      <c r="F41" s="698"/>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699"/>
      <c r="AP41" s="699"/>
      <c r="AQ41" s="699"/>
      <c r="AR41" s="708"/>
    </row>
    <row r="42" spans="1:44" s="110" customFormat="1" ht="14.25" customHeight="1">
      <c r="A42" s="711"/>
      <c r="B42" s="690"/>
      <c r="C42" s="690"/>
      <c r="D42" s="690"/>
      <c r="E42" s="691"/>
      <c r="F42" s="701"/>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699"/>
      <c r="AP42" s="699"/>
      <c r="AQ42" s="699"/>
      <c r="AR42" s="708"/>
    </row>
    <row r="43" spans="1:44" s="110" customFormat="1" ht="14.25" customHeight="1">
      <c r="A43" s="711"/>
      <c r="B43" s="690"/>
      <c r="C43" s="690"/>
      <c r="D43" s="690"/>
      <c r="E43" s="691"/>
      <c r="F43" s="701"/>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699"/>
      <c r="AP43" s="699"/>
      <c r="AQ43" s="699"/>
      <c r="AR43" s="708"/>
    </row>
    <row r="44" spans="1:44" s="110" customFormat="1" ht="14.25" customHeight="1">
      <c r="A44" s="712"/>
      <c r="B44" s="693"/>
      <c r="C44" s="693"/>
      <c r="D44" s="693"/>
      <c r="E44" s="694"/>
      <c r="F44" s="702"/>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9"/>
    </row>
    <row r="45" spans="1:44" ht="14.25" customHeight="1">
      <c r="A45" s="166"/>
      <c r="B45" s="166"/>
      <c r="C45" s="166"/>
      <c r="D45" s="166"/>
      <c r="E45" s="166"/>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row>
    <row r="46" spans="1:44" s="110" customFormat="1" ht="14.25" customHeight="1">
      <c r="A46" s="682" t="s">
        <v>8</v>
      </c>
      <c r="B46" s="682"/>
      <c r="C46" s="682"/>
      <c r="D46" s="682"/>
      <c r="E46" s="682"/>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row>
    <row r="47" spans="1:44" s="110" customFormat="1" ht="14.25" customHeight="1">
      <c r="A47" s="682"/>
      <c r="B47" s="682"/>
      <c r="C47" s="682"/>
      <c r="D47" s="682"/>
      <c r="E47" s="682"/>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row>
    <row r="48" spans="1:44" s="110" customFormat="1" ht="14.25" customHeight="1">
      <c r="A48" s="682" t="s">
        <v>6</v>
      </c>
      <c r="B48" s="682"/>
      <c r="C48" s="682"/>
      <c r="D48" s="682"/>
      <c r="E48" s="682"/>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row>
    <row r="49" spans="1:44" s="110" customFormat="1" ht="14.25" customHeight="1">
      <c r="A49" s="682"/>
      <c r="B49" s="682"/>
      <c r="C49" s="682"/>
      <c r="D49" s="682"/>
      <c r="E49" s="682"/>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row>
    <row r="50" spans="1:44" s="110" customFormat="1" ht="14.25" customHeight="1">
      <c r="A50" s="682" t="s">
        <v>5100</v>
      </c>
      <c r="B50" s="682"/>
      <c r="C50" s="682"/>
      <c r="D50" s="682"/>
      <c r="E50" s="682"/>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row>
    <row r="51" spans="1:44" s="110" customFormat="1" ht="14.25" customHeight="1">
      <c r="A51" s="683"/>
      <c r="B51" s="683"/>
      <c r="C51" s="683"/>
      <c r="D51" s="683"/>
      <c r="E51" s="683"/>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row>
    <row r="52" spans="1:44" s="110" customFormat="1" ht="14.25" customHeight="1">
      <c r="A52" s="710" t="s">
        <v>673</v>
      </c>
      <c r="B52" s="687"/>
      <c r="C52" s="687"/>
      <c r="D52" s="687"/>
      <c r="E52" s="688"/>
      <c r="F52" s="695" t="s">
        <v>584</v>
      </c>
      <c r="G52" s="696"/>
      <c r="H52" s="697"/>
      <c r="I52" s="697"/>
      <c r="J52" s="697"/>
      <c r="K52" s="249" t="s">
        <v>585</v>
      </c>
      <c r="L52" s="697"/>
      <c r="M52" s="697"/>
      <c r="N52" s="697"/>
      <c r="O52" s="697"/>
      <c r="P52" s="696" t="s">
        <v>586</v>
      </c>
      <c r="Q52" s="696"/>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1"/>
    </row>
    <row r="53" spans="1:44" s="110" customFormat="1" ht="14.25" customHeight="1">
      <c r="A53" s="711"/>
      <c r="B53" s="690"/>
      <c r="C53" s="690"/>
      <c r="D53" s="690"/>
      <c r="E53" s="691"/>
      <c r="F53" s="698"/>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699"/>
      <c r="AP53" s="699"/>
      <c r="AQ53" s="699"/>
      <c r="AR53" s="708"/>
    </row>
    <row r="54" spans="1:44" s="110" customFormat="1" ht="14.25" customHeight="1">
      <c r="A54" s="711"/>
      <c r="B54" s="690"/>
      <c r="C54" s="690"/>
      <c r="D54" s="690"/>
      <c r="E54" s="691"/>
      <c r="F54" s="701"/>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708"/>
    </row>
    <row r="55" spans="1:44" s="110" customFormat="1" ht="14.25" customHeight="1">
      <c r="A55" s="711"/>
      <c r="B55" s="690"/>
      <c r="C55" s="690"/>
      <c r="D55" s="690"/>
      <c r="E55" s="691"/>
      <c r="F55" s="701"/>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708"/>
    </row>
    <row r="56" spans="1:44" ht="14.25" customHeight="1">
      <c r="A56" s="712"/>
      <c r="B56" s="693"/>
      <c r="C56" s="693"/>
      <c r="D56" s="693"/>
      <c r="E56" s="694"/>
      <c r="F56" s="702"/>
      <c r="G56" s="703"/>
      <c r="H56" s="703"/>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9"/>
    </row>
    <row r="57" spans="1:44" ht="14.25" customHeight="1">
      <c r="A57" s="230" t="s">
        <v>5115</v>
      </c>
      <c r="B57" s="16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65"/>
      <c r="AR57" s="165"/>
    </row>
    <row r="58" spans="1:44" ht="14.25" customHeight="1">
      <c r="A58" s="230" t="s">
        <v>5120</v>
      </c>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row>
  </sheetData>
  <mergeCells count="55">
    <mergeCell ref="A10:AR10"/>
    <mergeCell ref="F52:G52"/>
    <mergeCell ref="H52:J52"/>
    <mergeCell ref="L52:O52"/>
    <mergeCell ref="P52:Q52"/>
    <mergeCell ref="F36:AR37"/>
    <mergeCell ref="A38:E39"/>
    <mergeCell ref="F38:AR39"/>
    <mergeCell ref="A40:E44"/>
    <mergeCell ref="L40:O40"/>
    <mergeCell ref="P40:Q40"/>
    <mergeCell ref="F41:AR44"/>
    <mergeCell ref="A26:E27"/>
    <mergeCell ref="F26:AR27"/>
    <mergeCell ref="A28:E32"/>
    <mergeCell ref="A34:E35"/>
    <mergeCell ref="F53:AR56"/>
    <mergeCell ref="A52:E56"/>
    <mergeCell ref="F28:G28"/>
    <mergeCell ref="H28:J28"/>
    <mergeCell ref="L28:O28"/>
    <mergeCell ref="P28:Q28"/>
    <mergeCell ref="F29:AR32"/>
    <mergeCell ref="F40:G40"/>
    <mergeCell ref="H40:J40"/>
    <mergeCell ref="A46:E47"/>
    <mergeCell ref="F46:AR47"/>
    <mergeCell ref="A48:E49"/>
    <mergeCell ref="F48:AR49"/>
    <mergeCell ref="A50:E51"/>
    <mergeCell ref="F50:AR51"/>
    <mergeCell ref="A36:E37"/>
    <mergeCell ref="F34:AR35"/>
    <mergeCell ref="A11:AR11"/>
    <mergeCell ref="A16:AR17"/>
    <mergeCell ref="A22:E23"/>
    <mergeCell ref="F22:AR23"/>
    <mergeCell ref="A24:E25"/>
    <mergeCell ref="F24:AR25"/>
    <mergeCell ref="A9:AR9"/>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s>
  <phoneticPr fontId="6"/>
  <dataValidations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E10"/>
  <sheetViews>
    <sheetView showGridLines="0" zoomScale="70" zoomScaleNormal="70" workbookViewId="0">
      <selection activeCell="E20" sqref="E20"/>
    </sheetView>
  </sheetViews>
  <sheetFormatPr defaultRowHeight="13.5"/>
  <cols>
    <col min="1" max="1" width="3.25" customWidth="1"/>
    <col min="2" max="2" width="12.125" style="354" customWidth="1"/>
    <col min="3" max="3" width="30.25" style="354" customWidth="1"/>
    <col min="4" max="4" width="32.25" style="354" customWidth="1"/>
    <col min="5" max="5" width="30.25" style="354" customWidth="1"/>
    <col min="6" max="6" width="3.25" customWidth="1"/>
  </cols>
  <sheetData>
    <row r="4" spans="2:5" ht="13.5" customHeight="1"/>
    <row r="5" spans="2:5" s="354" customFormat="1" ht="27.75" customHeight="1">
      <c r="B5" s="366"/>
      <c r="C5" s="367" t="s">
        <v>5285</v>
      </c>
      <c r="D5" s="367" t="s">
        <v>5286</v>
      </c>
      <c r="E5" s="368" t="s">
        <v>5287</v>
      </c>
    </row>
    <row r="6" spans="2:5" s="354" customFormat="1" ht="30.75" customHeight="1">
      <c r="B6" s="363" t="s">
        <v>5288</v>
      </c>
      <c r="C6" s="364" t="s">
        <v>5292</v>
      </c>
      <c r="D6" s="364" t="s">
        <v>5292</v>
      </c>
      <c r="E6" s="365" t="s">
        <v>5292</v>
      </c>
    </row>
    <row r="7" spans="2:5" s="354" customFormat="1" ht="48.75" customHeight="1">
      <c r="B7" s="713" t="s">
        <v>5289</v>
      </c>
      <c r="C7" s="355" t="s">
        <v>5293</v>
      </c>
      <c r="D7" s="355" t="s">
        <v>5294</v>
      </c>
      <c r="E7" s="356" t="s">
        <v>5295</v>
      </c>
    </row>
    <row r="8" spans="2:5" s="354" customFormat="1" ht="48.75" customHeight="1">
      <c r="B8" s="713"/>
      <c r="C8" s="357" t="s">
        <v>5298</v>
      </c>
      <c r="D8" s="358" t="s">
        <v>5299</v>
      </c>
      <c r="E8" s="359" t="s">
        <v>5300</v>
      </c>
    </row>
    <row r="9" spans="2:5" s="354" customFormat="1" ht="30.75" customHeight="1">
      <c r="B9" s="360" t="s">
        <v>5291</v>
      </c>
      <c r="C9" s="361" t="s">
        <v>5290</v>
      </c>
      <c r="D9" s="361" t="s">
        <v>5297</v>
      </c>
      <c r="E9" s="362" t="s">
        <v>5296</v>
      </c>
    </row>
    <row r="10" spans="2:5" ht="13.5" customHeight="1"/>
  </sheetData>
  <mergeCells count="1">
    <mergeCell ref="B7:B8"/>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250"/>
  <sheetViews>
    <sheetView view="pageBreakPreview" zoomScaleNormal="100" zoomScaleSheetLayoutView="100" workbookViewId="0">
      <selection activeCell="D104" sqref="D104:T104"/>
    </sheetView>
  </sheetViews>
  <sheetFormatPr defaultColWidth="9" defaultRowHeight="13.5"/>
  <cols>
    <col min="1" max="45" width="2.125" style="6" customWidth="1"/>
    <col min="46" max="49" width="2.125" style="1" customWidth="1"/>
    <col min="50" max="50" width="13.25" style="1" customWidth="1"/>
    <col min="51" max="56" width="10.25" style="1" customWidth="1"/>
    <col min="57" max="80" width="2.125" style="1" customWidth="1"/>
    <col min="81" max="16384" width="9" style="1"/>
  </cols>
  <sheetData>
    <row r="1" spans="1:46">
      <c r="A1" s="11"/>
      <c r="B1" s="6" t="s">
        <v>96</v>
      </c>
    </row>
    <row r="2" spans="1:46" ht="15" customHeight="1"/>
    <row r="3" spans="1:46" s="241" customFormat="1" ht="17.25" customHeight="1">
      <c r="A3" s="666" t="s">
        <v>5321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371"/>
      <c r="AT3" s="240"/>
    </row>
    <row r="4" spans="1:46" s="241" customFormat="1" ht="17.25" customHeight="1">
      <c r="A4" s="666" t="s">
        <v>5403</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370"/>
      <c r="AT4" s="239"/>
    </row>
    <row r="5" spans="1:46" ht="14.25">
      <c r="A5" s="752" t="s">
        <v>21</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row>
    <row r="7" spans="1:46" ht="13.5" customHeight="1">
      <c r="B7" s="6" t="s">
        <v>63</v>
      </c>
      <c r="P7" s="229"/>
      <c r="Q7" s="229"/>
      <c r="R7" s="229"/>
      <c r="S7" s="229"/>
      <c r="T7" s="229"/>
      <c r="U7" s="229"/>
      <c r="V7" s="229"/>
      <c r="W7" s="229"/>
      <c r="X7" s="229"/>
      <c r="Y7" s="229"/>
      <c r="Z7" s="229"/>
      <c r="AA7" s="229"/>
      <c r="AB7" s="229"/>
      <c r="AC7" s="229"/>
      <c r="AD7" s="229"/>
      <c r="AE7" s="229"/>
      <c r="AF7" s="229"/>
      <c r="AG7" s="229"/>
    </row>
    <row r="8" spans="1:46" s="116" customFormat="1" ht="13.5" customHeight="1">
      <c r="A8" s="6"/>
      <c r="B8" s="6"/>
      <c r="C8" s="6" t="s">
        <v>55</v>
      </c>
      <c r="D8" s="6"/>
      <c r="E8" s="6"/>
      <c r="F8" s="6"/>
      <c r="G8" s="6"/>
      <c r="H8" s="6"/>
      <c r="I8" s="6"/>
      <c r="J8" s="6"/>
      <c r="K8" s="6"/>
      <c r="L8" s="6"/>
      <c r="M8" s="6"/>
      <c r="N8" s="6"/>
      <c r="O8" s="6"/>
      <c r="P8" s="229"/>
      <c r="Q8" s="229"/>
      <c r="R8" s="229"/>
      <c r="S8" s="229"/>
      <c r="T8" s="229"/>
      <c r="U8" s="229"/>
      <c r="V8" s="229"/>
      <c r="W8" s="229"/>
      <c r="X8" s="229"/>
      <c r="Y8" s="229"/>
      <c r="Z8" s="229"/>
      <c r="AA8" s="229"/>
      <c r="AB8" s="229"/>
      <c r="AC8" s="229"/>
      <c r="AD8" s="229"/>
      <c r="AE8" s="229"/>
      <c r="AF8" s="229"/>
      <c r="AG8" s="229"/>
      <c r="AH8" s="6"/>
      <c r="AI8" s="6"/>
      <c r="AJ8" s="6"/>
      <c r="AK8" s="6"/>
      <c r="AL8" s="6"/>
      <c r="AM8" s="6"/>
      <c r="AN8" s="6"/>
      <c r="AO8" s="6"/>
      <c r="AP8" s="6"/>
      <c r="AQ8" s="6"/>
      <c r="AR8" s="6"/>
      <c r="AS8" s="17"/>
    </row>
    <row r="9" spans="1:46" s="116" customFormat="1" ht="13.5" customHeight="1">
      <c r="A9" s="376"/>
      <c r="B9" s="17"/>
      <c r="C9" s="17"/>
      <c r="D9" s="753" t="s">
        <v>22</v>
      </c>
      <c r="E9" s="754"/>
      <c r="F9" s="754"/>
      <c r="G9" s="754"/>
      <c r="H9" s="754"/>
      <c r="I9" s="754"/>
      <c r="J9" s="755"/>
      <c r="K9" s="262" t="s">
        <v>584</v>
      </c>
      <c r="L9" s="757"/>
      <c r="M9" s="757"/>
      <c r="N9" s="757"/>
      <c r="O9" s="757"/>
      <c r="P9" s="263" t="s">
        <v>585</v>
      </c>
      <c r="Q9" s="757"/>
      <c r="R9" s="757"/>
      <c r="S9" s="757"/>
      <c r="T9" s="757"/>
      <c r="U9" s="757"/>
      <c r="V9" s="264" t="s">
        <v>586</v>
      </c>
      <c r="W9" s="225"/>
      <c r="X9" s="225"/>
      <c r="Y9" s="225"/>
      <c r="Z9" s="225"/>
      <c r="AA9" s="225"/>
      <c r="AB9" s="225"/>
      <c r="AC9" s="225"/>
      <c r="AD9" s="225"/>
      <c r="AE9" s="225"/>
      <c r="AF9" s="225"/>
      <c r="AG9" s="225"/>
      <c r="AH9" s="225"/>
      <c r="AI9" s="225"/>
      <c r="AJ9" s="225"/>
      <c r="AK9" s="225"/>
      <c r="AL9" s="225"/>
      <c r="AM9" s="225"/>
      <c r="AN9" s="225"/>
      <c r="AO9" s="265"/>
      <c r="AP9" s="376"/>
      <c r="AQ9" s="376"/>
      <c r="AR9" s="376"/>
      <c r="AS9" s="17"/>
    </row>
    <row r="10" spans="1:46" s="116" customFormat="1" ht="13.5" customHeight="1">
      <c r="A10" s="376"/>
      <c r="B10" s="17"/>
      <c r="C10" s="17"/>
      <c r="D10" s="756"/>
      <c r="E10" s="741"/>
      <c r="F10" s="741"/>
      <c r="G10" s="741"/>
      <c r="H10" s="741"/>
      <c r="I10" s="741"/>
      <c r="J10" s="742"/>
      <c r="K10" s="746"/>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8"/>
      <c r="AP10" s="376"/>
      <c r="AQ10" s="376"/>
      <c r="AR10" s="376"/>
      <c r="AS10" s="17"/>
    </row>
    <row r="11" spans="1:46" s="116" customFormat="1" ht="13.5" customHeight="1">
      <c r="A11" s="376"/>
      <c r="B11" s="17"/>
      <c r="C11" s="17"/>
      <c r="D11" s="756"/>
      <c r="E11" s="741"/>
      <c r="F11" s="741"/>
      <c r="G11" s="741"/>
      <c r="H11" s="741"/>
      <c r="I11" s="741"/>
      <c r="J11" s="742"/>
      <c r="K11" s="758"/>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8"/>
      <c r="AP11" s="376"/>
      <c r="AQ11" s="376"/>
      <c r="AR11" s="376"/>
      <c r="AS11" s="17"/>
    </row>
    <row r="12" spans="1:46" s="116" customFormat="1" ht="13.5" customHeight="1">
      <c r="A12" s="376"/>
      <c r="B12" s="17"/>
      <c r="C12" s="17"/>
      <c r="D12" s="732" t="s">
        <v>674</v>
      </c>
      <c r="E12" s="733"/>
      <c r="F12" s="733"/>
      <c r="G12" s="733"/>
      <c r="H12" s="733"/>
      <c r="I12" s="733"/>
      <c r="J12" s="734"/>
      <c r="K12" s="736"/>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8"/>
      <c r="AP12" s="376"/>
      <c r="AQ12" s="376"/>
      <c r="AR12" s="376"/>
      <c r="AS12" s="17"/>
    </row>
    <row r="13" spans="1:46" s="116" customFormat="1" ht="13.5" customHeight="1">
      <c r="A13" s="376"/>
      <c r="B13" s="17"/>
      <c r="C13" s="17"/>
      <c r="D13" s="735"/>
      <c r="E13" s="733"/>
      <c r="F13" s="733"/>
      <c r="G13" s="733"/>
      <c r="H13" s="733"/>
      <c r="I13" s="733"/>
      <c r="J13" s="734"/>
      <c r="K13" s="739"/>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8"/>
      <c r="AP13" s="376"/>
      <c r="AQ13" s="376"/>
      <c r="AR13" s="376"/>
      <c r="AS13" s="17"/>
    </row>
    <row r="14" spans="1:46" s="116" customFormat="1" ht="13.5" customHeight="1">
      <c r="A14" s="376"/>
      <c r="B14" s="17"/>
      <c r="C14" s="17"/>
      <c r="D14" s="732" t="s">
        <v>23</v>
      </c>
      <c r="E14" s="733"/>
      <c r="F14" s="733"/>
      <c r="G14" s="733"/>
      <c r="H14" s="733"/>
      <c r="I14" s="733"/>
      <c r="J14" s="734"/>
      <c r="K14" s="736"/>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376"/>
      <c r="AQ14" s="376"/>
      <c r="AR14" s="376"/>
      <c r="AS14" s="17"/>
    </row>
    <row r="15" spans="1:46" s="116" customFormat="1" ht="13.5" customHeight="1">
      <c r="A15" s="376"/>
      <c r="B15" s="17"/>
      <c r="C15" s="17"/>
      <c r="D15" s="735"/>
      <c r="E15" s="733"/>
      <c r="F15" s="733"/>
      <c r="G15" s="733"/>
      <c r="H15" s="733"/>
      <c r="I15" s="733"/>
      <c r="J15" s="734"/>
      <c r="K15" s="739"/>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8"/>
      <c r="AP15" s="376"/>
      <c r="AQ15" s="376"/>
      <c r="AR15" s="376"/>
      <c r="AS15" s="17"/>
    </row>
    <row r="16" spans="1:46" s="116" customFormat="1" ht="13.5" customHeight="1">
      <c r="A16" s="376"/>
      <c r="B16" s="17"/>
      <c r="C16" s="17"/>
      <c r="D16" s="740" t="s">
        <v>24</v>
      </c>
      <c r="E16" s="741"/>
      <c r="F16" s="741"/>
      <c r="G16" s="741"/>
      <c r="H16" s="741"/>
      <c r="I16" s="741"/>
      <c r="J16" s="742"/>
      <c r="K16" s="746"/>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8"/>
      <c r="AP16" s="376"/>
      <c r="AQ16" s="376"/>
      <c r="AR16" s="376"/>
      <c r="AS16" s="17"/>
    </row>
    <row r="17" spans="1:45" s="119" customFormat="1" ht="13.5" customHeight="1">
      <c r="A17" s="376"/>
      <c r="B17" s="17"/>
      <c r="C17" s="17"/>
      <c r="D17" s="743"/>
      <c r="E17" s="744"/>
      <c r="F17" s="744"/>
      <c r="G17" s="744"/>
      <c r="H17" s="744"/>
      <c r="I17" s="744"/>
      <c r="J17" s="745"/>
      <c r="K17" s="749"/>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1"/>
      <c r="AP17" s="376"/>
      <c r="AQ17" s="376"/>
      <c r="AR17" s="376"/>
      <c r="AS17" s="117"/>
    </row>
    <row r="18" spans="1:45">
      <c r="A18" s="117"/>
      <c r="B18" s="117"/>
      <c r="C18" s="117"/>
      <c r="D18" s="118" t="s">
        <v>5119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8"/>
    </row>
    <row r="19" spans="1:45">
      <c r="A19" s="229"/>
      <c r="B19" s="229"/>
      <c r="C19" s="229"/>
      <c r="D19" s="229"/>
      <c r="E19" s="229"/>
      <c r="F19" s="229"/>
      <c r="G19" s="229"/>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5" s="122" customFormat="1" ht="13.5" customHeight="1">
      <c r="A20" s="6"/>
      <c r="B20" s="6"/>
      <c r="C20" s="5" t="s">
        <v>25</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121"/>
    </row>
    <row r="21" spans="1:45" s="122" customFormat="1" ht="13.5" customHeight="1">
      <c r="A21" s="120"/>
      <c r="B21" s="120"/>
      <c r="C21" s="120"/>
      <c r="D21" s="151" t="s">
        <v>675</v>
      </c>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20"/>
      <c r="AQ21" s="120"/>
      <c r="AR21" s="253"/>
      <c r="AS21" s="121"/>
    </row>
    <row r="22" spans="1:45" s="122" customFormat="1" ht="13.5" customHeight="1">
      <c r="A22" s="120"/>
      <c r="B22" s="120"/>
      <c r="C22" s="120"/>
      <c r="D22" s="759" t="s">
        <v>676</v>
      </c>
      <c r="E22" s="760"/>
      <c r="F22" s="760"/>
      <c r="G22" s="760"/>
      <c r="H22" s="760"/>
      <c r="I22" s="760"/>
      <c r="J22" s="760"/>
      <c r="K22" s="760"/>
      <c r="L22" s="761"/>
      <c r="M22" s="768"/>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70"/>
      <c r="AP22" s="120"/>
      <c r="AQ22" s="120"/>
      <c r="AR22" s="374"/>
      <c r="AS22" s="121"/>
    </row>
    <row r="23" spans="1:45" s="122" customFormat="1" ht="13.5" customHeight="1">
      <c r="A23" s="120"/>
      <c r="B23" s="120"/>
      <c r="C23" s="120"/>
      <c r="D23" s="762"/>
      <c r="E23" s="763"/>
      <c r="F23" s="763"/>
      <c r="G23" s="763"/>
      <c r="H23" s="763"/>
      <c r="I23" s="763"/>
      <c r="J23" s="763"/>
      <c r="K23" s="763"/>
      <c r="L23" s="764"/>
      <c r="M23" s="771"/>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3"/>
      <c r="AP23" s="120"/>
      <c r="AQ23" s="120"/>
      <c r="AR23" s="374"/>
      <c r="AS23" s="121"/>
    </row>
    <row r="24" spans="1:45" s="122" customFormat="1" ht="13.5" customHeight="1">
      <c r="A24" s="120"/>
      <c r="B24" s="120"/>
      <c r="C24" s="120"/>
      <c r="D24" s="765"/>
      <c r="E24" s="766"/>
      <c r="F24" s="766"/>
      <c r="G24" s="766"/>
      <c r="H24" s="766"/>
      <c r="I24" s="766"/>
      <c r="J24" s="766"/>
      <c r="K24" s="766"/>
      <c r="L24" s="767"/>
      <c r="M24" s="771"/>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3"/>
      <c r="AP24" s="120"/>
      <c r="AQ24" s="120"/>
      <c r="AR24" s="374"/>
      <c r="AS24" s="121"/>
    </row>
    <row r="25" spans="1:45" s="122" customFormat="1" ht="13.5" customHeight="1">
      <c r="A25" s="120"/>
      <c r="B25" s="120"/>
      <c r="C25" s="120"/>
      <c r="D25" s="774" t="s">
        <v>677</v>
      </c>
      <c r="E25" s="775"/>
      <c r="F25" s="775"/>
      <c r="G25" s="775"/>
      <c r="H25" s="775"/>
      <c r="I25" s="775"/>
      <c r="J25" s="775"/>
      <c r="K25" s="775"/>
      <c r="L25" s="776"/>
      <c r="M25" s="768"/>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70"/>
      <c r="AP25" s="120"/>
      <c r="AQ25" s="120"/>
      <c r="AR25" s="374"/>
      <c r="AS25" s="121"/>
    </row>
    <row r="26" spans="1:45" s="122" customFormat="1" ht="13.5" customHeight="1">
      <c r="A26" s="120"/>
      <c r="B26" s="120"/>
      <c r="C26" s="120"/>
      <c r="D26" s="774"/>
      <c r="E26" s="775"/>
      <c r="F26" s="775"/>
      <c r="G26" s="775"/>
      <c r="H26" s="775"/>
      <c r="I26" s="775"/>
      <c r="J26" s="775"/>
      <c r="K26" s="775"/>
      <c r="L26" s="776"/>
      <c r="M26" s="771"/>
      <c r="N26" s="772"/>
      <c r="O26" s="772"/>
      <c r="P26" s="772"/>
      <c r="Q26" s="772"/>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3"/>
      <c r="AP26" s="120"/>
      <c r="AQ26" s="120"/>
      <c r="AR26" s="374"/>
      <c r="AS26" s="121"/>
    </row>
    <row r="27" spans="1:45" s="122" customFormat="1" ht="13.5" customHeight="1">
      <c r="A27" s="120"/>
      <c r="B27" s="120"/>
      <c r="C27" s="120"/>
      <c r="D27" s="774"/>
      <c r="E27" s="775"/>
      <c r="F27" s="775"/>
      <c r="G27" s="775"/>
      <c r="H27" s="775"/>
      <c r="I27" s="775"/>
      <c r="J27" s="775"/>
      <c r="K27" s="775"/>
      <c r="L27" s="776"/>
      <c r="M27" s="777"/>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c r="AO27" s="779"/>
      <c r="AP27" s="120"/>
      <c r="AQ27" s="120"/>
      <c r="AR27" s="374"/>
      <c r="AS27" s="121"/>
    </row>
    <row r="28" spans="1:45" s="122" customFormat="1" ht="13.5" customHeight="1">
      <c r="A28" s="120"/>
      <c r="B28" s="120"/>
      <c r="C28" s="120"/>
      <c r="D28" s="719" t="s">
        <v>73</v>
      </c>
      <c r="E28" s="720"/>
      <c r="F28" s="720"/>
      <c r="G28" s="720"/>
      <c r="H28" s="720"/>
      <c r="I28" s="720"/>
      <c r="J28" s="720"/>
      <c r="K28" s="720"/>
      <c r="L28" s="721"/>
      <c r="M28" s="725" t="s">
        <v>5417</v>
      </c>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7"/>
      <c r="AP28" s="120"/>
      <c r="AQ28" s="120"/>
      <c r="AR28" s="374"/>
      <c r="AS28" s="121"/>
    </row>
    <row r="29" spans="1:45" s="122" customFormat="1" ht="13.5" customHeight="1">
      <c r="A29" s="120"/>
      <c r="B29" s="120"/>
      <c r="C29" s="120"/>
      <c r="D29" s="719"/>
      <c r="E29" s="720"/>
      <c r="F29" s="720"/>
      <c r="G29" s="720"/>
      <c r="H29" s="720"/>
      <c r="I29" s="720"/>
      <c r="J29" s="720"/>
      <c r="K29" s="720"/>
      <c r="L29" s="721"/>
      <c r="M29" s="728"/>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7"/>
      <c r="AP29" s="120"/>
      <c r="AQ29" s="120"/>
      <c r="AR29" s="374"/>
      <c r="AS29" s="121"/>
    </row>
    <row r="30" spans="1:45" s="122" customFormat="1" ht="13.5" customHeight="1">
      <c r="A30" s="120"/>
      <c r="B30" s="120"/>
      <c r="C30" s="120"/>
      <c r="D30" s="722"/>
      <c r="E30" s="723"/>
      <c r="F30" s="723"/>
      <c r="G30" s="723"/>
      <c r="H30" s="723"/>
      <c r="I30" s="723"/>
      <c r="J30" s="723"/>
      <c r="K30" s="723"/>
      <c r="L30" s="724"/>
      <c r="M30" s="729"/>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1"/>
      <c r="AP30" s="120"/>
      <c r="AQ30" s="120"/>
      <c r="AR30" s="374"/>
      <c r="AS30" s="121"/>
    </row>
    <row r="31" spans="1:45" s="122" customFormat="1" ht="13.5" customHeight="1">
      <c r="A31" s="120"/>
      <c r="B31" s="120"/>
      <c r="C31" s="123"/>
      <c r="D31" s="124"/>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23"/>
      <c r="AQ31" s="120"/>
      <c r="AR31" s="374"/>
      <c r="AS31" s="121"/>
    </row>
    <row r="32" spans="1:45" s="122" customFormat="1" ht="13.5" customHeight="1">
      <c r="A32" s="120"/>
      <c r="B32" s="120"/>
      <c r="C32" s="123"/>
      <c r="D32" s="151" t="s">
        <v>678</v>
      </c>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23"/>
      <c r="AQ32" s="120"/>
      <c r="AR32" s="253"/>
      <c r="AS32" s="121"/>
    </row>
    <row r="33" spans="1:45" s="122" customFormat="1" ht="13.5" customHeight="1">
      <c r="A33" s="120"/>
      <c r="B33" s="120"/>
      <c r="C33" s="120"/>
      <c r="D33" s="759" t="s">
        <v>70</v>
      </c>
      <c r="E33" s="760"/>
      <c r="F33" s="760"/>
      <c r="G33" s="760"/>
      <c r="H33" s="760"/>
      <c r="I33" s="760"/>
      <c r="J33" s="760"/>
      <c r="K33" s="760"/>
      <c r="L33" s="761"/>
      <c r="M33" s="793"/>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70"/>
      <c r="AP33" s="120"/>
      <c r="AQ33" s="120"/>
      <c r="AR33" s="374"/>
      <c r="AS33" s="121"/>
    </row>
    <row r="34" spans="1:45" s="122" customFormat="1" ht="13.5" customHeight="1">
      <c r="A34" s="120"/>
      <c r="B34" s="120"/>
      <c r="C34" s="120"/>
      <c r="D34" s="762"/>
      <c r="E34" s="763"/>
      <c r="F34" s="763"/>
      <c r="G34" s="763"/>
      <c r="H34" s="763"/>
      <c r="I34" s="763"/>
      <c r="J34" s="763"/>
      <c r="K34" s="763"/>
      <c r="L34" s="764"/>
      <c r="M34" s="771"/>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3"/>
      <c r="AP34" s="120"/>
      <c r="AQ34" s="120"/>
      <c r="AR34" s="374"/>
      <c r="AS34" s="121"/>
    </row>
    <row r="35" spans="1:45" s="122" customFormat="1" ht="13.5" customHeight="1">
      <c r="A35" s="120"/>
      <c r="B35" s="120"/>
      <c r="C35" s="120"/>
      <c r="D35" s="765"/>
      <c r="E35" s="766"/>
      <c r="F35" s="766"/>
      <c r="G35" s="766"/>
      <c r="H35" s="766"/>
      <c r="I35" s="766"/>
      <c r="J35" s="766"/>
      <c r="K35" s="766"/>
      <c r="L35" s="767"/>
      <c r="M35" s="771"/>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3"/>
      <c r="AP35" s="120"/>
      <c r="AQ35" s="120"/>
      <c r="AR35" s="374"/>
      <c r="AS35" s="121"/>
    </row>
    <row r="36" spans="1:45" s="122" customFormat="1" ht="13.5" customHeight="1">
      <c r="A36" s="120"/>
      <c r="B36" s="120"/>
      <c r="C36" s="120"/>
      <c r="D36" s="774" t="s">
        <v>71</v>
      </c>
      <c r="E36" s="775"/>
      <c r="F36" s="775"/>
      <c r="G36" s="775"/>
      <c r="H36" s="775"/>
      <c r="I36" s="775"/>
      <c r="J36" s="775"/>
      <c r="K36" s="775"/>
      <c r="L36" s="776"/>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6"/>
      <c r="AP36" s="120"/>
      <c r="AQ36" s="120"/>
      <c r="AR36" s="374"/>
      <c r="AS36" s="121"/>
    </row>
    <row r="37" spans="1:45" s="122" customFormat="1" ht="13.5" customHeight="1">
      <c r="A37" s="120"/>
      <c r="B37" s="120"/>
      <c r="C37" s="120"/>
      <c r="D37" s="774"/>
      <c r="E37" s="775"/>
      <c r="F37" s="775"/>
      <c r="G37" s="775"/>
      <c r="H37" s="775"/>
      <c r="I37" s="775"/>
      <c r="J37" s="775"/>
      <c r="K37" s="775"/>
      <c r="L37" s="776"/>
      <c r="M37" s="794"/>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6"/>
      <c r="AP37" s="120"/>
      <c r="AQ37" s="120"/>
      <c r="AR37" s="374"/>
      <c r="AS37" s="121"/>
    </row>
    <row r="38" spans="1:45" s="122" customFormat="1" ht="13.5" customHeight="1">
      <c r="A38" s="120"/>
      <c r="B38" s="120"/>
      <c r="C38" s="120"/>
      <c r="D38" s="774"/>
      <c r="E38" s="775"/>
      <c r="F38" s="775"/>
      <c r="G38" s="775"/>
      <c r="H38" s="775"/>
      <c r="I38" s="775"/>
      <c r="J38" s="775"/>
      <c r="K38" s="775"/>
      <c r="L38" s="776"/>
      <c r="M38" s="794"/>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6"/>
      <c r="AP38" s="120"/>
      <c r="AQ38" s="120"/>
      <c r="AR38" s="374"/>
      <c r="AS38" s="121"/>
    </row>
    <row r="39" spans="1:45" s="122" customFormat="1" ht="13.5" customHeight="1">
      <c r="A39" s="120"/>
      <c r="B39" s="120"/>
      <c r="C39" s="120"/>
      <c r="D39" s="797" t="s">
        <v>72</v>
      </c>
      <c r="E39" s="798"/>
      <c r="F39" s="798"/>
      <c r="G39" s="798"/>
      <c r="H39" s="798"/>
      <c r="I39" s="798"/>
      <c r="J39" s="798"/>
      <c r="K39" s="798"/>
      <c r="L39" s="799"/>
      <c r="M39" s="771"/>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3"/>
      <c r="AP39" s="120"/>
      <c r="AQ39" s="120"/>
      <c r="AR39" s="374"/>
      <c r="AS39" s="121"/>
    </row>
    <row r="40" spans="1:45" s="122" customFormat="1" ht="13.5" customHeight="1">
      <c r="A40" s="120"/>
      <c r="B40" s="120"/>
      <c r="C40" s="120"/>
      <c r="D40" s="762"/>
      <c r="E40" s="763"/>
      <c r="F40" s="763"/>
      <c r="G40" s="763"/>
      <c r="H40" s="763"/>
      <c r="I40" s="763"/>
      <c r="J40" s="763"/>
      <c r="K40" s="763"/>
      <c r="L40" s="764"/>
      <c r="M40" s="771"/>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3"/>
      <c r="AP40" s="120"/>
      <c r="AQ40" s="120"/>
      <c r="AR40" s="374"/>
      <c r="AS40" s="121"/>
    </row>
    <row r="41" spans="1:45" s="122" customFormat="1" ht="13.5" customHeight="1">
      <c r="A41" s="120"/>
      <c r="B41" s="120"/>
      <c r="C41" s="120"/>
      <c r="D41" s="780"/>
      <c r="E41" s="781"/>
      <c r="F41" s="781"/>
      <c r="G41" s="781"/>
      <c r="H41" s="781"/>
      <c r="I41" s="781"/>
      <c r="J41" s="781"/>
      <c r="K41" s="781"/>
      <c r="L41" s="782"/>
      <c r="M41" s="777"/>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9"/>
      <c r="AP41" s="120"/>
      <c r="AQ41" s="120"/>
      <c r="AR41" s="374"/>
      <c r="AS41" s="121"/>
    </row>
    <row r="42" spans="1:45" s="122" customFormat="1" ht="13.5" customHeight="1">
      <c r="A42" s="120"/>
      <c r="B42" s="120"/>
      <c r="C42" s="123"/>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123"/>
      <c r="AQ42" s="120"/>
      <c r="AR42" s="374"/>
      <c r="AS42" s="121"/>
    </row>
    <row r="43" spans="1:45" s="122" customFormat="1" ht="13.5" customHeight="1">
      <c r="A43" s="120"/>
      <c r="B43" s="120"/>
      <c r="C43" s="123"/>
      <c r="D43" s="151" t="s">
        <v>679</v>
      </c>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23"/>
      <c r="AQ43" s="120"/>
      <c r="AR43" s="253"/>
      <c r="AS43" s="121"/>
    </row>
    <row r="44" spans="1:45" s="122" customFormat="1" ht="13.5" customHeight="1">
      <c r="A44" s="120"/>
      <c r="B44" s="120"/>
      <c r="C44" s="120"/>
      <c r="D44" s="759" t="s">
        <v>74</v>
      </c>
      <c r="E44" s="760"/>
      <c r="F44" s="760"/>
      <c r="G44" s="760"/>
      <c r="H44" s="760"/>
      <c r="I44" s="760"/>
      <c r="J44" s="760"/>
      <c r="K44" s="760"/>
      <c r="L44" s="761"/>
      <c r="M44" s="783" t="s">
        <v>680</v>
      </c>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5"/>
      <c r="AP44" s="120"/>
      <c r="AQ44" s="120"/>
      <c r="AR44" s="374"/>
      <c r="AS44" s="121"/>
    </row>
    <row r="45" spans="1:45" s="122" customFormat="1" ht="13.5" customHeight="1">
      <c r="A45" s="120"/>
      <c r="B45" s="120"/>
      <c r="C45" s="120"/>
      <c r="D45" s="762"/>
      <c r="E45" s="763"/>
      <c r="F45" s="763"/>
      <c r="G45" s="763"/>
      <c r="H45" s="763"/>
      <c r="I45" s="763"/>
      <c r="J45" s="763"/>
      <c r="K45" s="763"/>
      <c r="L45" s="764"/>
      <c r="M45" s="719"/>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1"/>
      <c r="AP45" s="120"/>
      <c r="AQ45" s="120"/>
      <c r="AR45" s="374"/>
      <c r="AS45" s="121"/>
    </row>
    <row r="46" spans="1:45" s="122" customFormat="1" ht="13.5" customHeight="1">
      <c r="A46" s="120"/>
      <c r="B46" s="120"/>
      <c r="C46" s="120"/>
      <c r="D46" s="762"/>
      <c r="E46" s="763"/>
      <c r="F46" s="763"/>
      <c r="G46" s="763"/>
      <c r="H46" s="763"/>
      <c r="I46" s="763"/>
      <c r="J46" s="763"/>
      <c r="K46" s="763"/>
      <c r="L46" s="764"/>
      <c r="M46" s="719"/>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1"/>
      <c r="AP46" s="120"/>
      <c r="AQ46" s="120"/>
      <c r="AR46" s="374"/>
      <c r="AS46" s="121"/>
    </row>
    <row r="47" spans="1:45" s="122" customFormat="1" ht="13.5" customHeight="1">
      <c r="A47" s="120"/>
      <c r="B47" s="120"/>
      <c r="C47" s="120"/>
      <c r="D47" s="780"/>
      <c r="E47" s="781"/>
      <c r="F47" s="781"/>
      <c r="G47" s="781"/>
      <c r="H47" s="781"/>
      <c r="I47" s="781"/>
      <c r="J47" s="781"/>
      <c r="K47" s="781"/>
      <c r="L47" s="782"/>
      <c r="M47" s="722"/>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4"/>
      <c r="AP47" s="120"/>
      <c r="AQ47" s="120"/>
      <c r="AR47" s="374"/>
      <c r="AS47" s="121"/>
    </row>
    <row r="48" spans="1:45" s="122" customFormat="1" ht="13.5" customHeight="1">
      <c r="A48" s="120"/>
      <c r="B48" s="120"/>
      <c r="C48" s="120"/>
      <c r="D48" s="786" t="s">
        <v>79</v>
      </c>
      <c r="E48" s="784"/>
      <c r="F48" s="784"/>
      <c r="G48" s="784"/>
      <c r="H48" s="784"/>
      <c r="I48" s="784"/>
      <c r="J48" s="784"/>
      <c r="K48" s="784"/>
      <c r="L48" s="785"/>
      <c r="M48" s="800"/>
      <c r="N48" s="801"/>
      <c r="O48" s="801"/>
      <c r="P48" s="801"/>
      <c r="Q48" s="801"/>
      <c r="R48" s="801"/>
      <c r="S48" s="801"/>
      <c r="T48" s="801"/>
      <c r="U48" s="801"/>
      <c r="V48" s="801"/>
      <c r="W48" s="801"/>
      <c r="X48" s="801"/>
      <c r="Y48" s="801"/>
      <c r="Z48" s="801"/>
      <c r="AA48" s="801"/>
      <c r="AB48" s="801"/>
      <c r="AC48" s="801"/>
      <c r="AD48" s="801"/>
      <c r="AE48" s="801"/>
      <c r="AF48" s="801"/>
      <c r="AG48" s="801"/>
      <c r="AH48" s="801"/>
      <c r="AI48" s="801"/>
      <c r="AJ48" s="801"/>
      <c r="AK48" s="801"/>
      <c r="AL48" s="801"/>
      <c r="AM48" s="801"/>
      <c r="AN48" s="801"/>
      <c r="AO48" s="802"/>
      <c r="AP48" s="120"/>
      <c r="AQ48" s="120"/>
      <c r="AR48" s="374"/>
      <c r="AS48" s="121"/>
    </row>
    <row r="49" spans="1:45" s="122" customFormat="1" ht="13.5" customHeight="1">
      <c r="A49" s="120"/>
      <c r="B49" s="120"/>
      <c r="C49" s="120"/>
      <c r="D49" s="719"/>
      <c r="E49" s="720"/>
      <c r="F49" s="720"/>
      <c r="G49" s="720"/>
      <c r="H49" s="720"/>
      <c r="I49" s="720"/>
      <c r="J49" s="720"/>
      <c r="K49" s="720"/>
      <c r="L49" s="721"/>
      <c r="M49" s="803"/>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5"/>
      <c r="AP49" s="120"/>
      <c r="AQ49" s="120"/>
      <c r="AR49" s="374"/>
      <c r="AS49" s="121"/>
    </row>
    <row r="50" spans="1:45" s="122" customFormat="1" ht="13.5" customHeight="1">
      <c r="A50" s="120"/>
      <c r="B50" s="120"/>
      <c r="C50" s="120"/>
      <c r="D50" s="719"/>
      <c r="E50" s="720"/>
      <c r="F50" s="720"/>
      <c r="G50" s="720"/>
      <c r="H50" s="720"/>
      <c r="I50" s="720"/>
      <c r="J50" s="720"/>
      <c r="K50" s="720"/>
      <c r="L50" s="721"/>
      <c r="M50" s="803"/>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5"/>
      <c r="AP50" s="120"/>
      <c r="AQ50" s="120"/>
      <c r="AR50" s="374"/>
      <c r="AS50" s="121"/>
    </row>
    <row r="51" spans="1:45" s="261" customFormat="1" ht="13.5" customHeight="1">
      <c r="A51" s="120"/>
      <c r="B51" s="120"/>
      <c r="C51" s="120"/>
      <c r="D51" s="722"/>
      <c r="E51" s="723"/>
      <c r="F51" s="723"/>
      <c r="G51" s="723"/>
      <c r="H51" s="723"/>
      <c r="I51" s="723"/>
      <c r="J51" s="723"/>
      <c r="K51" s="723"/>
      <c r="L51" s="724"/>
      <c r="M51" s="806"/>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8"/>
      <c r="AP51" s="120"/>
      <c r="AQ51" s="120"/>
      <c r="AR51" s="374"/>
      <c r="AS51" s="260"/>
    </row>
    <row r="52" spans="1:45" s="122" customFormat="1" ht="13.5" customHeight="1">
      <c r="A52" s="259"/>
      <c r="B52" s="259"/>
      <c r="C52" s="259"/>
      <c r="D52" s="125" t="s">
        <v>5126</v>
      </c>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259"/>
      <c r="AQ52" s="259"/>
      <c r="AR52" s="384"/>
      <c r="AS52" s="121"/>
    </row>
    <row r="53" spans="1:45" s="122" customFormat="1" ht="13.5" customHeight="1">
      <c r="A53" s="120"/>
      <c r="B53" s="120"/>
      <c r="C53" s="120"/>
      <c r="D53" s="12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20"/>
      <c r="AQ53" s="120"/>
      <c r="AR53" s="374"/>
      <c r="AS53" s="121"/>
    </row>
    <row r="54" spans="1:45" s="122" customFormat="1" ht="16.5" customHeight="1">
      <c r="A54" s="120"/>
      <c r="B54" s="120"/>
      <c r="C54" s="120"/>
      <c r="D54" s="254" t="s">
        <v>681</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120"/>
      <c r="AQ54" s="120"/>
      <c r="AR54" s="253"/>
      <c r="AS54" s="121"/>
    </row>
    <row r="55" spans="1:45" s="122" customFormat="1" ht="16.5" customHeight="1">
      <c r="A55" s="120"/>
      <c r="B55" s="120"/>
      <c r="C55" s="120"/>
      <c r="D55" s="786" t="s">
        <v>75</v>
      </c>
      <c r="E55" s="784"/>
      <c r="F55" s="784"/>
      <c r="G55" s="784"/>
      <c r="H55" s="784"/>
      <c r="I55" s="784"/>
      <c r="J55" s="784"/>
      <c r="K55" s="784"/>
      <c r="L55" s="785"/>
      <c r="M55" s="787" t="s">
        <v>5423</v>
      </c>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8"/>
      <c r="AP55" s="120"/>
      <c r="AQ55" s="120"/>
      <c r="AR55" s="374"/>
      <c r="AS55" s="121"/>
    </row>
    <row r="56" spans="1:45" s="122" customFormat="1" ht="16.5" customHeight="1">
      <c r="A56" s="120"/>
      <c r="B56" s="120"/>
      <c r="C56" s="120"/>
      <c r="D56" s="719"/>
      <c r="E56" s="720"/>
      <c r="F56" s="720"/>
      <c r="G56" s="720"/>
      <c r="H56" s="720"/>
      <c r="I56" s="720"/>
      <c r="J56" s="720"/>
      <c r="K56" s="720"/>
      <c r="L56" s="721"/>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90"/>
      <c r="AP56" s="120"/>
      <c r="AQ56" s="120"/>
      <c r="AR56" s="374"/>
      <c r="AS56" s="121"/>
    </row>
    <row r="57" spans="1:45" s="122" customFormat="1" ht="16.5" customHeight="1">
      <c r="A57" s="120"/>
      <c r="B57" s="120"/>
      <c r="C57" s="120"/>
      <c r="D57" s="719"/>
      <c r="E57" s="720"/>
      <c r="F57" s="720"/>
      <c r="G57" s="720"/>
      <c r="H57" s="720"/>
      <c r="I57" s="720"/>
      <c r="J57" s="720"/>
      <c r="K57" s="720"/>
      <c r="L57" s="721"/>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90"/>
      <c r="AP57" s="120"/>
      <c r="AQ57" s="120"/>
      <c r="AR57" s="374"/>
      <c r="AS57" s="121"/>
    </row>
    <row r="58" spans="1:45" s="122" customFormat="1" ht="13.5" customHeight="1">
      <c r="A58" s="120"/>
      <c r="B58" s="120"/>
      <c r="C58" s="120"/>
      <c r="D58" s="722"/>
      <c r="E58" s="723"/>
      <c r="F58" s="723"/>
      <c r="G58" s="723"/>
      <c r="H58" s="723"/>
      <c r="I58" s="723"/>
      <c r="J58" s="723"/>
      <c r="K58" s="723"/>
      <c r="L58" s="724"/>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2"/>
      <c r="AP58" s="120"/>
      <c r="AQ58" s="120"/>
      <c r="AR58" s="374"/>
      <c r="AS58" s="121"/>
    </row>
    <row r="59" spans="1:45" s="122" customFormat="1" ht="13.5" customHeight="1">
      <c r="A59" s="120"/>
      <c r="B59" s="120"/>
      <c r="C59" s="120"/>
      <c r="D59" s="429"/>
      <c r="E59" s="429"/>
      <c r="F59" s="429"/>
      <c r="G59" s="429"/>
      <c r="H59" s="429"/>
      <c r="I59" s="429"/>
      <c r="J59" s="429"/>
      <c r="K59" s="429"/>
      <c r="L59" s="429"/>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120"/>
      <c r="AQ59" s="120"/>
      <c r="AR59" s="428"/>
      <c r="AS59" s="121"/>
    </row>
    <row r="60" spans="1:45" ht="14.25" customHeight="1">
      <c r="B60" s="5" t="s">
        <v>64</v>
      </c>
      <c r="C60" s="229"/>
      <c r="D60" s="229"/>
      <c r="E60" s="229"/>
      <c r="F60" s="229"/>
      <c r="G60" s="229"/>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5" ht="14.25" customHeight="1">
      <c r="B61" s="5"/>
      <c r="C61" s="5" t="s">
        <v>83</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5" ht="18" customHeight="1">
      <c r="B62" s="5"/>
      <c r="C62" s="5"/>
      <c r="D62" s="5" t="s">
        <v>682</v>
      </c>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5" ht="18" customHeight="1">
      <c r="D63" s="822" t="s">
        <v>15</v>
      </c>
      <c r="E63" s="823"/>
      <c r="F63" s="823"/>
      <c r="G63" s="823"/>
      <c r="H63" s="823"/>
      <c r="I63" s="823"/>
      <c r="J63" s="824"/>
      <c r="K63" s="831" t="s">
        <v>56</v>
      </c>
      <c r="L63" s="831"/>
      <c r="M63" s="831"/>
      <c r="N63" s="832"/>
      <c r="O63" s="835" t="s">
        <v>57</v>
      </c>
      <c r="P63" s="836"/>
      <c r="Q63" s="836"/>
      <c r="R63" s="837"/>
      <c r="S63" s="841" t="s">
        <v>58</v>
      </c>
      <c r="T63" s="841"/>
      <c r="U63" s="841"/>
      <c r="V63" s="841"/>
      <c r="W63" s="809" t="s">
        <v>59</v>
      </c>
      <c r="X63" s="831"/>
      <c r="Y63" s="831"/>
      <c r="Z63" s="831"/>
      <c r="AA63" s="832"/>
      <c r="AB63" s="841" t="s">
        <v>60</v>
      </c>
      <c r="AC63" s="841"/>
      <c r="AD63" s="841"/>
      <c r="AE63" s="841"/>
      <c r="AF63" s="841"/>
      <c r="AG63" s="809" t="s">
        <v>61</v>
      </c>
      <c r="AH63" s="831"/>
      <c r="AI63" s="831"/>
      <c r="AJ63" s="832"/>
      <c r="AK63" s="843" t="s">
        <v>16</v>
      </c>
      <c r="AL63" s="843"/>
      <c r="AM63" s="843"/>
      <c r="AN63" s="843"/>
      <c r="AO63" s="809" t="s">
        <v>107</v>
      </c>
      <c r="AP63" s="810"/>
      <c r="AQ63" s="372"/>
    </row>
    <row r="64" spans="1:45" ht="18" customHeight="1">
      <c r="D64" s="825"/>
      <c r="E64" s="826"/>
      <c r="F64" s="826"/>
      <c r="G64" s="826"/>
      <c r="H64" s="826"/>
      <c r="I64" s="826"/>
      <c r="J64" s="827"/>
      <c r="K64" s="833"/>
      <c r="L64" s="833"/>
      <c r="M64" s="833"/>
      <c r="N64" s="834"/>
      <c r="O64" s="838"/>
      <c r="P64" s="839"/>
      <c r="Q64" s="839"/>
      <c r="R64" s="840"/>
      <c r="S64" s="842"/>
      <c r="T64" s="842"/>
      <c r="U64" s="842"/>
      <c r="V64" s="842"/>
      <c r="W64" s="811"/>
      <c r="X64" s="833"/>
      <c r="Y64" s="833"/>
      <c r="Z64" s="833"/>
      <c r="AA64" s="834"/>
      <c r="AB64" s="842"/>
      <c r="AC64" s="842"/>
      <c r="AD64" s="842"/>
      <c r="AE64" s="842"/>
      <c r="AF64" s="842"/>
      <c r="AG64" s="811"/>
      <c r="AH64" s="833"/>
      <c r="AI64" s="833"/>
      <c r="AJ64" s="834"/>
      <c r="AK64" s="844"/>
      <c r="AL64" s="844"/>
      <c r="AM64" s="844"/>
      <c r="AN64" s="844"/>
      <c r="AO64" s="811"/>
      <c r="AP64" s="812"/>
      <c r="AQ64" s="372"/>
    </row>
    <row r="65" spans="1:49" ht="18" customHeight="1">
      <c r="D65" s="828"/>
      <c r="E65" s="829"/>
      <c r="F65" s="829"/>
      <c r="G65" s="829"/>
      <c r="H65" s="829"/>
      <c r="I65" s="829"/>
      <c r="J65" s="830"/>
      <c r="K65" s="815" t="s">
        <v>88</v>
      </c>
      <c r="L65" s="815"/>
      <c r="M65" s="815"/>
      <c r="N65" s="816"/>
      <c r="O65" s="813" t="s">
        <v>89</v>
      </c>
      <c r="P65" s="817"/>
      <c r="Q65" s="817"/>
      <c r="R65" s="818"/>
      <c r="S65" s="819" t="s">
        <v>587</v>
      </c>
      <c r="T65" s="819"/>
      <c r="U65" s="819"/>
      <c r="V65" s="819"/>
      <c r="W65" s="820" t="s">
        <v>588</v>
      </c>
      <c r="X65" s="815"/>
      <c r="Y65" s="815"/>
      <c r="Z65" s="815"/>
      <c r="AA65" s="816"/>
      <c r="AB65" s="821" t="s">
        <v>589</v>
      </c>
      <c r="AC65" s="821"/>
      <c r="AD65" s="821"/>
      <c r="AE65" s="821"/>
      <c r="AF65" s="821"/>
      <c r="AG65" s="813"/>
      <c r="AH65" s="817"/>
      <c r="AI65" s="817"/>
      <c r="AJ65" s="818"/>
      <c r="AK65" s="845"/>
      <c r="AL65" s="845"/>
      <c r="AM65" s="845"/>
      <c r="AN65" s="845"/>
      <c r="AO65" s="813"/>
      <c r="AP65" s="814"/>
      <c r="AQ65" s="372"/>
    </row>
    <row r="66" spans="1:49" ht="18" customHeight="1">
      <c r="D66" s="865"/>
      <c r="E66" s="866"/>
      <c r="F66" s="866"/>
      <c r="G66" s="866"/>
      <c r="H66" s="866"/>
      <c r="I66" s="866"/>
      <c r="J66" s="867"/>
      <c r="K66" s="868"/>
      <c r="L66" s="868"/>
      <c r="M66" s="868"/>
      <c r="N66" s="869"/>
      <c r="O66" s="870"/>
      <c r="P66" s="871"/>
      <c r="Q66" s="871"/>
      <c r="R66" s="872"/>
      <c r="S66" s="873" t="str">
        <f>IF(O66="","",K66*O66)</f>
        <v/>
      </c>
      <c r="T66" s="873"/>
      <c r="U66" s="873"/>
      <c r="V66" s="873"/>
      <c r="W66" s="874"/>
      <c r="X66" s="875"/>
      <c r="Y66" s="875"/>
      <c r="Z66" s="875"/>
      <c r="AA66" s="876"/>
      <c r="AB66" s="877" t="str">
        <f>IF(W66="","",W66/S66*3.6*100)</f>
        <v/>
      </c>
      <c r="AC66" s="877"/>
      <c r="AD66" s="877"/>
      <c r="AE66" s="877"/>
      <c r="AF66" s="877"/>
      <c r="AG66" s="846"/>
      <c r="AH66" s="847"/>
      <c r="AI66" s="847"/>
      <c r="AJ66" s="848"/>
      <c r="AK66" s="849"/>
      <c r="AL66" s="849"/>
      <c r="AM66" s="849"/>
      <c r="AN66" s="849"/>
      <c r="AO66" s="850"/>
      <c r="AP66" s="851"/>
      <c r="AQ66" s="224"/>
    </row>
    <row r="67" spans="1:49" ht="18" customHeight="1">
      <c r="D67" s="825"/>
      <c r="E67" s="826"/>
      <c r="F67" s="826"/>
      <c r="G67" s="826"/>
      <c r="H67" s="826"/>
      <c r="I67" s="826"/>
      <c r="J67" s="827"/>
      <c r="K67" s="852"/>
      <c r="L67" s="852"/>
      <c r="M67" s="852"/>
      <c r="N67" s="853"/>
      <c r="O67" s="854"/>
      <c r="P67" s="855"/>
      <c r="Q67" s="855"/>
      <c r="R67" s="856"/>
      <c r="S67" s="857" t="str">
        <f t="shared" ref="S67:S68" si="0">IF(O67="","",K67*O67)</f>
        <v/>
      </c>
      <c r="T67" s="857"/>
      <c r="U67" s="857"/>
      <c r="V67" s="857"/>
      <c r="W67" s="858"/>
      <c r="X67" s="859"/>
      <c r="Y67" s="859"/>
      <c r="Z67" s="859"/>
      <c r="AA67" s="860"/>
      <c r="AB67" s="861" t="str">
        <f t="shared" ref="AB67:AB68" si="1">IF(W67="","",W67/S67*3.6*100)</f>
        <v/>
      </c>
      <c r="AC67" s="861"/>
      <c r="AD67" s="861"/>
      <c r="AE67" s="861"/>
      <c r="AF67" s="861"/>
      <c r="AG67" s="862"/>
      <c r="AH67" s="863"/>
      <c r="AI67" s="863"/>
      <c r="AJ67" s="864"/>
      <c r="AK67" s="878"/>
      <c r="AL67" s="878"/>
      <c r="AM67" s="878"/>
      <c r="AN67" s="878"/>
      <c r="AO67" s="715"/>
      <c r="AP67" s="879"/>
      <c r="AQ67" s="224"/>
    </row>
    <row r="68" spans="1:49" ht="18" customHeight="1">
      <c r="D68" s="828"/>
      <c r="E68" s="829"/>
      <c r="F68" s="829"/>
      <c r="G68" s="829"/>
      <c r="H68" s="829"/>
      <c r="I68" s="829"/>
      <c r="J68" s="830"/>
      <c r="K68" s="880"/>
      <c r="L68" s="880"/>
      <c r="M68" s="880"/>
      <c r="N68" s="881"/>
      <c r="O68" s="882"/>
      <c r="P68" s="883"/>
      <c r="Q68" s="883"/>
      <c r="R68" s="884"/>
      <c r="S68" s="885" t="str">
        <f t="shared" si="0"/>
        <v/>
      </c>
      <c r="T68" s="885"/>
      <c r="U68" s="885"/>
      <c r="V68" s="885"/>
      <c r="W68" s="886"/>
      <c r="X68" s="887"/>
      <c r="Y68" s="887"/>
      <c r="Z68" s="887"/>
      <c r="AA68" s="888"/>
      <c r="AB68" s="889" t="str">
        <f t="shared" si="1"/>
        <v/>
      </c>
      <c r="AC68" s="889"/>
      <c r="AD68" s="889"/>
      <c r="AE68" s="889"/>
      <c r="AF68" s="889"/>
      <c r="AG68" s="890"/>
      <c r="AH68" s="891"/>
      <c r="AI68" s="891"/>
      <c r="AJ68" s="892"/>
      <c r="AK68" s="893"/>
      <c r="AL68" s="893"/>
      <c r="AM68" s="893"/>
      <c r="AN68" s="893"/>
      <c r="AO68" s="894"/>
      <c r="AP68" s="895"/>
      <c r="AQ68" s="224"/>
    </row>
    <row r="69" spans="1:49" s="130" customFormat="1" ht="13.5" customHeight="1">
      <c r="A69" s="5"/>
      <c r="B69" s="5"/>
      <c r="C69" s="5"/>
      <c r="D69" s="896" t="s">
        <v>26</v>
      </c>
      <c r="E69" s="897"/>
      <c r="F69" s="897"/>
      <c r="G69" s="897"/>
      <c r="H69" s="897"/>
      <c r="I69" s="897"/>
      <c r="J69" s="898"/>
      <c r="K69" s="899" t="str">
        <f>IF(K66="","",SUMPRODUCT(K66:K68,$AK$66:$AK$68))</f>
        <v/>
      </c>
      <c r="L69" s="899"/>
      <c r="M69" s="899"/>
      <c r="N69" s="900"/>
      <c r="O69" s="901"/>
      <c r="P69" s="902"/>
      <c r="Q69" s="902"/>
      <c r="R69" s="903"/>
      <c r="S69" s="904" t="str">
        <f>IF(S66="","",SUMPRODUCT(S66:S68,$AK$66:$AK$68))</f>
        <v/>
      </c>
      <c r="T69" s="904"/>
      <c r="U69" s="904"/>
      <c r="V69" s="904"/>
      <c r="W69" s="905" t="str">
        <f>IF(W66="","",SUMPRODUCT(W66:W68,$AK$66:$AK$68))</f>
        <v/>
      </c>
      <c r="X69" s="904"/>
      <c r="Y69" s="904"/>
      <c r="Z69" s="904"/>
      <c r="AA69" s="906"/>
      <c r="AB69" s="907"/>
      <c r="AC69" s="908"/>
      <c r="AD69" s="908"/>
      <c r="AE69" s="908"/>
      <c r="AF69" s="909"/>
      <c r="AG69" s="901"/>
      <c r="AH69" s="902"/>
      <c r="AI69" s="902"/>
      <c r="AJ69" s="903"/>
      <c r="AK69" s="910" t="str">
        <f>IF(AK66="","",SUM(AK66:AN68))</f>
        <v/>
      </c>
      <c r="AL69" s="910"/>
      <c r="AM69" s="910"/>
      <c r="AN69" s="910"/>
      <c r="AO69" s="911"/>
      <c r="AP69" s="912"/>
      <c r="AQ69" s="224"/>
      <c r="AR69" s="6"/>
      <c r="AS69" s="128"/>
      <c r="AT69" s="129"/>
      <c r="AU69" s="129"/>
      <c r="AV69" s="129"/>
      <c r="AW69" s="129"/>
    </row>
    <row r="70" spans="1:49" s="130" customFormat="1" ht="13.5" customHeight="1">
      <c r="A70" s="127"/>
      <c r="B70" s="127"/>
      <c r="C70" s="127"/>
      <c r="D70" s="125" t="s">
        <v>5127</v>
      </c>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31"/>
      <c r="AU70" s="129"/>
      <c r="AV70" s="129"/>
      <c r="AW70" s="129"/>
    </row>
    <row r="71" spans="1:49" s="130" customFormat="1" ht="13.5" customHeight="1">
      <c r="A71" s="127"/>
      <c r="B71" s="127"/>
      <c r="C71" s="127"/>
      <c r="D71" s="125" t="s">
        <v>5128</v>
      </c>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9"/>
      <c r="AU71" s="129"/>
      <c r="AV71" s="129"/>
      <c r="AW71" s="129"/>
    </row>
    <row r="72" spans="1:49" s="135" customFormat="1" ht="13.5" customHeight="1">
      <c r="A72" s="127"/>
      <c r="B72" s="127"/>
      <c r="C72" s="127"/>
      <c r="D72" s="125" t="s">
        <v>5121</v>
      </c>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33"/>
      <c r="AT72" s="134"/>
      <c r="AU72" s="134"/>
      <c r="AV72" s="134"/>
      <c r="AW72" s="134"/>
    </row>
    <row r="73" spans="1:49">
      <c r="A73" s="132"/>
      <c r="B73" s="132"/>
      <c r="C73" s="132"/>
      <c r="D73" s="7"/>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row>
    <row r="74" spans="1:49" ht="18" customHeight="1">
      <c r="B74" s="5"/>
      <c r="C74" s="5"/>
      <c r="D74" s="5" t="s">
        <v>590</v>
      </c>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9" ht="18" customHeight="1">
      <c r="D75" s="924" t="s">
        <v>15</v>
      </c>
      <c r="E75" s="925"/>
      <c r="F75" s="925"/>
      <c r="G75" s="925"/>
      <c r="H75" s="925"/>
      <c r="I75" s="925"/>
      <c r="J75" s="926"/>
      <c r="K75" s="832" t="s">
        <v>108</v>
      </c>
      <c r="L75" s="913"/>
      <c r="M75" s="913"/>
      <c r="N75" s="913"/>
      <c r="O75" s="913" t="s">
        <v>109</v>
      </c>
      <c r="P75" s="913"/>
      <c r="Q75" s="913"/>
      <c r="R75" s="913"/>
      <c r="S75" s="933" t="s">
        <v>242</v>
      </c>
      <c r="T75" s="933"/>
      <c r="U75" s="933"/>
      <c r="V75" s="933"/>
      <c r="W75" s="935" t="s">
        <v>104</v>
      </c>
      <c r="X75" s="935"/>
      <c r="Y75" s="935"/>
      <c r="Z75" s="935"/>
      <c r="AA75" s="935"/>
      <c r="AB75" s="935" t="s">
        <v>105</v>
      </c>
      <c r="AC75" s="935"/>
      <c r="AD75" s="935"/>
      <c r="AE75" s="935"/>
      <c r="AF75" s="935"/>
      <c r="AG75" s="913" t="s">
        <v>5103</v>
      </c>
      <c r="AH75" s="913"/>
      <c r="AI75" s="913"/>
      <c r="AJ75" s="913"/>
      <c r="AK75" s="916" t="s">
        <v>16</v>
      </c>
      <c r="AL75" s="916"/>
      <c r="AM75" s="916"/>
      <c r="AN75" s="916"/>
      <c r="AO75" s="913" t="s">
        <v>107</v>
      </c>
      <c r="AP75" s="919"/>
      <c r="AQ75" s="372"/>
    </row>
    <row r="76" spans="1:49" ht="18" customHeight="1">
      <c r="D76" s="927"/>
      <c r="E76" s="928"/>
      <c r="F76" s="928"/>
      <c r="G76" s="928"/>
      <c r="H76" s="928"/>
      <c r="I76" s="928"/>
      <c r="J76" s="929"/>
      <c r="K76" s="834"/>
      <c r="L76" s="914"/>
      <c r="M76" s="914"/>
      <c r="N76" s="914"/>
      <c r="O76" s="914"/>
      <c r="P76" s="914"/>
      <c r="Q76" s="914"/>
      <c r="R76" s="914"/>
      <c r="S76" s="934"/>
      <c r="T76" s="934"/>
      <c r="U76" s="934"/>
      <c r="V76" s="934"/>
      <c r="W76" s="936"/>
      <c r="X76" s="936"/>
      <c r="Y76" s="936"/>
      <c r="Z76" s="936"/>
      <c r="AA76" s="936"/>
      <c r="AB76" s="936"/>
      <c r="AC76" s="936"/>
      <c r="AD76" s="936"/>
      <c r="AE76" s="936"/>
      <c r="AF76" s="936"/>
      <c r="AG76" s="914"/>
      <c r="AH76" s="914"/>
      <c r="AI76" s="914"/>
      <c r="AJ76" s="914"/>
      <c r="AK76" s="917"/>
      <c r="AL76" s="917"/>
      <c r="AM76" s="917"/>
      <c r="AN76" s="917"/>
      <c r="AO76" s="914"/>
      <c r="AP76" s="920"/>
      <c r="AQ76" s="372"/>
    </row>
    <row r="77" spans="1:49" ht="18" customHeight="1">
      <c r="D77" s="930"/>
      <c r="E77" s="931"/>
      <c r="F77" s="931"/>
      <c r="G77" s="931"/>
      <c r="H77" s="931"/>
      <c r="I77" s="931"/>
      <c r="J77" s="932"/>
      <c r="K77" s="816" t="s">
        <v>88</v>
      </c>
      <c r="L77" s="922"/>
      <c r="M77" s="922"/>
      <c r="N77" s="922"/>
      <c r="O77" s="915" t="s">
        <v>89</v>
      </c>
      <c r="P77" s="915"/>
      <c r="Q77" s="915"/>
      <c r="R77" s="915"/>
      <c r="S77" s="915" t="s">
        <v>106</v>
      </c>
      <c r="T77" s="915"/>
      <c r="U77" s="915"/>
      <c r="V77" s="915"/>
      <c r="W77" s="923" t="s">
        <v>591</v>
      </c>
      <c r="X77" s="923"/>
      <c r="Y77" s="923"/>
      <c r="Z77" s="923"/>
      <c r="AA77" s="923"/>
      <c r="AB77" s="923" t="s">
        <v>592</v>
      </c>
      <c r="AC77" s="923"/>
      <c r="AD77" s="923"/>
      <c r="AE77" s="923"/>
      <c r="AF77" s="923"/>
      <c r="AG77" s="915"/>
      <c r="AH77" s="915"/>
      <c r="AI77" s="915"/>
      <c r="AJ77" s="915"/>
      <c r="AK77" s="918"/>
      <c r="AL77" s="918"/>
      <c r="AM77" s="918"/>
      <c r="AN77" s="918"/>
      <c r="AO77" s="915"/>
      <c r="AP77" s="921"/>
      <c r="AQ77" s="372"/>
    </row>
    <row r="78" spans="1:49" ht="18" customHeight="1">
      <c r="D78" s="946"/>
      <c r="E78" s="947"/>
      <c r="F78" s="947"/>
      <c r="G78" s="947"/>
      <c r="H78" s="947"/>
      <c r="I78" s="947"/>
      <c r="J78" s="948"/>
      <c r="K78" s="949"/>
      <c r="L78" s="937"/>
      <c r="M78" s="937"/>
      <c r="N78" s="937"/>
      <c r="O78" s="937"/>
      <c r="P78" s="937"/>
      <c r="Q78" s="937"/>
      <c r="R78" s="937"/>
      <c r="S78" s="937"/>
      <c r="T78" s="937"/>
      <c r="U78" s="937"/>
      <c r="V78" s="937"/>
      <c r="W78" s="950" t="str">
        <f>IF(K78="","",K78*S78*3.6)</f>
        <v/>
      </c>
      <c r="X78" s="950"/>
      <c r="Y78" s="950"/>
      <c r="Z78" s="950"/>
      <c r="AA78" s="950"/>
      <c r="AB78" s="950" t="str">
        <f>IF(O78="","",O78*S78*3.6)</f>
        <v/>
      </c>
      <c r="AC78" s="950"/>
      <c r="AD78" s="950"/>
      <c r="AE78" s="950"/>
      <c r="AF78" s="950"/>
      <c r="AG78" s="937"/>
      <c r="AH78" s="937"/>
      <c r="AI78" s="937"/>
      <c r="AJ78" s="937"/>
      <c r="AK78" s="938"/>
      <c r="AL78" s="938"/>
      <c r="AM78" s="938"/>
      <c r="AN78" s="938"/>
      <c r="AO78" s="939"/>
      <c r="AP78" s="940"/>
      <c r="AQ78" s="224"/>
    </row>
    <row r="79" spans="1:49" ht="18" customHeight="1">
      <c r="D79" s="927"/>
      <c r="E79" s="928"/>
      <c r="F79" s="928"/>
      <c r="G79" s="928"/>
      <c r="H79" s="928"/>
      <c r="I79" s="928"/>
      <c r="J79" s="929"/>
      <c r="K79" s="941"/>
      <c r="L79" s="942"/>
      <c r="M79" s="942"/>
      <c r="N79" s="942"/>
      <c r="O79" s="943"/>
      <c r="P79" s="944"/>
      <c r="Q79" s="944"/>
      <c r="R79" s="944"/>
      <c r="S79" s="943"/>
      <c r="T79" s="943"/>
      <c r="U79" s="943"/>
      <c r="V79" s="943"/>
      <c r="W79" s="945" t="str">
        <f>IF(K79="","",K79*S79*3.6)</f>
        <v/>
      </c>
      <c r="X79" s="945"/>
      <c r="Y79" s="945"/>
      <c r="Z79" s="945"/>
      <c r="AA79" s="945"/>
      <c r="AB79" s="945" t="str">
        <f t="shared" ref="AB79:AB81" si="2">IF(O79="","",O79*S79*3.6)</f>
        <v/>
      </c>
      <c r="AC79" s="945"/>
      <c r="AD79" s="945"/>
      <c r="AE79" s="945"/>
      <c r="AF79" s="945"/>
      <c r="AG79" s="943"/>
      <c r="AH79" s="944"/>
      <c r="AI79" s="944"/>
      <c r="AJ79" s="944"/>
      <c r="AK79" s="951"/>
      <c r="AL79" s="952"/>
      <c r="AM79" s="952"/>
      <c r="AN79" s="952"/>
      <c r="AO79" s="714"/>
      <c r="AP79" s="953"/>
      <c r="AQ79" s="224"/>
    </row>
    <row r="80" spans="1:49" ht="18" customHeight="1">
      <c r="D80" s="927"/>
      <c r="E80" s="928"/>
      <c r="F80" s="928"/>
      <c r="G80" s="928"/>
      <c r="H80" s="928"/>
      <c r="I80" s="928"/>
      <c r="J80" s="929"/>
      <c r="K80" s="954"/>
      <c r="L80" s="943"/>
      <c r="M80" s="943"/>
      <c r="N80" s="943"/>
      <c r="O80" s="943" t="s">
        <v>593</v>
      </c>
      <c r="P80" s="943"/>
      <c r="Q80" s="943"/>
      <c r="R80" s="943"/>
      <c r="S80" s="943"/>
      <c r="T80" s="943"/>
      <c r="U80" s="943"/>
      <c r="V80" s="943"/>
      <c r="W80" s="945" t="str">
        <f t="shared" ref="W80:W81" si="3">IF(K80="","",K80*S80*3.6)</f>
        <v/>
      </c>
      <c r="X80" s="945"/>
      <c r="Y80" s="945"/>
      <c r="Z80" s="945"/>
      <c r="AA80" s="945"/>
      <c r="AB80" s="945" t="str">
        <f t="shared" si="2"/>
        <v/>
      </c>
      <c r="AC80" s="945"/>
      <c r="AD80" s="945"/>
      <c r="AE80" s="945"/>
      <c r="AF80" s="945"/>
      <c r="AG80" s="943"/>
      <c r="AH80" s="943"/>
      <c r="AI80" s="943"/>
      <c r="AJ80" s="943"/>
      <c r="AK80" s="955"/>
      <c r="AL80" s="955"/>
      <c r="AM80" s="955"/>
      <c r="AN80" s="955"/>
      <c r="AO80" s="714"/>
      <c r="AP80" s="953"/>
      <c r="AQ80" s="224"/>
    </row>
    <row r="81" spans="1:49" ht="18" customHeight="1">
      <c r="D81" s="930"/>
      <c r="E81" s="931"/>
      <c r="F81" s="931"/>
      <c r="G81" s="931"/>
      <c r="H81" s="931"/>
      <c r="I81" s="931"/>
      <c r="J81" s="932"/>
      <c r="K81" s="956"/>
      <c r="L81" s="957"/>
      <c r="M81" s="957"/>
      <c r="N81" s="957"/>
      <c r="O81" s="957" t="s">
        <v>593</v>
      </c>
      <c r="P81" s="957"/>
      <c r="Q81" s="957"/>
      <c r="R81" s="957"/>
      <c r="S81" s="957"/>
      <c r="T81" s="957"/>
      <c r="U81" s="957"/>
      <c r="V81" s="957"/>
      <c r="W81" s="958" t="str">
        <f t="shared" si="3"/>
        <v/>
      </c>
      <c r="X81" s="958"/>
      <c r="Y81" s="958"/>
      <c r="Z81" s="958"/>
      <c r="AA81" s="958"/>
      <c r="AB81" s="958" t="str">
        <f t="shared" si="2"/>
        <v/>
      </c>
      <c r="AC81" s="958"/>
      <c r="AD81" s="958"/>
      <c r="AE81" s="958"/>
      <c r="AF81" s="958"/>
      <c r="AG81" s="957"/>
      <c r="AH81" s="957"/>
      <c r="AI81" s="957"/>
      <c r="AJ81" s="957"/>
      <c r="AK81" s="959"/>
      <c r="AL81" s="959"/>
      <c r="AM81" s="959"/>
      <c r="AN81" s="959"/>
      <c r="AO81" s="960"/>
      <c r="AP81" s="961"/>
      <c r="AQ81" s="224"/>
    </row>
    <row r="82" spans="1:49" s="130" customFormat="1" ht="13.5" customHeight="1">
      <c r="A82" s="5"/>
      <c r="B82" s="5"/>
      <c r="C82" s="5"/>
      <c r="D82" s="969" t="s">
        <v>26</v>
      </c>
      <c r="E82" s="970"/>
      <c r="F82" s="970"/>
      <c r="G82" s="970"/>
      <c r="H82" s="970"/>
      <c r="I82" s="970"/>
      <c r="J82" s="971"/>
      <c r="K82" s="972" t="str">
        <f>IF(K78="","",SUMPRODUCT(K78:N81,$AK$78:$AN$81))</f>
        <v/>
      </c>
      <c r="L82" s="973"/>
      <c r="M82" s="973"/>
      <c r="N82" s="973"/>
      <c r="O82" s="973" t="str">
        <f>IF(O78="","",SUMPRODUCT(O78:R81,$AK$78:$AN$81))</f>
        <v/>
      </c>
      <c r="P82" s="973"/>
      <c r="Q82" s="973"/>
      <c r="R82" s="973"/>
      <c r="S82" s="974"/>
      <c r="T82" s="974"/>
      <c r="U82" s="974"/>
      <c r="V82" s="974"/>
      <c r="W82" s="962" t="str">
        <f>IF(W78="","",SUMPRODUCT(W78:W81,$AK$78:$AK$81))</f>
        <v/>
      </c>
      <c r="X82" s="962"/>
      <c r="Y82" s="962"/>
      <c r="Z82" s="962"/>
      <c r="AA82" s="962"/>
      <c r="AB82" s="962" t="str">
        <f>IF(AB78="","",SUMPRODUCT(AB78:AB81,$AK$78:$AK$81))</f>
        <v/>
      </c>
      <c r="AC82" s="962"/>
      <c r="AD82" s="962"/>
      <c r="AE82" s="962"/>
      <c r="AF82" s="962"/>
      <c r="AG82" s="962" t="str">
        <f>IF(AG78="","",SUMPRODUCT(AG78:AG81,$AK$78:$AK$81))</f>
        <v/>
      </c>
      <c r="AH82" s="962"/>
      <c r="AI82" s="962"/>
      <c r="AJ82" s="962"/>
      <c r="AK82" s="963" t="str">
        <f>IF(AK78="","",SUM(AK78:AN81))</f>
        <v/>
      </c>
      <c r="AL82" s="963"/>
      <c r="AM82" s="963"/>
      <c r="AN82" s="963"/>
      <c r="AO82" s="964"/>
      <c r="AP82" s="965"/>
      <c r="AQ82" s="224"/>
      <c r="AR82" s="6"/>
      <c r="AS82" s="128"/>
      <c r="AT82" s="131"/>
      <c r="AU82" s="129"/>
      <c r="AV82" s="129"/>
      <c r="AW82" s="129"/>
    </row>
    <row r="83" spans="1:49" s="130" customFormat="1" ht="13.5" customHeight="1">
      <c r="A83" s="127"/>
      <c r="B83" s="127"/>
      <c r="C83" s="127"/>
      <c r="D83" s="125" t="s">
        <v>5122</v>
      </c>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9"/>
      <c r="AU83" s="129"/>
      <c r="AV83" s="129"/>
      <c r="AW83" s="129"/>
    </row>
    <row r="84" spans="1:49" ht="13.5" customHeight="1">
      <c r="A84" s="127"/>
      <c r="B84" s="127"/>
      <c r="C84" s="127"/>
      <c r="D84" s="125" t="s">
        <v>5121</v>
      </c>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row>
    <row r="85" spans="1:49" ht="14.25" customHeight="1">
      <c r="A85" s="5"/>
      <c r="B85" s="5"/>
      <c r="C85" s="5"/>
      <c r="D85" s="5"/>
      <c r="E85" s="5"/>
      <c r="AJ85" s="5"/>
      <c r="AK85" s="5"/>
      <c r="AL85" s="5"/>
      <c r="AM85" s="5"/>
      <c r="AN85" s="5"/>
      <c r="AO85" s="5"/>
      <c r="AP85" s="5"/>
      <c r="AQ85" s="5"/>
    </row>
    <row r="86" spans="1:49" ht="16.5" customHeight="1">
      <c r="A86" s="5"/>
      <c r="B86" s="5"/>
      <c r="C86" s="5" t="s">
        <v>97</v>
      </c>
      <c r="E86" s="5"/>
      <c r="F86" s="5"/>
      <c r="AK86" s="5"/>
      <c r="AL86" s="5"/>
      <c r="AM86" s="5"/>
      <c r="AN86" s="5"/>
      <c r="AO86" s="5"/>
      <c r="AP86" s="5"/>
      <c r="AQ86" s="5"/>
      <c r="AR86" s="5"/>
    </row>
    <row r="87" spans="1:49" s="2" customFormat="1" ht="18.75" customHeight="1">
      <c r="A87" s="5"/>
      <c r="B87" s="5"/>
      <c r="C87" s="5"/>
      <c r="D87" s="5" t="s">
        <v>99</v>
      </c>
      <c r="E87" s="5"/>
      <c r="F87" s="5"/>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5"/>
      <c r="AL87" s="5"/>
      <c r="AM87" s="5"/>
      <c r="AN87" s="5"/>
      <c r="AO87" s="5"/>
      <c r="AP87" s="5"/>
      <c r="AQ87" s="5"/>
      <c r="AR87" s="5"/>
      <c r="AS87" s="10"/>
    </row>
    <row r="88" spans="1:49" ht="18" customHeight="1">
      <c r="A88" s="9"/>
      <c r="B88" s="9"/>
      <c r="C88" s="9"/>
      <c r="D88" s="966" t="s">
        <v>100</v>
      </c>
      <c r="E88" s="966"/>
      <c r="F88" s="966"/>
      <c r="G88" s="966"/>
      <c r="H88" s="966"/>
      <c r="I88" s="966"/>
      <c r="J88" s="966"/>
      <c r="K88" s="966"/>
      <c r="L88" s="966"/>
      <c r="M88" s="966"/>
      <c r="N88" s="966" t="s">
        <v>101</v>
      </c>
      <c r="O88" s="966"/>
      <c r="P88" s="966"/>
      <c r="Q88" s="966"/>
      <c r="R88" s="966"/>
      <c r="S88" s="966"/>
      <c r="T88" s="966"/>
      <c r="U88" s="966"/>
      <c r="V88" s="966"/>
      <c r="W88" s="966"/>
      <c r="X88" s="967" t="s">
        <v>683</v>
      </c>
      <c r="Y88" s="967"/>
      <c r="Z88" s="967"/>
      <c r="AA88" s="967"/>
      <c r="AB88" s="967"/>
      <c r="AC88" s="967"/>
      <c r="AD88" s="967"/>
      <c r="AE88" s="967"/>
      <c r="AF88" s="967"/>
      <c r="AG88" s="967"/>
      <c r="AH88" s="967"/>
      <c r="AI88" s="967"/>
      <c r="AJ88" s="967"/>
      <c r="AK88" s="967"/>
      <c r="AL88" s="967"/>
      <c r="AM88" s="968" t="s">
        <v>684</v>
      </c>
      <c r="AN88" s="968"/>
      <c r="AO88" s="968"/>
      <c r="AP88" s="968"/>
      <c r="AQ88" s="9"/>
      <c r="AR88" s="9"/>
    </row>
    <row r="89" spans="1:49" ht="21.75" customHeight="1">
      <c r="A89" s="5"/>
      <c r="B89" s="5"/>
      <c r="C89" s="5"/>
      <c r="D89" s="975"/>
      <c r="E89" s="975"/>
      <c r="F89" s="975"/>
      <c r="G89" s="975"/>
      <c r="H89" s="975"/>
      <c r="I89" s="975"/>
      <c r="J89" s="975"/>
      <c r="K89" s="975"/>
      <c r="L89" s="975"/>
      <c r="M89" s="975"/>
      <c r="N89" s="976"/>
      <c r="O89" s="976"/>
      <c r="P89" s="976"/>
      <c r="Q89" s="976"/>
      <c r="R89" s="976"/>
      <c r="S89" s="976"/>
      <c r="T89" s="976"/>
      <c r="U89" s="976"/>
      <c r="V89" s="976"/>
      <c r="W89" s="976"/>
      <c r="X89" s="977" t="str">
        <f>IF($N$89="","",VLOOKUP(CONCATENATE($N$89),対象自治体リスト!$D:$F,2,FALSE))</f>
        <v/>
      </c>
      <c r="Y89" s="977"/>
      <c r="Z89" s="977"/>
      <c r="AA89" s="977"/>
      <c r="AB89" s="977"/>
      <c r="AC89" s="977"/>
      <c r="AD89" s="977"/>
      <c r="AE89" s="977"/>
      <c r="AF89" s="977"/>
      <c r="AG89" s="977"/>
      <c r="AH89" s="977"/>
      <c r="AI89" s="977"/>
      <c r="AJ89" s="977"/>
      <c r="AK89" s="977"/>
      <c r="AL89" s="977"/>
      <c r="AM89" s="977" t="str">
        <f>IF($N$89="","",VLOOKUP(CONCATENATE($N$89),対象自治体リスト!$D:$F,3,FALSE))</f>
        <v/>
      </c>
      <c r="AN89" s="977"/>
      <c r="AO89" s="977"/>
      <c r="AP89" s="977"/>
      <c r="AQ89" s="5"/>
      <c r="AR89" s="5"/>
    </row>
    <row r="90" spans="1:49" ht="13.5" customHeight="1">
      <c r="A90" s="5"/>
      <c r="B90" s="5"/>
      <c r="C90" s="5"/>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5"/>
      <c r="AR90" s="5"/>
    </row>
    <row r="91" spans="1:49" ht="13.5" customHeight="1">
      <c r="A91" s="5"/>
      <c r="B91" s="5"/>
      <c r="C91" s="5"/>
      <c r="E91" s="5"/>
      <c r="F91" s="5"/>
      <c r="AK91" s="5"/>
      <c r="AL91" s="5"/>
      <c r="AM91" s="5"/>
      <c r="AN91" s="5"/>
      <c r="AO91" s="5"/>
      <c r="AP91" s="5"/>
      <c r="AQ91" s="5"/>
      <c r="AR91" s="5"/>
    </row>
    <row r="92" spans="1:49" ht="18.75" customHeight="1">
      <c r="A92" s="5"/>
      <c r="B92" s="5"/>
      <c r="C92" s="5"/>
      <c r="D92" s="6" t="s">
        <v>685</v>
      </c>
      <c r="AI92" s="5"/>
      <c r="AJ92" s="5"/>
      <c r="AK92" s="5"/>
      <c r="AL92" s="5"/>
      <c r="AM92" s="5"/>
      <c r="AN92" s="5"/>
      <c r="AO92" s="5"/>
      <c r="AS92" s="1"/>
    </row>
    <row r="93" spans="1:49" ht="18" customHeight="1">
      <c r="A93" s="5"/>
      <c r="B93" s="5"/>
      <c r="C93" s="5"/>
      <c r="D93" s="928" t="s">
        <v>663</v>
      </c>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66" t="s">
        <v>364</v>
      </c>
      <c r="AG93" s="966"/>
      <c r="AH93" s="966"/>
      <c r="AI93" s="966"/>
      <c r="AJ93" s="966"/>
      <c r="AK93" s="966"/>
      <c r="AL93" s="966"/>
      <c r="AM93" s="966"/>
      <c r="AN93" s="966"/>
      <c r="AO93" s="966"/>
      <c r="AP93" s="966"/>
      <c r="AS93" s="1"/>
    </row>
    <row r="94" spans="1:49" ht="21.75" customHeight="1">
      <c r="A94" s="5"/>
      <c r="B94" s="5"/>
      <c r="C94" s="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S94" s="1"/>
    </row>
    <row r="95" spans="1:49" ht="13.5" customHeight="1">
      <c r="A95" s="5"/>
      <c r="B95" s="5"/>
      <c r="C95" s="5"/>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S95" s="1"/>
    </row>
    <row r="96" spans="1:49" ht="13.5" customHeight="1">
      <c r="A96" s="5"/>
      <c r="B96" s="5"/>
      <c r="C96" s="5"/>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S96" s="1"/>
    </row>
    <row r="97" spans="1:50" ht="18.75" customHeight="1">
      <c r="A97" s="5"/>
      <c r="B97" s="5"/>
      <c r="C97" s="5"/>
      <c r="D97" s="136" t="s">
        <v>5123</v>
      </c>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S97" s="1"/>
    </row>
    <row r="98" spans="1:50" ht="18" customHeight="1">
      <c r="A98" s="5"/>
      <c r="B98" s="5"/>
      <c r="C98" s="5"/>
      <c r="D98" s="966" t="s">
        <v>686</v>
      </c>
      <c r="E98" s="966"/>
      <c r="F98" s="966"/>
      <c r="G98" s="966"/>
      <c r="H98" s="966"/>
      <c r="I98" s="966"/>
      <c r="J98" s="966"/>
      <c r="K98" s="966"/>
      <c r="L98" s="966"/>
      <c r="M98" s="966"/>
      <c r="N98" s="966"/>
      <c r="O98" s="966"/>
      <c r="P98" s="966"/>
      <c r="Q98" s="966"/>
      <c r="R98" s="966"/>
      <c r="S98" s="966"/>
      <c r="T98" s="966"/>
      <c r="U98" s="966"/>
      <c r="V98" s="966"/>
      <c r="W98" s="966"/>
      <c r="X98" s="966" t="s">
        <v>687</v>
      </c>
      <c r="Y98" s="966"/>
      <c r="Z98" s="966"/>
      <c r="AA98" s="966"/>
      <c r="AB98" s="966"/>
      <c r="AC98" s="966"/>
      <c r="AD98" s="966"/>
      <c r="AE98" s="966"/>
      <c r="AF98" s="966"/>
      <c r="AG98" s="966"/>
      <c r="AH98" s="966"/>
      <c r="AI98" s="966"/>
      <c r="AJ98" s="966"/>
      <c r="AK98" s="966"/>
      <c r="AL98" s="966"/>
      <c r="AM98" s="966"/>
      <c r="AN98" s="966"/>
      <c r="AO98" s="966"/>
      <c r="AP98" s="966"/>
      <c r="AS98" s="1"/>
    </row>
    <row r="99" spans="1:50" ht="21.75" customHeight="1">
      <c r="A99" s="5"/>
      <c r="B99" s="5"/>
      <c r="C99" s="5"/>
      <c r="D99" s="975"/>
      <c r="E99" s="975"/>
      <c r="F99" s="975"/>
      <c r="G99" s="975"/>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c r="AL99" s="975"/>
      <c r="AM99" s="975"/>
      <c r="AN99" s="975"/>
      <c r="AO99" s="975"/>
      <c r="AP99" s="975"/>
      <c r="AS99" s="1"/>
    </row>
    <row r="100" spans="1:50" ht="13.5" customHeight="1">
      <c r="A100" s="5"/>
      <c r="B100" s="5"/>
      <c r="C100" s="5"/>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S100" s="1"/>
    </row>
    <row r="101" spans="1:50" ht="13.5" customHeight="1">
      <c r="A101" s="5"/>
      <c r="B101" s="5"/>
      <c r="C101" s="5"/>
      <c r="D101" s="101"/>
      <c r="E101" s="101"/>
      <c r="F101" s="101"/>
      <c r="G101" s="224"/>
      <c r="H101" s="224"/>
      <c r="I101" s="137"/>
      <c r="J101" s="137"/>
      <c r="K101" s="137"/>
      <c r="L101" s="137"/>
      <c r="M101" s="137"/>
      <c r="N101" s="137"/>
      <c r="O101" s="137"/>
      <c r="P101" s="137"/>
      <c r="Q101" s="137"/>
      <c r="R101" s="137"/>
      <c r="S101" s="137"/>
      <c r="T101" s="137"/>
      <c r="U101" s="137"/>
      <c r="V101" s="137"/>
      <c r="W101" s="137"/>
      <c r="X101" s="138"/>
      <c r="Y101" s="138"/>
      <c r="Z101" s="138"/>
      <c r="AA101" s="138"/>
      <c r="AB101" s="138"/>
      <c r="AC101" s="138"/>
      <c r="AD101" s="138"/>
      <c r="AE101" s="138"/>
      <c r="AF101" s="5"/>
      <c r="AG101" s="5"/>
      <c r="AS101" s="1"/>
    </row>
    <row r="102" spans="1:50" ht="18.75" customHeight="1">
      <c r="A102" s="5"/>
      <c r="B102" s="5"/>
      <c r="C102" s="5"/>
      <c r="D102" s="3" t="s">
        <v>688</v>
      </c>
      <c r="E102" s="101"/>
      <c r="F102" s="101"/>
      <c r="G102" s="224"/>
      <c r="H102" s="224"/>
      <c r="I102" s="256"/>
      <c r="J102" s="256"/>
      <c r="K102" s="256"/>
      <c r="L102" s="256"/>
      <c r="M102" s="256"/>
      <c r="N102" s="256"/>
      <c r="O102" s="256"/>
      <c r="P102" s="256"/>
      <c r="Q102" s="256"/>
      <c r="R102" s="256"/>
      <c r="S102" s="256"/>
      <c r="T102" s="256"/>
      <c r="U102" s="256"/>
      <c r="V102" s="256"/>
      <c r="W102" s="256"/>
      <c r="X102" s="257"/>
      <c r="Y102" s="257"/>
      <c r="Z102" s="257"/>
      <c r="AA102" s="257"/>
      <c r="AB102" s="257"/>
      <c r="AC102" s="257"/>
      <c r="AD102" s="257"/>
      <c r="AE102" s="257"/>
      <c r="AF102" s="5"/>
      <c r="AG102" s="5"/>
      <c r="AS102" s="1"/>
    </row>
    <row r="103" spans="1:50" ht="18" customHeight="1">
      <c r="A103" s="5"/>
      <c r="B103" s="5"/>
      <c r="C103" s="5"/>
      <c r="D103" s="981" t="s">
        <v>689</v>
      </c>
      <c r="E103" s="981"/>
      <c r="F103" s="981"/>
      <c r="G103" s="981"/>
      <c r="H103" s="981"/>
      <c r="I103" s="981"/>
      <c r="J103" s="981"/>
      <c r="K103" s="981"/>
      <c r="L103" s="981"/>
      <c r="M103" s="981"/>
      <c r="N103" s="981"/>
      <c r="O103" s="981"/>
      <c r="P103" s="981"/>
      <c r="Q103" s="981"/>
      <c r="R103" s="981"/>
      <c r="S103" s="981"/>
      <c r="T103" s="981"/>
      <c r="U103" s="981" t="s">
        <v>690</v>
      </c>
      <c r="V103" s="981"/>
      <c r="W103" s="981"/>
      <c r="X103" s="981"/>
      <c r="Y103" s="981"/>
      <c r="Z103" s="981"/>
      <c r="AA103" s="981"/>
      <c r="AB103" s="981"/>
      <c r="AC103" s="981"/>
      <c r="AD103" s="981"/>
      <c r="AE103" s="981"/>
      <c r="AF103" s="981"/>
      <c r="AG103" s="981"/>
      <c r="AH103" s="981" t="s">
        <v>691</v>
      </c>
      <c r="AI103" s="981"/>
      <c r="AJ103" s="981"/>
      <c r="AK103" s="981"/>
      <c r="AL103" s="981"/>
      <c r="AM103" s="981"/>
      <c r="AN103" s="981"/>
      <c r="AO103" s="981"/>
      <c r="AP103" s="981"/>
      <c r="AS103" s="1"/>
      <c r="AX103" s="141"/>
    </row>
    <row r="104" spans="1:50" s="665" customFormat="1" ht="33" customHeight="1">
      <c r="A104" s="662"/>
      <c r="B104" s="662"/>
      <c r="C104" s="662"/>
      <c r="D104" s="985"/>
      <c r="E104" s="986"/>
      <c r="F104" s="986"/>
      <c r="G104" s="986"/>
      <c r="H104" s="986"/>
      <c r="I104" s="986"/>
      <c r="J104" s="986"/>
      <c r="K104" s="986"/>
      <c r="L104" s="986"/>
      <c r="M104" s="986"/>
      <c r="N104" s="986"/>
      <c r="O104" s="986"/>
      <c r="P104" s="986"/>
      <c r="Q104" s="986"/>
      <c r="R104" s="986"/>
      <c r="S104" s="986"/>
      <c r="T104" s="987"/>
      <c r="U104" s="982"/>
      <c r="V104" s="983"/>
      <c r="W104" s="983"/>
      <c r="X104" s="983"/>
      <c r="Y104" s="983"/>
      <c r="Z104" s="983"/>
      <c r="AA104" s="983"/>
      <c r="AB104" s="983"/>
      <c r="AC104" s="983"/>
      <c r="AD104" s="983"/>
      <c r="AE104" s="983"/>
      <c r="AF104" s="983"/>
      <c r="AG104" s="984"/>
      <c r="AH104" s="917"/>
      <c r="AI104" s="917"/>
      <c r="AJ104" s="917"/>
      <c r="AK104" s="917"/>
      <c r="AL104" s="917"/>
      <c r="AM104" s="917"/>
      <c r="AN104" s="917"/>
      <c r="AO104" s="917"/>
      <c r="AP104" s="917"/>
      <c r="AQ104" s="664"/>
      <c r="AR104" s="664"/>
      <c r="AX104" s="664"/>
    </row>
    <row r="105" spans="1:50" s="146" customFormat="1" ht="13.5" customHeight="1">
      <c r="A105" s="140"/>
      <c r="B105" s="140"/>
      <c r="C105" s="140"/>
      <c r="D105" s="140" t="s">
        <v>5323</v>
      </c>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40"/>
      <c r="AG105" s="140"/>
      <c r="AH105" s="142"/>
      <c r="AI105" s="142"/>
      <c r="AJ105" s="142"/>
      <c r="AK105" s="142"/>
      <c r="AL105" s="142"/>
      <c r="AM105" s="142"/>
      <c r="AN105" s="142"/>
      <c r="AO105" s="142"/>
      <c r="AP105" s="142"/>
      <c r="AQ105" s="142"/>
      <c r="AR105" s="142"/>
    </row>
    <row r="106" spans="1:50" s="146" customFormat="1" ht="13.5" customHeight="1">
      <c r="A106" s="140"/>
      <c r="B106" s="140"/>
      <c r="C106" s="140"/>
      <c r="E106" s="988" t="s">
        <v>5404</v>
      </c>
      <c r="F106" s="988"/>
      <c r="G106" s="988"/>
      <c r="H106" s="988"/>
      <c r="I106" s="988"/>
      <c r="J106" s="988"/>
      <c r="K106" s="988"/>
      <c r="L106" s="988"/>
      <c r="M106" s="988"/>
      <c r="N106" s="988"/>
      <c r="O106" s="988"/>
      <c r="P106" s="988"/>
      <c r="Q106" s="988"/>
      <c r="R106" s="988"/>
      <c r="S106" s="988"/>
      <c r="T106" s="988"/>
      <c r="U106" s="988"/>
      <c r="V106" s="988"/>
      <c r="W106" s="988"/>
      <c r="X106" s="988"/>
      <c r="Y106" s="988"/>
      <c r="Z106" s="988"/>
      <c r="AA106" s="988"/>
      <c r="AB106" s="988"/>
      <c r="AC106" s="988"/>
      <c r="AD106" s="988"/>
      <c r="AE106" s="988"/>
      <c r="AF106" s="988"/>
      <c r="AG106" s="988"/>
      <c r="AH106" s="988"/>
      <c r="AI106" s="988"/>
      <c r="AJ106" s="988"/>
      <c r="AK106" s="988"/>
      <c r="AL106" s="988"/>
      <c r="AM106" s="988"/>
      <c r="AN106" s="988"/>
      <c r="AO106" s="5"/>
      <c r="AP106" s="5"/>
      <c r="AQ106" s="142"/>
      <c r="AR106" s="142"/>
      <c r="AX106" s="315"/>
    </row>
    <row r="107" spans="1:50" s="146" customFormat="1" ht="13.5" customHeight="1">
      <c r="A107" s="140"/>
      <c r="B107" s="140"/>
      <c r="C107" s="140"/>
      <c r="D107" s="140"/>
      <c r="E107" s="989" t="s">
        <v>5407</v>
      </c>
      <c r="F107" s="989"/>
      <c r="G107" s="989"/>
      <c r="H107" s="989"/>
      <c r="I107" s="989"/>
      <c r="J107" s="989"/>
      <c r="K107" s="989"/>
      <c r="L107" s="989"/>
      <c r="M107" s="989"/>
      <c r="N107" s="989"/>
      <c r="O107" s="989"/>
      <c r="P107" s="989"/>
      <c r="Q107" s="989"/>
      <c r="R107" s="989"/>
      <c r="S107" s="989"/>
      <c r="T107" s="989"/>
      <c r="U107" s="989"/>
      <c r="V107" s="989"/>
      <c r="W107" s="989"/>
      <c r="X107" s="989"/>
      <c r="Y107" s="989"/>
      <c r="Z107" s="989"/>
      <c r="AA107" s="989"/>
      <c r="AB107" s="989"/>
      <c r="AC107" s="989"/>
      <c r="AD107" s="989"/>
      <c r="AE107" s="989"/>
      <c r="AF107" s="989"/>
      <c r="AG107" s="989"/>
      <c r="AH107" s="989"/>
      <c r="AI107" s="989"/>
      <c r="AJ107" s="989"/>
      <c r="AK107" s="989"/>
      <c r="AL107" s="989"/>
      <c r="AM107" s="989"/>
      <c r="AN107" s="989"/>
      <c r="AO107" s="5"/>
      <c r="AP107" s="5"/>
      <c r="AQ107" s="142"/>
      <c r="AR107" s="142"/>
    </row>
    <row r="108" spans="1:50" s="146" customFormat="1" ht="13.5" customHeight="1">
      <c r="A108" s="140"/>
      <c r="B108" s="140"/>
      <c r="C108" s="140"/>
      <c r="D108" s="140"/>
      <c r="E108" s="139" t="s">
        <v>5405</v>
      </c>
      <c r="F108" s="139"/>
      <c r="G108" s="104"/>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5"/>
      <c r="AH108" s="5"/>
      <c r="AI108" s="5"/>
      <c r="AJ108" s="5"/>
      <c r="AK108" s="5"/>
      <c r="AL108" s="5"/>
      <c r="AM108" s="5"/>
      <c r="AN108" s="5"/>
      <c r="AO108" s="5"/>
      <c r="AP108" s="5"/>
      <c r="AQ108" s="142"/>
      <c r="AR108" s="142"/>
    </row>
    <row r="109" spans="1:50" ht="13.5" customHeight="1">
      <c r="A109" s="140"/>
      <c r="B109" s="140"/>
      <c r="C109" s="140"/>
      <c r="D109" s="140"/>
      <c r="E109" s="989" t="s">
        <v>5406</v>
      </c>
      <c r="F109" s="989"/>
      <c r="G109" s="989"/>
      <c r="H109" s="989"/>
      <c r="I109" s="989"/>
      <c r="J109" s="989"/>
      <c r="K109" s="989"/>
      <c r="L109" s="989"/>
      <c r="M109" s="989"/>
      <c r="N109" s="989"/>
      <c r="O109" s="989"/>
      <c r="P109" s="989"/>
      <c r="Q109" s="989"/>
      <c r="R109" s="989"/>
      <c r="S109" s="989"/>
      <c r="T109" s="989"/>
      <c r="U109" s="989"/>
      <c r="V109" s="989"/>
      <c r="W109" s="989"/>
      <c r="X109" s="989"/>
      <c r="Y109" s="989"/>
      <c r="Z109" s="989"/>
      <c r="AA109" s="989"/>
      <c r="AB109" s="989"/>
      <c r="AC109" s="989"/>
      <c r="AD109" s="989"/>
      <c r="AE109" s="989"/>
      <c r="AF109" s="989"/>
      <c r="AG109" s="989"/>
      <c r="AH109" s="989"/>
      <c r="AI109" s="989"/>
      <c r="AJ109" s="989"/>
      <c r="AK109" s="989"/>
      <c r="AL109" s="5"/>
      <c r="AM109" s="5"/>
      <c r="AN109" s="5"/>
      <c r="AO109" s="5"/>
      <c r="AP109" s="5"/>
      <c r="AQ109" s="142"/>
      <c r="AR109" s="142"/>
      <c r="AS109" s="1"/>
    </row>
    <row r="110" spans="1:50" ht="13.5" customHeight="1">
      <c r="A110" s="140"/>
      <c r="B110" s="140"/>
      <c r="C110" s="140"/>
      <c r="D110" s="140"/>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5"/>
      <c r="AH110" s="5"/>
      <c r="AI110" s="5"/>
      <c r="AJ110" s="5"/>
      <c r="AK110" s="5"/>
      <c r="AL110" s="5"/>
      <c r="AM110" s="5"/>
      <c r="AN110" s="5"/>
      <c r="AO110" s="5"/>
      <c r="AP110" s="5"/>
      <c r="AQ110" s="142"/>
      <c r="AR110" s="142"/>
      <c r="AS110" s="1"/>
    </row>
    <row r="111" spans="1:50" ht="13.5" customHeight="1">
      <c r="A111" s="5"/>
      <c r="B111" s="5"/>
      <c r="C111" s="5"/>
      <c r="D111" s="140"/>
      <c r="E111" s="141"/>
      <c r="F111" s="101"/>
      <c r="G111" s="101"/>
      <c r="H111" s="101"/>
      <c r="I111" s="104"/>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5"/>
      <c r="AG111" s="5"/>
      <c r="AS111" s="1"/>
    </row>
    <row r="112" spans="1:50" ht="18" customHeight="1">
      <c r="A112" s="5"/>
      <c r="B112" s="5"/>
      <c r="C112" s="5"/>
      <c r="D112" s="3" t="s">
        <v>692</v>
      </c>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5"/>
      <c r="AG112" s="5"/>
      <c r="AS112" s="1"/>
    </row>
    <row r="113" spans="1:56" ht="18" customHeight="1">
      <c r="A113" s="5"/>
      <c r="B113" s="5"/>
      <c r="C113" s="5"/>
      <c r="D113" s="966" t="s">
        <v>693</v>
      </c>
      <c r="E113" s="966"/>
      <c r="F113" s="966"/>
      <c r="G113" s="966"/>
      <c r="H113" s="966"/>
      <c r="I113" s="966"/>
      <c r="J113" s="966"/>
      <c r="K113" s="966"/>
      <c r="L113" s="966"/>
      <c r="M113" s="966"/>
      <c r="N113" s="966"/>
      <c r="O113" s="966"/>
      <c r="P113" s="966"/>
      <c r="Q113" s="966"/>
      <c r="R113" s="966"/>
      <c r="S113" s="928" t="s">
        <v>5271</v>
      </c>
      <c r="T113" s="928"/>
      <c r="U113" s="928"/>
      <c r="V113" s="928"/>
      <c r="W113" s="928"/>
      <c r="X113" s="928"/>
      <c r="Y113" s="928"/>
      <c r="Z113" s="928"/>
      <c r="AA113" s="928"/>
      <c r="AB113" s="928"/>
      <c r="AC113" s="928"/>
      <c r="AD113" s="928"/>
      <c r="AE113" s="928"/>
      <c r="AF113" s="928"/>
      <c r="AG113" s="928"/>
      <c r="AS113" s="1"/>
    </row>
    <row r="114" spans="1:56" ht="21.75" customHeight="1">
      <c r="A114" s="5"/>
      <c r="B114" s="5"/>
      <c r="C114" s="5"/>
      <c r="D114" s="978"/>
      <c r="E114" s="978"/>
      <c r="F114" s="978"/>
      <c r="G114" s="978"/>
      <c r="H114" s="978"/>
      <c r="I114" s="978"/>
      <c r="J114" s="978"/>
      <c r="K114" s="978"/>
      <c r="L114" s="978"/>
      <c r="M114" s="978"/>
      <c r="N114" s="978"/>
      <c r="O114" s="978"/>
      <c r="P114" s="978"/>
      <c r="Q114" s="978"/>
      <c r="R114" s="978"/>
      <c r="S114" s="979" t="str">
        <f>IF(D114="","",ROUND(D114/V195*1000000,4))</f>
        <v/>
      </c>
      <c r="T114" s="979"/>
      <c r="U114" s="979"/>
      <c r="V114" s="979"/>
      <c r="W114" s="979"/>
      <c r="X114" s="979"/>
      <c r="Y114" s="979"/>
      <c r="Z114" s="979"/>
      <c r="AA114" s="979"/>
      <c r="AB114" s="979"/>
      <c r="AC114" s="979"/>
      <c r="AD114" s="979"/>
      <c r="AE114" s="979"/>
      <c r="AF114" s="979"/>
      <c r="AG114" s="979"/>
      <c r="AS114" s="1"/>
    </row>
    <row r="115" spans="1:56" ht="13.5" customHeight="1">
      <c r="A115" s="5"/>
      <c r="B115" s="5"/>
      <c r="C115" s="5"/>
      <c r="D115" s="140"/>
      <c r="E115" s="142"/>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5"/>
      <c r="AG115" s="5"/>
      <c r="AS115" s="1"/>
    </row>
    <row r="116" spans="1:56" ht="13.5" customHeight="1">
      <c r="A116" s="5"/>
      <c r="B116" s="5"/>
      <c r="C116" s="5"/>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5"/>
      <c r="AG116" s="5"/>
      <c r="AS116" s="1"/>
    </row>
    <row r="117" spans="1:56" ht="18.75" customHeight="1">
      <c r="A117" s="5"/>
      <c r="B117" s="5"/>
      <c r="C117" s="5"/>
      <c r="D117" s="3" t="s">
        <v>695</v>
      </c>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5"/>
      <c r="AG117" s="5"/>
      <c r="AS117" s="1"/>
    </row>
    <row r="118" spans="1:56" ht="21.75" customHeight="1">
      <c r="A118" s="5"/>
      <c r="B118" s="5"/>
      <c r="C118" s="5"/>
      <c r="D118" s="980" t="s">
        <v>670</v>
      </c>
      <c r="E118" s="980"/>
      <c r="F118" s="980"/>
      <c r="G118" s="966" t="s">
        <v>28</v>
      </c>
      <c r="H118" s="966"/>
      <c r="I118" s="966"/>
      <c r="J118" s="966"/>
      <c r="K118" s="966"/>
      <c r="L118" s="966"/>
      <c r="M118" s="966"/>
      <c r="N118" s="966"/>
      <c r="O118" s="966"/>
      <c r="P118" s="966"/>
      <c r="Q118" s="966"/>
      <c r="R118" s="966"/>
      <c r="S118" s="966"/>
      <c r="T118" s="966"/>
      <c r="U118" s="966"/>
      <c r="V118" s="966"/>
      <c r="W118" s="966"/>
      <c r="X118" s="966"/>
      <c r="Y118" s="966"/>
      <c r="Z118" s="966"/>
      <c r="AA118" s="966"/>
      <c r="AB118" s="966"/>
      <c r="AC118" s="966"/>
      <c r="AD118" s="966"/>
      <c r="AE118" s="966"/>
      <c r="AF118" s="966"/>
      <c r="AG118" s="966"/>
      <c r="AH118" s="966"/>
      <c r="AI118" s="966"/>
      <c r="AJ118" s="966"/>
      <c r="AK118" s="966"/>
      <c r="AL118" s="966"/>
      <c r="AM118" s="966"/>
      <c r="AN118" s="966"/>
      <c r="AO118" s="966"/>
      <c r="AP118" s="966"/>
      <c r="AS118" s="1"/>
    </row>
    <row r="119" spans="1:56" ht="26.25" customHeight="1">
      <c r="A119" s="5"/>
      <c r="B119" s="5"/>
      <c r="C119" s="5"/>
      <c r="D119" s="268"/>
      <c r="E119" s="269"/>
      <c r="F119" s="270"/>
      <c r="G119" s="993" t="s">
        <v>594</v>
      </c>
      <c r="H119" s="990"/>
      <c r="I119" s="990"/>
      <c r="J119" s="990"/>
      <c r="K119" s="990"/>
      <c r="L119" s="990"/>
      <c r="M119" s="990"/>
      <c r="N119" s="990"/>
      <c r="O119" s="990"/>
      <c r="P119" s="990"/>
      <c r="Q119" s="990"/>
      <c r="R119" s="990"/>
      <c r="S119" s="990"/>
      <c r="T119" s="990"/>
      <c r="U119" s="990"/>
      <c r="V119" s="990"/>
      <c r="W119" s="990"/>
      <c r="X119" s="990"/>
      <c r="Y119" s="990"/>
      <c r="Z119" s="990"/>
      <c r="AA119" s="990"/>
      <c r="AB119" s="990"/>
      <c r="AC119" s="990"/>
      <c r="AD119" s="990"/>
      <c r="AE119" s="990"/>
      <c r="AF119" s="990"/>
      <c r="AG119" s="990"/>
      <c r="AH119" s="990"/>
      <c r="AI119" s="990"/>
      <c r="AJ119" s="990"/>
      <c r="AK119" s="990"/>
      <c r="AL119" s="990"/>
      <c r="AM119" s="990"/>
      <c r="AN119" s="990"/>
      <c r="AO119" s="990"/>
      <c r="AP119" s="990"/>
      <c r="AS119" s="1"/>
    </row>
    <row r="120" spans="1:56" s="119" customFormat="1" ht="26.25" customHeight="1">
      <c r="A120" s="5"/>
      <c r="B120" s="5"/>
      <c r="C120" s="5"/>
      <c r="D120" s="994"/>
      <c r="E120" s="994"/>
      <c r="F120" s="994"/>
      <c r="G120" s="990" t="s">
        <v>696</v>
      </c>
      <c r="H120" s="990"/>
      <c r="I120" s="990"/>
      <c r="J120" s="990"/>
      <c r="K120" s="990"/>
      <c r="L120" s="990"/>
      <c r="M120" s="990"/>
      <c r="N120" s="990"/>
      <c r="O120" s="990"/>
      <c r="P120" s="990"/>
      <c r="Q120" s="990"/>
      <c r="R120" s="990"/>
      <c r="S120" s="990"/>
      <c r="T120" s="990"/>
      <c r="U120" s="990"/>
      <c r="V120" s="990"/>
      <c r="W120" s="990"/>
      <c r="X120" s="990"/>
      <c r="Y120" s="990"/>
      <c r="Z120" s="990"/>
      <c r="AA120" s="990"/>
      <c r="AB120" s="990"/>
      <c r="AC120" s="990"/>
      <c r="AD120" s="990"/>
      <c r="AE120" s="990"/>
      <c r="AF120" s="990"/>
      <c r="AG120" s="990"/>
      <c r="AH120" s="990"/>
      <c r="AI120" s="990"/>
      <c r="AJ120" s="990"/>
      <c r="AK120" s="990"/>
      <c r="AL120" s="990"/>
      <c r="AM120" s="990"/>
      <c r="AN120" s="990"/>
      <c r="AO120" s="990"/>
      <c r="AP120" s="990"/>
      <c r="AQ120" s="6"/>
      <c r="AR120" s="6"/>
      <c r="AS120" s="117"/>
    </row>
    <row r="121" spans="1:56" s="119" customFormat="1" ht="13.5" customHeight="1">
      <c r="A121" s="5"/>
      <c r="B121" s="5"/>
      <c r="C121" s="5"/>
      <c r="D121" s="101"/>
      <c r="E121" s="101"/>
      <c r="F121" s="101"/>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
      <c r="AR121" s="6"/>
      <c r="AS121" s="117"/>
    </row>
    <row r="122" spans="1:56" ht="13.5" customHeight="1">
      <c r="A122" s="140"/>
      <c r="B122" s="140"/>
      <c r="C122" s="140"/>
      <c r="D122" s="140"/>
      <c r="E122" s="142"/>
      <c r="F122" s="119"/>
      <c r="G122" s="142"/>
      <c r="H122" s="117"/>
      <c r="I122" s="142"/>
      <c r="J122" s="142"/>
      <c r="K122" s="142"/>
      <c r="L122" s="142"/>
      <c r="M122" s="142"/>
      <c r="N122" s="142"/>
      <c r="O122" s="142"/>
      <c r="P122" s="142"/>
      <c r="Q122" s="142"/>
      <c r="R122" s="142"/>
      <c r="S122" s="142"/>
      <c r="T122" s="142"/>
      <c r="U122" s="142"/>
      <c r="V122" s="142"/>
      <c r="W122" s="142"/>
      <c r="X122" s="142"/>
      <c r="Y122" s="142"/>
      <c r="Z122" s="142"/>
      <c r="AA122" s="142"/>
      <c r="AB122" s="117"/>
      <c r="AC122" s="383"/>
      <c r="AD122" s="375"/>
      <c r="AE122" s="375"/>
      <c r="AF122" s="375"/>
      <c r="AG122" s="375"/>
      <c r="AH122" s="375"/>
      <c r="AI122" s="375"/>
      <c r="AJ122" s="375"/>
      <c r="AK122" s="375"/>
      <c r="AL122" s="145"/>
      <c r="AM122" s="142"/>
      <c r="AN122" s="142"/>
      <c r="AO122" s="140"/>
      <c r="AP122" s="140"/>
      <c r="AQ122" s="140"/>
      <c r="AR122" s="117"/>
    </row>
    <row r="123" spans="1:56" s="2" customFormat="1" ht="18.75" customHeight="1">
      <c r="A123" s="5"/>
      <c r="B123" s="6"/>
      <c r="C123" s="6"/>
      <c r="D123" s="5" t="s">
        <v>697</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5"/>
      <c r="AJ123" s="5"/>
      <c r="AK123" s="5"/>
      <c r="AL123" s="5"/>
      <c r="AM123" s="5"/>
      <c r="AN123" s="5"/>
      <c r="AO123" s="5"/>
      <c r="AP123" s="6"/>
      <c r="AQ123" s="6"/>
      <c r="AR123" s="6"/>
      <c r="AS123" s="10"/>
    </row>
    <row r="124" spans="1:56" s="2" customFormat="1" ht="21.75" customHeight="1">
      <c r="A124" s="9"/>
      <c r="B124" s="10"/>
      <c r="C124" s="10"/>
      <c r="D124" s="966" t="s">
        <v>27</v>
      </c>
      <c r="E124" s="966"/>
      <c r="F124" s="966"/>
      <c r="G124" s="966"/>
      <c r="H124" s="966"/>
      <c r="I124" s="966"/>
      <c r="J124" s="966"/>
      <c r="K124" s="966"/>
      <c r="L124" s="966"/>
      <c r="M124" s="966"/>
      <c r="N124" s="966"/>
      <c r="O124" s="966"/>
      <c r="P124" s="966"/>
      <c r="Q124" s="966"/>
      <c r="R124" s="966"/>
      <c r="S124" s="966"/>
      <c r="T124" s="966"/>
      <c r="U124" s="966"/>
      <c r="V124" s="966"/>
      <c r="W124" s="981" t="s">
        <v>54</v>
      </c>
      <c r="X124" s="981"/>
      <c r="Y124" s="981"/>
      <c r="Z124" s="981"/>
      <c r="AA124" s="981"/>
      <c r="AB124" s="981"/>
      <c r="AC124" s="981"/>
      <c r="AD124" s="981"/>
      <c r="AE124" s="981"/>
      <c r="AF124" s="981"/>
      <c r="AG124" s="981"/>
      <c r="AH124" s="981"/>
      <c r="AI124" s="981"/>
      <c r="AJ124" s="981"/>
      <c r="AK124" s="981"/>
      <c r="AL124" s="981"/>
      <c r="AM124" s="981"/>
      <c r="AN124" s="9"/>
      <c r="AO124" s="9"/>
      <c r="AP124" s="10"/>
      <c r="AQ124" s="10"/>
      <c r="AR124" s="10"/>
      <c r="AS124" s="10"/>
      <c r="AX124" s="168"/>
      <c r="AY124" s="168"/>
      <c r="AZ124" s="168"/>
      <c r="BA124" s="168"/>
      <c r="BB124" s="168"/>
      <c r="BC124" s="168"/>
      <c r="BD124" s="169"/>
    </row>
    <row r="125" spans="1:56" s="2" customFormat="1" ht="21.75" customHeight="1">
      <c r="A125" s="9"/>
      <c r="B125" s="9"/>
      <c r="C125" s="9"/>
      <c r="D125" s="714" t="s">
        <v>698</v>
      </c>
      <c r="E125" s="714"/>
      <c r="F125" s="714"/>
      <c r="G125" s="714"/>
      <c r="H125" s="714"/>
      <c r="I125" s="714"/>
      <c r="J125" s="714"/>
      <c r="K125" s="714"/>
      <c r="L125" s="714"/>
      <c r="M125" s="714"/>
      <c r="N125" s="714"/>
      <c r="O125" s="714"/>
      <c r="P125" s="714"/>
      <c r="Q125" s="714"/>
      <c r="R125" s="714"/>
      <c r="S125" s="714"/>
      <c r="T125" s="714"/>
      <c r="U125" s="714"/>
      <c r="V125" s="714"/>
      <c r="W125" s="991"/>
      <c r="X125" s="991"/>
      <c r="Y125" s="991"/>
      <c r="Z125" s="991"/>
      <c r="AA125" s="991"/>
      <c r="AB125" s="991"/>
      <c r="AC125" s="991"/>
      <c r="AD125" s="991"/>
      <c r="AE125" s="991"/>
      <c r="AF125" s="991"/>
      <c r="AG125" s="991"/>
      <c r="AH125" s="990" t="s">
        <v>699</v>
      </c>
      <c r="AI125" s="990"/>
      <c r="AJ125" s="990"/>
      <c r="AK125" s="990"/>
      <c r="AL125" s="990"/>
      <c r="AM125" s="990"/>
      <c r="AN125" s="9"/>
      <c r="AO125" s="9"/>
      <c r="AP125" s="10"/>
      <c r="AQ125" s="10"/>
      <c r="AR125" s="10"/>
      <c r="AS125" s="10"/>
      <c r="AX125" s="168"/>
      <c r="AY125" s="168"/>
      <c r="AZ125" s="168"/>
      <c r="BA125" s="168"/>
      <c r="BB125" s="168"/>
      <c r="BC125" s="168"/>
      <c r="BD125" s="169"/>
    </row>
    <row r="126" spans="1:56" s="2" customFormat="1" ht="21.75" customHeight="1">
      <c r="A126" s="9"/>
      <c r="B126" s="9"/>
      <c r="C126" s="9"/>
      <c r="D126" s="714" t="s">
        <v>700</v>
      </c>
      <c r="E126" s="714" t="s">
        <v>700</v>
      </c>
      <c r="F126" s="714" t="s">
        <v>700</v>
      </c>
      <c r="G126" s="714" t="s">
        <v>700</v>
      </c>
      <c r="H126" s="714" t="s">
        <v>700</v>
      </c>
      <c r="I126" s="714" t="s">
        <v>700</v>
      </c>
      <c r="J126" s="714" t="s">
        <v>700</v>
      </c>
      <c r="K126" s="714" t="s">
        <v>700</v>
      </c>
      <c r="L126" s="714" t="s">
        <v>700</v>
      </c>
      <c r="M126" s="714" t="s">
        <v>700</v>
      </c>
      <c r="N126" s="714" t="s">
        <v>700</v>
      </c>
      <c r="O126" s="714" t="s">
        <v>700</v>
      </c>
      <c r="P126" s="714" t="s">
        <v>700</v>
      </c>
      <c r="Q126" s="714" t="s">
        <v>700</v>
      </c>
      <c r="R126" s="714" t="s">
        <v>700</v>
      </c>
      <c r="S126" s="714" t="s">
        <v>700</v>
      </c>
      <c r="T126" s="714" t="s">
        <v>700</v>
      </c>
      <c r="U126" s="714" t="s">
        <v>700</v>
      </c>
      <c r="V126" s="714" t="s">
        <v>700</v>
      </c>
      <c r="W126" s="991"/>
      <c r="X126" s="991"/>
      <c r="Y126" s="991"/>
      <c r="Z126" s="991"/>
      <c r="AA126" s="991"/>
      <c r="AB126" s="991"/>
      <c r="AC126" s="991"/>
      <c r="AD126" s="991"/>
      <c r="AE126" s="991"/>
      <c r="AF126" s="991"/>
      <c r="AG126" s="991"/>
      <c r="AH126" s="990" t="s">
        <v>701</v>
      </c>
      <c r="AI126" s="990" t="s">
        <v>701</v>
      </c>
      <c r="AJ126" s="990" t="s">
        <v>701</v>
      </c>
      <c r="AK126" s="990" t="s">
        <v>701</v>
      </c>
      <c r="AL126" s="990" t="s">
        <v>701</v>
      </c>
      <c r="AM126" s="990" t="s">
        <v>701</v>
      </c>
      <c r="AN126" s="9"/>
      <c r="AO126" s="9"/>
      <c r="AP126" s="10"/>
      <c r="AQ126" s="10"/>
      <c r="AR126" s="10"/>
      <c r="AS126" s="10"/>
      <c r="AX126" s="168"/>
      <c r="AY126" s="168"/>
      <c r="AZ126" s="168"/>
      <c r="BA126" s="168"/>
      <c r="BB126" s="168"/>
      <c r="BC126" s="168"/>
      <c r="BD126" s="169"/>
    </row>
    <row r="127" spans="1:56" s="146" customFormat="1" ht="21.75" customHeight="1">
      <c r="A127" s="9"/>
      <c r="B127" s="9"/>
      <c r="C127" s="9"/>
      <c r="D127" s="714" t="s">
        <v>702</v>
      </c>
      <c r="E127" s="714" t="s">
        <v>702</v>
      </c>
      <c r="F127" s="714" t="s">
        <v>702</v>
      </c>
      <c r="G127" s="714" t="s">
        <v>702</v>
      </c>
      <c r="H127" s="714" t="s">
        <v>702</v>
      </c>
      <c r="I127" s="714" t="s">
        <v>702</v>
      </c>
      <c r="J127" s="714" t="s">
        <v>702</v>
      </c>
      <c r="K127" s="714" t="s">
        <v>702</v>
      </c>
      <c r="L127" s="714" t="s">
        <v>702</v>
      </c>
      <c r="M127" s="714" t="s">
        <v>702</v>
      </c>
      <c r="N127" s="714" t="s">
        <v>702</v>
      </c>
      <c r="O127" s="714" t="s">
        <v>702</v>
      </c>
      <c r="P127" s="714" t="s">
        <v>702</v>
      </c>
      <c r="Q127" s="714" t="s">
        <v>702</v>
      </c>
      <c r="R127" s="714" t="s">
        <v>702</v>
      </c>
      <c r="S127" s="714" t="s">
        <v>702</v>
      </c>
      <c r="T127" s="714" t="s">
        <v>702</v>
      </c>
      <c r="U127" s="714" t="s">
        <v>702</v>
      </c>
      <c r="V127" s="714" t="s">
        <v>702</v>
      </c>
      <c r="W127" s="991"/>
      <c r="X127" s="991"/>
      <c r="Y127" s="991"/>
      <c r="Z127" s="991"/>
      <c r="AA127" s="991"/>
      <c r="AB127" s="991"/>
      <c r="AC127" s="991"/>
      <c r="AD127" s="991"/>
      <c r="AE127" s="991"/>
      <c r="AF127" s="991"/>
      <c r="AG127" s="991"/>
      <c r="AH127" s="992" t="s">
        <v>703</v>
      </c>
      <c r="AI127" s="992" t="s">
        <v>703</v>
      </c>
      <c r="AJ127" s="992" t="s">
        <v>703</v>
      </c>
      <c r="AK127" s="992" t="s">
        <v>703</v>
      </c>
      <c r="AL127" s="992" t="s">
        <v>703</v>
      </c>
      <c r="AM127" s="992" t="s">
        <v>703</v>
      </c>
      <c r="AN127" s="9"/>
      <c r="AO127" s="9"/>
      <c r="AP127" s="10"/>
      <c r="AQ127" s="10"/>
      <c r="AR127" s="10"/>
      <c r="AS127" s="142"/>
      <c r="AX127" s="170"/>
      <c r="AY127" s="170"/>
      <c r="AZ127" s="170"/>
      <c r="BA127" s="170"/>
      <c r="BB127" s="170"/>
      <c r="BC127" s="170"/>
      <c r="BD127" s="171"/>
    </row>
    <row r="128" spans="1:56" s="146" customFormat="1" ht="13.5" customHeight="1">
      <c r="A128" s="140"/>
      <c r="B128" s="140"/>
      <c r="C128" s="140"/>
      <c r="D128" s="140" t="s">
        <v>5124</v>
      </c>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20"/>
      <c r="AI128" s="20"/>
      <c r="AJ128" s="20"/>
      <c r="AK128" s="20"/>
      <c r="AL128" s="20"/>
      <c r="AM128" s="20"/>
      <c r="AN128" s="140"/>
      <c r="AO128" s="140"/>
      <c r="AP128" s="142"/>
      <c r="AQ128" s="142"/>
      <c r="AR128" s="142"/>
      <c r="AS128" s="142"/>
      <c r="AX128" s="170"/>
      <c r="AY128" s="170"/>
      <c r="AZ128" s="170"/>
      <c r="BA128" s="170"/>
      <c r="BB128" s="170"/>
      <c r="BC128" s="170"/>
      <c r="BD128" s="171"/>
    </row>
    <row r="129" spans="1:56" s="146" customFormat="1" ht="13.5" customHeight="1">
      <c r="A129" s="140"/>
      <c r="B129" s="140"/>
      <c r="C129" s="140"/>
      <c r="D129" s="140" t="s">
        <v>5125</v>
      </c>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372"/>
      <c r="AD129" s="372"/>
      <c r="AE129" s="372"/>
      <c r="AF129" s="372"/>
      <c r="AG129" s="372"/>
      <c r="AH129" s="372"/>
      <c r="AI129" s="372"/>
      <c r="AJ129" s="372"/>
      <c r="AK129" s="372"/>
      <c r="AL129" s="372"/>
      <c r="AM129" s="372"/>
      <c r="AN129" s="140"/>
      <c r="AO129" s="140"/>
      <c r="AP129" s="142"/>
      <c r="AQ129" s="142"/>
      <c r="AR129" s="142"/>
      <c r="AS129" s="142"/>
      <c r="AX129" s="172"/>
      <c r="AY129" s="172"/>
      <c r="AZ129" s="172"/>
      <c r="BA129" s="172"/>
      <c r="BB129" s="172"/>
      <c r="BC129" s="172"/>
      <c r="BD129" s="173"/>
    </row>
    <row r="130" spans="1:56" s="116" customFormat="1" ht="13.5" customHeight="1">
      <c r="A130" s="140"/>
      <c r="B130" s="140"/>
      <c r="C130" s="140"/>
      <c r="D130" s="140"/>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372"/>
      <c r="AD130" s="372"/>
      <c r="AE130" s="372"/>
      <c r="AF130" s="372"/>
      <c r="AG130" s="372"/>
      <c r="AH130" s="372"/>
      <c r="AI130" s="372"/>
      <c r="AJ130" s="372"/>
      <c r="AK130" s="372"/>
      <c r="AL130" s="372"/>
      <c r="AM130" s="372"/>
      <c r="AN130" s="140"/>
      <c r="AO130" s="140"/>
      <c r="AP130" s="142"/>
      <c r="AQ130" s="142"/>
      <c r="AR130" s="142"/>
      <c r="AS130" s="17"/>
    </row>
    <row r="131" spans="1:56" s="116" customFormat="1" ht="13.5" customHeight="1">
      <c r="A131" s="5"/>
      <c r="B131" s="5"/>
      <c r="C131" s="5"/>
      <c r="D131" s="5"/>
      <c r="E131" s="5"/>
      <c r="F131" s="6"/>
      <c r="G131" s="6"/>
      <c r="H131" s="6"/>
      <c r="I131" s="6"/>
      <c r="J131" s="6"/>
      <c r="K131" s="6"/>
      <c r="L131" s="6"/>
      <c r="M131" s="6"/>
      <c r="N131" s="6"/>
      <c r="O131" s="6"/>
      <c r="P131" s="6"/>
      <c r="Q131" s="6"/>
      <c r="R131" s="6"/>
      <c r="S131" s="6"/>
      <c r="T131" s="6"/>
      <c r="U131" s="6"/>
      <c r="V131" s="6"/>
      <c r="W131" s="6"/>
      <c r="X131" s="6"/>
      <c r="Y131" s="6"/>
      <c r="Z131" s="6"/>
      <c r="AA131" s="6"/>
      <c r="AB131" s="17"/>
      <c r="AC131" s="382"/>
      <c r="AD131" s="14"/>
      <c r="AE131" s="14"/>
      <c r="AF131" s="14"/>
      <c r="AG131" s="14"/>
      <c r="AH131" s="14"/>
      <c r="AI131" s="14"/>
      <c r="AJ131" s="14"/>
      <c r="AK131" s="14"/>
      <c r="AL131" s="11"/>
      <c r="AM131" s="6"/>
      <c r="AN131" s="6"/>
      <c r="AO131" s="5"/>
      <c r="AP131" s="5"/>
      <c r="AQ131" s="5"/>
      <c r="AR131" s="17"/>
      <c r="AS131" s="17"/>
      <c r="AT131" s="1"/>
    </row>
    <row r="132" spans="1:56" s="116" customFormat="1" ht="13.5" customHeight="1">
      <c r="A132" s="6"/>
      <c r="B132" s="6"/>
      <c r="C132" s="5" t="s">
        <v>98</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17"/>
      <c r="AD132" s="382"/>
      <c r="AE132" s="14"/>
      <c r="AF132" s="14"/>
      <c r="AG132" s="14"/>
      <c r="AH132" s="14"/>
      <c r="AI132" s="14"/>
      <c r="AJ132" s="14"/>
      <c r="AK132" s="14"/>
      <c r="AL132" s="14"/>
      <c r="AM132" s="3"/>
      <c r="AN132" s="5"/>
      <c r="AO132" s="5"/>
      <c r="AP132" s="5"/>
      <c r="AQ132" s="5"/>
      <c r="AR132" s="5"/>
      <c r="AS132" s="17"/>
    </row>
    <row r="133" spans="1:56" s="116" customFormat="1" ht="13.5" customHeight="1">
      <c r="A133" s="5"/>
      <c r="B133" s="5"/>
      <c r="C133" s="5"/>
      <c r="D133" s="5" t="s">
        <v>5149</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17"/>
      <c r="AD133" s="382"/>
      <c r="AE133" s="14"/>
      <c r="AF133" s="14"/>
      <c r="AG133" s="14"/>
      <c r="AH133" s="14"/>
      <c r="AI133" s="14"/>
      <c r="AJ133" s="14"/>
      <c r="AK133" s="14"/>
      <c r="AL133" s="14"/>
      <c r="AM133" s="3"/>
      <c r="AN133" s="5"/>
      <c r="AO133" s="5"/>
      <c r="AP133" s="5"/>
      <c r="AQ133" s="5"/>
      <c r="AR133" s="5"/>
      <c r="AS133" s="17"/>
    </row>
    <row r="134" spans="1:56" s="258" customFormat="1" ht="21.75" customHeight="1">
      <c r="A134" s="5"/>
      <c r="B134" s="5"/>
      <c r="C134" s="5"/>
      <c r="D134" s="5" t="s">
        <v>595</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17"/>
      <c r="AD134" s="382"/>
      <c r="AE134" s="14"/>
      <c r="AF134" s="14"/>
      <c r="AG134" s="14"/>
      <c r="AH134" s="14"/>
      <c r="AI134" s="14"/>
      <c r="AJ134" s="14"/>
      <c r="AK134" s="14"/>
      <c r="AL134" s="14"/>
      <c r="AM134" s="3"/>
      <c r="AN134" s="5"/>
      <c r="AO134" s="5"/>
      <c r="AP134" s="5"/>
      <c r="AQ134" s="5"/>
      <c r="AR134" s="5"/>
      <c r="AS134" s="10"/>
    </row>
    <row r="135" spans="1:56" s="258" customFormat="1" ht="21.75" customHeight="1">
      <c r="A135" s="10"/>
      <c r="B135" s="10"/>
      <c r="C135" s="10"/>
      <c r="D135" s="10"/>
      <c r="E135" s="714" t="s">
        <v>5324</v>
      </c>
      <c r="F135" s="714"/>
      <c r="G135" s="714"/>
      <c r="H135" s="714"/>
      <c r="I135" s="714"/>
      <c r="J135" s="714" t="s">
        <v>11</v>
      </c>
      <c r="K135" s="714"/>
      <c r="L135" s="714"/>
      <c r="M135" s="714"/>
      <c r="N135" s="714"/>
      <c r="O135" s="714"/>
      <c r="P135" s="714"/>
      <c r="Q135" s="714"/>
      <c r="R135" s="715" t="s">
        <v>596</v>
      </c>
      <c r="S135" s="716"/>
      <c r="T135" s="716"/>
      <c r="U135" s="717"/>
      <c r="V135" s="717"/>
      <c r="W135" s="717"/>
      <c r="X135" s="716" t="s">
        <v>9</v>
      </c>
      <c r="Y135" s="716"/>
      <c r="Z135" s="717"/>
      <c r="AA135" s="717"/>
      <c r="AB135" s="717"/>
      <c r="AC135" s="716" t="s">
        <v>29</v>
      </c>
      <c r="AD135" s="716"/>
      <c r="AE135" s="717"/>
      <c r="AF135" s="717"/>
      <c r="AG135" s="717"/>
      <c r="AH135" s="716" t="s">
        <v>10</v>
      </c>
      <c r="AI135" s="718"/>
      <c r="AJ135" s="10"/>
      <c r="AK135" s="10"/>
      <c r="AL135" s="10"/>
      <c r="AM135" s="10"/>
      <c r="AN135" s="10"/>
      <c r="AO135" s="10"/>
      <c r="AP135" s="10"/>
      <c r="AQ135" s="10"/>
      <c r="AR135" s="10"/>
      <c r="AS135" s="10"/>
    </row>
    <row r="136" spans="1:56" s="258" customFormat="1" ht="21.75" customHeight="1">
      <c r="A136" s="10"/>
      <c r="B136" s="10"/>
      <c r="C136" s="10"/>
      <c r="D136" s="10"/>
      <c r="E136" s="714"/>
      <c r="F136" s="714"/>
      <c r="G136" s="714"/>
      <c r="H136" s="714"/>
      <c r="I136" s="714"/>
      <c r="J136" s="714" t="s">
        <v>5</v>
      </c>
      <c r="K136" s="714"/>
      <c r="L136" s="714"/>
      <c r="M136" s="714"/>
      <c r="N136" s="714"/>
      <c r="O136" s="714"/>
      <c r="P136" s="714"/>
      <c r="Q136" s="714"/>
      <c r="R136" s="715" t="s">
        <v>596</v>
      </c>
      <c r="S136" s="716"/>
      <c r="T136" s="716"/>
      <c r="U136" s="717"/>
      <c r="V136" s="717"/>
      <c r="W136" s="717"/>
      <c r="X136" s="716" t="s">
        <v>9</v>
      </c>
      <c r="Y136" s="716"/>
      <c r="Z136" s="717"/>
      <c r="AA136" s="717"/>
      <c r="AB136" s="717"/>
      <c r="AC136" s="716" t="s">
        <v>29</v>
      </c>
      <c r="AD136" s="716"/>
      <c r="AE136" s="717"/>
      <c r="AF136" s="717"/>
      <c r="AG136" s="717"/>
      <c r="AH136" s="716" t="s">
        <v>10</v>
      </c>
      <c r="AI136" s="718"/>
      <c r="AJ136" s="10"/>
      <c r="AK136" s="10"/>
      <c r="AL136" s="10"/>
      <c r="AM136" s="10"/>
      <c r="AN136" s="10"/>
      <c r="AO136" s="10"/>
      <c r="AP136" s="10"/>
      <c r="AQ136" s="10"/>
      <c r="AR136" s="10"/>
      <c r="AS136" s="10"/>
    </row>
    <row r="137" spans="1:56" s="258" customFormat="1" ht="21.75" customHeight="1">
      <c r="A137" s="10"/>
      <c r="B137" s="10"/>
      <c r="C137" s="10"/>
      <c r="D137" s="10"/>
      <c r="E137" s="714" t="s">
        <v>90</v>
      </c>
      <c r="F137" s="714"/>
      <c r="G137" s="714"/>
      <c r="H137" s="714"/>
      <c r="I137" s="714"/>
      <c r="J137" s="714" t="s">
        <v>11</v>
      </c>
      <c r="K137" s="714"/>
      <c r="L137" s="714"/>
      <c r="M137" s="714"/>
      <c r="N137" s="714"/>
      <c r="O137" s="714"/>
      <c r="P137" s="714"/>
      <c r="Q137" s="714"/>
      <c r="R137" s="715" t="s">
        <v>596</v>
      </c>
      <c r="S137" s="716"/>
      <c r="T137" s="716"/>
      <c r="U137" s="717"/>
      <c r="V137" s="717"/>
      <c r="W137" s="717"/>
      <c r="X137" s="716" t="s">
        <v>9</v>
      </c>
      <c r="Y137" s="716"/>
      <c r="Z137" s="717"/>
      <c r="AA137" s="717"/>
      <c r="AB137" s="717"/>
      <c r="AC137" s="716" t="s">
        <v>29</v>
      </c>
      <c r="AD137" s="716"/>
      <c r="AE137" s="717"/>
      <c r="AF137" s="717"/>
      <c r="AG137" s="717"/>
      <c r="AH137" s="716" t="s">
        <v>10</v>
      </c>
      <c r="AI137" s="718"/>
      <c r="AJ137" s="10"/>
      <c r="AK137" s="10"/>
      <c r="AL137" s="10"/>
      <c r="AM137" s="10"/>
      <c r="AN137" s="10"/>
      <c r="AO137" s="10"/>
      <c r="AP137" s="10"/>
      <c r="AQ137" s="10"/>
      <c r="AR137" s="10"/>
      <c r="AS137" s="10"/>
    </row>
    <row r="138" spans="1:56" s="119" customFormat="1" ht="21.75" customHeight="1">
      <c r="A138" s="10"/>
      <c r="B138" s="10"/>
      <c r="C138" s="10"/>
      <c r="D138" s="10"/>
      <c r="E138" s="714"/>
      <c r="F138" s="714"/>
      <c r="G138" s="714"/>
      <c r="H138" s="714"/>
      <c r="I138" s="714"/>
      <c r="J138" s="714" t="s">
        <v>5</v>
      </c>
      <c r="K138" s="714"/>
      <c r="L138" s="714"/>
      <c r="M138" s="714"/>
      <c r="N138" s="714"/>
      <c r="O138" s="714"/>
      <c r="P138" s="714"/>
      <c r="Q138" s="714"/>
      <c r="R138" s="715" t="s">
        <v>596</v>
      </c>
      <c r="S138" s="716"/>
      <c r="T138" s="716"/>
      <c r="U138" s="717"/>
      <c r="V138" s="717"/>
      <c r="W138" s="717"/>
      <c r="X138" s="716" t="s">
        <v>9</v>
      </c>
      <c r="Y138" s="716"/>
      <c r="Z138" s="717"/>
      <c r="AA138" s="717"/>
      <c r="AB138" s="717"/>
      <c r="AC138" s="716" t="s">
        <v>29</v>
      </c>
      <c r="AD138" s="716"/>
      <c r="AE138" s="717"/>
      <c r="AF138" s="717"/>
      <c r="AG138" s="717"/>
      <c r="AH138" s="716" t="s">
        <v>10</v>
      </c>
      <c r="AI138" s="718"/>
      <c r="AJ138" s="10"/>
      <c r="AK138" s="10"/>
      <c r="AL138" s="10"/>
      <c r="AM138" s="10"/>
      <c r="AN138" s="10"/>
      <c r="AO138" s="10"/>
      <c r="AP138" s="10"/>
      <c r="AQ138" s="10"/>
      <c r="AR138" s="10"/>
      <c r="AS138" s="142"/>
    </row>
    <row r="139" spans="1:56" s="119" customFormat="1" ht="13.5" customHeight="1">
      <c r="A139" s="142"/>
      <c r="B139" s="142"/>
      <c r="C139" s="142"/>
      <c r="D139" s="142"/>
      <c r="E139" s="136" t="s">
        <v>5143</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142"/>
      <c r="AK139" s="142"/>
      <c r="AL139" s="142"/>
      <c r="AM139" s="142"/>
      <c r="AN139" s="142"/>
      <c r="AO139" s="142"/>
      <c r="AP139" s="142"/>
      <c r="AQ139" s="142"/>
      <c r="AR139" s="142"/>
      <c r="AS139" s="142"/>
    </row>
    <row r="140" spans="1:56" s="116" customFormat="1" ht="13.5" customHeight="1">
      <c r="A140" s="142"/>
      <c r="B140" s="142"/>
      <c r="C140" s="142"/>
      <c r="D140" s="142"/>
      <c r="E140" s="136" t="s">
        <v>5144</v>
      </c>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142"/>
      <c r="AK140" s="142"/>
      <c r="AL140" s="142"/>
      <c r="AM140" s="142"/>
      <c r="AN140" s="142"/>
      <c r="AO140" s="142"/>
      <c r="AP140" s="142"/>
      <c r="AQ140" s="142"/>
      <c r="AR140" s="142"/>
      <c r="AS140" s="17"/>
    </row>
    <row r="141" spans="1:56" s="116" customFormat="1" ht="13.5" customHeight="1">
      <c r="A141" s="6"/>
      <c r="B141" s="5" t="s">
        <v>68</v>
      </c>
      <c r="C141" s="5"/>
      <c r="D141" s="5"/>
      <c r="E141" s="5"/>
      <c r="F141" s="5"/>
      <c r="G141" s="5"/>
      <c r="H141" s="5"/>
      <c r="I141" s="5"/>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17"/>
    </row>
    <row r="142" spans="1:56" ht="13.5" customHeight="1">
      <c r="B142" s="5"/>
      <c r="C142" s="5" t="s">
        <v>78</v>
      </c>
      <c r="D142" s="5"/>
      <c r="E142" s="5"/>
      <c r="F142" s="5"/>
      <c r="G142" s="5"/>
      <c r="H142" s="5"/>
      <c r="I142" s="5"/>
    </row>
    <row r="143" spans="1:56" ht="13.5" customHeight="1">
      <c r="A143" s="17"/>
      <c r="B143" s="376"/>
      <c r="C143" s="995" t="s">
        <v>8</v>
      </c>
      <c r="D143" s="995"/>
      <c r="E143" s="995"/>
      <c r="F143" s="995"/>
      <c r="G143" s="995"/>
      <c r="H143" s="995"/>
      <c r="I143" s="995"/>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4"/>
      <c r="AK143" s="1004"/>
      <c r="AL143" s="1004"/>
      <c r="AM143" s="1004"/>
      <c r="AN143" s="1004"/>
      <c r="AO143" s="1004"/>
      <c r="AP143" s="100"/>
      <c r="AQ143" s="100"/>
      <c r="AR143" s="100"/>
    </row>
    <row r="144" spans="1:56">
      <c r="A144" s="17"/>
      <c r="B144" s="17"/>
      <c r="C144" s="995"/>
      <c r="D144" s="995"/>
      <c r="E144" s="995"/>
      <c r="F144" s="995"/>
      <c r="G144" s="995"/>
      <c r="H144" s="995"/>
      <c r="I144" s="995"/>
      <c r="J144" s="1004"/>
      <c r="K144" s="1004"/>
      <c r="L144" s="1004"/>
      <c r="M144" s="1004"/>
      <c r="N144" s="1004"/>
      <c r="O144" s="1004"/>
      <c r="P144" s="1004"/>
      <c r="Q144" s="1004"/>
      <c r="R144" s="1004"/>
      <c r="S144" s="1004"/>
      <c r="T144" s="1004"/>
      <c r="U144" s="1004"/>
      <c r="V144" s="1004"/>
      <c r="W144" s="1004"/>
      <c r="X144" s="1004"/>
      <c r="Y144" s="1004"/>
      <c r="Z144" s="1004"/>
      <c r="AA144" s="1004"/>
      <c r="AB144" s="1004"/>
      <c r="AC144" s="1004"/>
      <c r="AD144" s="1004"/>
      <c r="AE144" s="1004"/>
      <c r="AF144" s="1004"/>
      <c r="AG144" s="1004"/>
      <c r="AH144" s="1004"/>
      <c r="AI144" s="1004"/>
      <c r="AJ144" s="1004"/>
      <c r="AK144" s="1004"/>
      <c r="AL144" s="1004"/>
      <c r="AM144" s="1004"/>
      <c r="AN144" s="1004"/>
      <c r="AO144" s="1004"/>
      <c r="AP144" s="100"/>
      <c r="AQ144" s="100"/>
      <c r="AR144" s="100"/>
    </row>
    <row r="145" spans="1:45">
      <c r="A145" s="17"/>
      <c r="B145" s="17"/>
      <c r="C145" s="995"/>
      <c r="D145" s="995"/>
      <c r="E145" s="995"/>
      <c r="F145" s="995"/>
      <c r="G145" s="995"/>
      <c r="H145" s="995"/>
      <c r="I145" s="995"/>
      <c r="J145" s="1004"/>
      <c r="K145" s="1004"/>
      <c r="L145" s="1004"/>
      <c r="M145" s="1004"/>
      <c r="N145" s="1004"/>
      <c r="O145" s="1004"/>
      <c r="P145" s="1004"/>
      <c r="Q145" s="1004"/>
      <c r="R145" s="1004"/>
      <c r="S145" s="1004"/>
      <c r="T145" s="1004"/>
      <c r="U145" s="1004"/>
      <c r="V145" s="1004"/>
      <c r="W145" s="1004"/>
      <c r="X145" s="1004"/>
      <c r="Y145" s="1004"/>
      <c r="Z145" s="1004"/>
      <c r="AA145" s="1004"/>
      <c r="AB145" s="1004"/>
      <c r="AC145" s="1004"/>
      <c r="AD145" s="1004"/>
      <c r="AE145" s="1004"/>
      <c r="AF145" s="1004"/>
      <c r="AG145" s="1004"/>
      <c r="AH145" s="1004"/>
      <c r="AI145" s="1004"/>
      <c r="AJ145" s="1004"/>
      <c r="AK145" s="1004"/>
      <c r="AL145" s="1004"/>
      <c r="AM145" s="1004"/>
      <c r="AN145" s="1004"/>
      <c r="AO145" s="1004"/>
      <c r="AP145" s="100"/>
      <c r="AQ145" s="100"/>
      <c r="AR145" s="100"/>
    </row>
    <row r="146" spans="1:45">
      <c r="A146" s="17"/>
      <c r="B146" s="17"/>
      <c r="C146" s="995" t="s">
        <v>30</v>
      </c>
      <c r="D146" s="981"/>
      <c r="E146" s="981"/>
      <c r="F146" s="981"/>
      <c r="G146" s="981"/>
      <c r="H146" s="981"/>
      <c r="I146" s="981"/>
      <c r="J146" s="1005"/>
      <c r="K146" s="1005"/>
      <c r="L146" s="1005"/>
      <c r="M146" s="1005"/>
      <c r="N146" s="1005"/>
      <c r="O146" s="1005"/>
      <c r="P146" s="1005"/>
      <c r="Q146" s="1005"/>
      <c r="R146" s="1005"/>
      <c r="S146" s="1005"/>
      <c r="T146" s="1005"/>
      <c r="U146" s="1005"/>
      <c r="V146" s="1005"/>
      <c r="W146" s="1005"/>
      <c r="X146" s="1005"/>
      <c r="Y146" s="1005"/>
      <c r="Z146" s="1005"/>
      <c r="AA146" s="1005"/>
      <c r="AB146" s="1005"/>
      <c r="AC146" s="1005"/>
      <c r="AD146" s="1005"/>
      <c r="AE146" s="1005"/>
      <c r="AF146" s="1005"/>
      <c r="AG146" s="1005"/>
      <c r="AH146" s="1005"/>
      <c r="AI146" s="1005"/>
      <c r="AJ146" s="1005"/>
      <c r="AK146" s="1005"/>
      <c r="AL146" s="1005"/>
      <c r="AM146" s="1005"/>
      <c r="AN146" s="1005"/>
      <c r="AO146" s="1005"/>
      <c r="AP146" s="100"/>
      <c r="AQ146" s="100"/>
      <c r="AR146" s="100"/>
    </row>
    <row r="147" spans="1:45">
      <c r="A147" s="17"/>
      <c r="B147" s="17"/>
      <c r="C147" s="981"/>
      <c r="D147" s="981"/>
      <c r="E147" s="981"/>
      <c r="F147" s="981"/>
      <c r="G147" s="981"/>
      <c r="H147" s="981"/>
      <c r="I147" s="981"/>
      <c r="J147" s="1005"/>
      <c r="K147" s="1005"/>
      <c r="L147" s="1005"/>
      <c r="M147" s="1005"/>
      <c r="N147" s="1005"/>
      <c r="O147" s="1005"/>
      <c r="P147" s="1005"/>
      <c r="Q147" s="1005"/>
      <c r="R147" s="1005"/>
      <c r="S147" s="1005"/>
      <c r="T147" s="1005"/>
      <c r="U147" s="1005"/>
      <c r="V147" s="1005"/>
      <c r="W147" s="1005"/>
      <c r="X147" s="1005"/>
      <c r="Y147" s="1005"/>
      <c r="Z147" s="1005"/>
      <c r="AA147" s="1005"/>
      <c r="AB147" s="1005"/>
      <c r="AC147" s="1005"/>
      <c r="AD147" s="1005"/>
      <c r="AE147" s="1005"/>
      <c r="AF147" s="1005"/>
      <c r="AG147" s="1005"/>
      <c r="AH147" s="1005"/>
      <c r="AI147" s="1005"/>
      <c r="AJ147" s="1005"/>
      <c r="AK147" s="1005"/>
      <c r="AL147" s="1005"/>
      <c r="AM147" s="1005"/>
      <c r="AN147" s="1005"/>
      <c r="AO147" s="1005"/>
      <c r="AP147" s="100"/>
      <c r="AQ147" s="100"/>
      <c r="AR147" s="100"/>
    </row>
    <row r="148" spans="1:45" ht="13.5" customHeight="1">
      <c r="A148" s="17"/>
      <c r="B148" s="17"/>
      <c r="C148" s="995" t="s">
        <v>597</v>
      </c>
      <c r="D148" s="981"/>
      <c r="E148" s="981"/>
      <c r="F148" s="981"/>
      <c r="G148" s="981"/>
      <c r="H148" s="981"/>
      <c r="I148" s="981"/>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1006"/>
      <c r="AE148" s="1006"/>
      <c r="AF148" s="1006"/>
      <c r="AG148" s="1006"/>
      <c r="AH148" s="1006"/>
      <c r="AI148" s="1006"/>
      <c r="AJ148" s="1006"/>
      <c r="AK148" s="1006"/>
      <c r="AL148" s="1006"/>
      <c r="AM148" s="1006"/>
      <c r="AN148" s="1006"/>
      <c r="AO148" s="1006"/>
      <c r="AP148" s="15"/>
      <c r="AQ148" s="15"/>
      <c r="AR148" s="15"/>
    </row>
    <row r="149" spans="1:45">
      <c r="A149" s="17"/>
      <c r="B149" s="17"/>
      <c r="C149" s="995" t="s">
        <v>76</v>
      </c>
      <c r="D149" s="981"/>
      <c r="E149" s="981"/>
      <c r="F149" s="981"/>
      <c r="G149" s="981"/>
      <c r="H149" s="981"/>
      <c r="I149" s="981"/>
      <c r="J149" s="996"/>
      <c r="K149" s="996"/>
      <c r="L149" s="996"/>
      <c r="M149" s="996"/>
      <c r="N149" s="996"/>
      <c r="O149" s="996"/>
      <c r="P149" s="996"/>
      <c r="Q149" s="996"/>
      <c r="R149" s="996"/>
      <c r="S149" s="996"/>
      <c r="T149" s="996"/>
      <c r="U149" s="996"/>
      <c r="V149" s="996"/>
      <c r="W149" s="996"/>
      <c r="X149" s="996"/>
      <c r="Y149" s="996"/>
      <c r="Z149" s="996"/>
      <c r="AA149" s="996"/>
      <c r="AB149" s="996"/>
      <c r="AC149" s="996"/>
      <c r="AD149" s="996"/>
      <c r="AE149" s="996"/>
      <c r="AF149" s="996"/>
      <c r="AG149" s="996"/>
      <c r="AH149" s="996"/>
      <c r="AI149" s="996"/>
      <c r="AJ149" s="996"/>
      <c r="AK149" s="996"/>
      <c r="AL149" s="996"/>
      <c r="AM149" s="996"/>
      <c r="AN149" s="996"/>
      <c r="AO149" s="996"/>
      <c r="AP149" s="376"/>
      <c r="AQ149" s="376"/>
      <c r="AR149" s="376"/>
    </row>
    <row r="150" spans="1:45">
      <c r="A150" s="17"/>
      <c r="B150" s="17"/>
      <c r="C150" s="981"/>
      <c r="D150" s="981"/>
      <c r="E150" s="981"/>
      <c r="F150" s="981"/>
      <c r="G150" s="981"/>
      <c r="H150" s="981"/>
      <c r="I150" s="981"/>
      <c r="J150" s="996"/>
      <c r="K150" s="996"/>
      <c r="L150" s="996"/>
      <c r="M150" s="996"/>
      <c r="N150" s="996"/>
      <c r="O150" s="996"/>
      <c r="P150" s="996"/>
      <c r="Q150" s="996"/>
      <c r="R150" s="996"/>
      <c r="S150" s="996"/>
      <c r="T150" s="996"/>
      <c r="U150" s="996"/>
      <c r="V150" s="996"/>
      <c r="W150" s="996"/>
      <c r="X150" s="996"/>
      <c r="Y150" s="996"/>
      <c r="Z150" s="996"/>
      <c r="AA150" s="996"/>
      <c r="AB150" s="996"/>
      <c r="AC150" s="996"/>
      <c r="AD150" s="996"/>
      <c r="AE150" s="996"/>
      <c r="AF150" s="996"/>
      <c r="AG150" s="996"/>
      <c r="AH150" s="996"/>
      <c r="AI150" s="996"/>
      <c r="AJ150" s="996"/>
      <c r="AK150" s="996"/>
      <c r="AL150" s="996"/>
      <c r="AM150" s="996"/>
      <c r="AN150" s="996"/>
      <c r="AO150" s="996"/>
      <c r="AP150" s="376"/>
      <c r="AQ150" s="376"/>
      <c r="AR150" s="376"/>
    </row>
    <row r="151" spans="1:45">
      <c r="A151" s="17"/>
      <c r="B151" s="17"/>
      <c r="C151" s="995" t="s">
        <v>31</v>
      </c>
      <c r="D151" s="981"/>
      <c r="E151" s="981"/>
      <c r="F151" s="981"/>
      <c r="G151" s="981"/>
      <c r="H151" s="981"/>
      <c r="I151" s="981"/>
      <c r="J151" s="996"/>
      <c r="K151" s="996"/>
      <c r="L151" s="996"/>
      <c r="M151" s="996"/>
      <c r="N151" s="996"/>
      <c r="O151" s="996"/>
      <c r="P151" s="996"/>
      <c r="Q151" s="996"/>
      <c r="R151" s="996"/>
      <c r="S151" s="996"/>
      <c r="T151" s="996"/>
      <c r="U151" s="996"/>
      <c r="V151" s="996"/>
      <c r="W151" s="996"/>
      <c r="X151" s="996"/>
      <c r="Y151" s="996"/>
      <c r="Z151" s="996"/>
      <c r="AA151" s="996"/>
      <c r="AB151" s="996"/>
      <c r="AC151" s="996"/>
      <c r="AD151" s="996"/>
      <c r="AE151" s="996"/>
      <c r="AF151" s="996"/>
      <c r="AG151" s="996"/>
      <c r="AH151" s="996"/>
      <c r="AI151" s="996"/>
      <c r="AJ151" s="996"/>
      <c r="AK151" s="996"/>
      <c r="AL151" s="996"/>
      <c r="AM151" s="996"/>
      <c r="AN151" s="996"/>
      <c r="AO151" s="996"/>
      <c r="AP151" s="376"/>
      <c r="AQ151" s="376"/>
      <c r="AR151" s="376"/>
    </row>
    <row r="152" spans="1:45" s="150" customFormat="1">
      <c r="A152" s="17"/>
      <c r="B152" s="17"/>
      <c r="C152" s="981"/>
      <c r="D152" s="981"/>
      <c r="E152" s="981"/>
      <c r="F152" s="981"/>
      <c r="G152" s="981"/>
      <c r="H152" s="981"/>
      <c r="I152" s="981"/>
      <c r="J152" s="996"/>
      <c r="K152" s="996"/>
      <c r="L152" s="996"/>
      <c r="M152" s="996"/>
      <c r="N152" s="996"/>
      <c r="O152" s="996"/>
      <c r="P152" s="996"/>
      <c r="Q152" s="996"/>
      <c r="R152" s="996"/>
      <c r="S152" s="996"/>
      <c r="T152" s="996"/>
      <c r="U152" s="996"/>
      <c r="V152" s="996"/>
      <c r="W152" s="996"/>
      <c r="X152" s="996"/>
      <c r="Y152" s="996"/>
      <c r="Z152" s="996"/>
      <c r="AA152" s="996"/>
      <c r="AB152" s="996"/>
      <c r="AC152" s="996"/>
      <c r="AD152" s="996"/>
      <c r="AE152" s="996"/>
      <c r="AF152" s="996"/>
      <c r="AG152" s="996"/>
      <c r="AH152" s="996"/>
      <c r="AI152" s="996"/>
      <c r="AJ152" s="996"/>
      <c r="AK152" s="996"/>
      <c r="AL152" s="996"/>
      <c r="AM152" s="996"/>
      <c r="AN152" s="996"/>
      <c r="AO152" s="996"/>
      <c r="AP152" s="376"/>
      <c r="AQ152" s="376"/>
      <c r="AR152" s="376"/>
      <c r="AS152" s="149"/>
    </row>
    <row r="153" spans="1:45" ht="14.25">
      <c r="A153" s="147"/>
      <c r="B153" s="147"/>
      <c r="C153" s="732" t="s">
        <v>22</v>
      </c>
      <c r="D153" s="733"/>
      <c r="E153" s="733"/>
      <c r="F153" s="733"/>
      <c r="G153" s="733"/>
      <c r="H153" s="733"/>
      <c r="I153" s="734"/>
      <c r="J153" s="273" t="s">
        <v>584</v>
      </c>
      <c r="K153" s="997"/>
      <c r="L153" s="997"/>
      <c r="M153" s="997"/>
      <c r="N153" s="997"/>
      <c r="O153" s="263" t="s">
        <v>585</v>
      </c>
      <c r="P153" s="997"/>
      <c r="Q153" s="997"/>
      <c r="R153" s="997"/>
      <c r="S153" s="997"/>
      <c r="T153" s="997"/>
      <c r="U153" s="274" t="s">
        <v>586</v>
      </c>
      <c r="V153" s="275"/>
      <c r="W153" s="275"/>
      <c r="X153" s="275"/>
      <c r="Y153" s="275"/>
      <c r="Z153" s="275"/>
      <c r="AA153" s="275"/>
      <c r="AB153" s="275"/>
      <c r="AC153" s="275"/>
      <c r="AD153" s="275"/>
      <c r="AE153" s="275"/>
      <c r="AF153" s="275"/>
      <c r="AG153" s="275"/>
      <c r="AH153" s="275"/>
      <c r="AI153" s="275"/>
      <c r="AJ153" s="275"/>
      <c r="AK153" s="275"/>
      <c r="AL153" s="275"/>
      <c r="AM153" s="275"/>
      <c r="AN153" s="275"/>
      <c r="AO153" s="276"/>
      <c r="AP153" s="148"/>
      <c r="AQ153" s="148"/>
      <c r="AR153" s="148"/>
    </row>
    <row r="154" spans="1:45">
      <c r="A154" s="17"/>
      <c r="B154" s="17"/>
      <c r="C154" s="735"/>
      <c r="D154" s="733"/>
      <c r="E154" s="733"/>
      <c r="F154" s="733"/>
      <c r="G154" s="733"/>
      <c r="H154" s="733"/>
      <c r="I154" s="734"/>
      <c r="J154" s="998"/>
      <c r="K154" s="999"/>
      <c r="L154" s="999"/>
      <c r="M154" s="999"/>
      <c r="N154" s="999"/>
      <c r="O154" s="999"/>
      <c r="P154" s="999"/>
      <c r="Q154" s="999"/>
      <c r="R154" s="999"/>
      <c r="S154" s="999"/>
      <c r="T154" s="999"/>
      <c r="U154" s="999"/>
      <c r="V154" s="999"/>
      <c r="W154" s="999"/>
      <c r="X154" s="999"/>
      <c r="Y154" s="999"/>
      <c r="Z154" s="999"/>
      <c r="AA154" s="999"/>
      <c r="AB154" s="999"/>
      <c r="AC154" s="999"/>
      <c r="AD154" s="999"/>
      <c r="AE154" s="999"/>
      <c r="AF154" s="999"/>
      <c r="AG154" s="999"/>
      <c r="AH154" s="999"/>
      <c r="AI154" s="999"/>
      <c r="AJ154" s="999"/>
      <c r="AK154" s="999"/>
      <c r="AL154" s="999"/>
      <c r="AM154" s="999"/>
      <c r="AN154" s="999"/>
      <c r="AO154" s="1000"/>
      <c r="AP154" s="376"/>
      <c r="AQ154" s="376"/>
      <c r="AR154" s="376"/>
    </row>
    <row r="155" spans="1:45" s="150" customFormat="1" ht="18" customHeight="1">
      <c r="A155" s="17"/>
      <c r="B155" s="17"/>
      <c r="C155" s="735"/>
      <c r="D155" s="733"/>
      <c r="E155" s="733"/>
      <c r="F155" s="733"/>
      <c r="G155" s="733"/>
      <c r="H155" s="733"/>
      <c r="I155" s="734"/>
      <c r="J155" s="1001"/>
      <c r="K155" s="1002"/>
      <c r="L155" s="1002"/>
      <c r="M155" s="1002"/>
      <c r="N155" s="1002"/>
      <c r="O155" s="1002"/>
      <c r="P155" s="1002"/>
      <c r="Q155" s="1002"/>
      <c r="R155" s="1002"/>
      <c r="S155" s="1002"/>
      <c r="T155" s="1002"/>
      <c r="U155" s="1002"/>
      <c r="V155" s="1002"/>
      <c r="W155" s="1002"/>
      <c r="X155" s="1002"/>
      <c r="Y155" s="1002"/>
      <c r="Z155" s="1002"/>
      <c r="AA155" s="1002"/>
      <c r="AB155" s="1002"/>
      <c r="AC155" s="1002"/>
      <c r="AD155" s="1002"/>
      <c r="AE155" s="1002"/>
      <c r="AF155" s="1002"/>
      <c r="AG155" s="1002"/>
      <c r="AH155" s="1002"/>
      <c r="AI155" s="1002"/>
      <c r="AJ155" s="1002"/>
      <c r="AK155" s="1002"/>
      <c r="AL155" s="1002"/>
      <c r="AM155" s="1002"/>
      <c r="AN155" s="1002"/>
      <c r="AO155" s="1003"/>
      <c r="AP155" s="376"/>
      <c r="AQ155" s="376"/>
      <c r="AR155" s="376"/>
      <c r="AS155" s="149"/>
    </row>
    <row r="156" spans="1:45" ht="18" customHeight="1">
      <c r="A156" s="147"/>
      <c r="B156" s="147"/>
      <c r="C156" s="1018" t="s">
        <v>7</v>
      </c>
      <c r="D156" s="1019"/>
      <c r="E156" s="1019"/>
      <c r="F156" s="1019"/>
      <c r="G156" s="1019"/>
      <c r="H156" s="1019"/>
      <c r="I156" s="1019"/>
      <c r="J156" s="1020"/>
      <c r="K156" s="1007"/>
      <c r="L156" s="1007"/>
      <c r="M156" s="378" t="s">
        <v>716</v>
      </c>
      <c r="N156" s="1007"/>
      <c r="O156" s="1007"/>
      <c r="P156" s="1007"/>
      <c r="Q156" s="1007"/>
      <c r="R156" s="272" t="s">
        <v>716</v>
      </c>
      <c r="S156" s="1007"/>
      <c r="T156" s="1007"/>
      <c r="U156" s="1008"/>
      <c r="V156" s="1018" t="s">
        <v>32</v>
      </c>
      <c r="W156" s="1019"/>
      <c r="X156" s="1019"/>
      <c r="Y156" s="1019"/>
      <c r="Z156" s="1019"/>
      <c r="AA156" s="1019"/>
      <c r="AB156" s="1021"/>
      <c r="AC156" s="1020"/>
      <c r="AD156" s="1007"/>
      <c r="AE156" s="1007"/>
      <c r="AF156" s="378" t="s">
        <v>716</v>
      </c>
      <c r="AG156" s="1007"/>
      <c r="AH156" s="1007"/>
      <c r="AI156" s="1007"/>
      <c r="AJ156" s="1007"/>
      <c r="AK156" s="272" t="s">
        <v>716</v>
      </c>
      <c r="AL156" s="1007"/>
      <c r="AM156" s="1007"/>
      <c r="AN156" s="1007"/>
      <c r="AO156" s="1008"/>
      <c r="AP156" s="16"/>
      <c r="AQ156" s="16"/>
      <c r="AR156" s="16"/>
    </row>
    <row r="157" spans="1:45" s="146" customFormat="1" ht="13.5" customHeight="1">
      <c r="A157" s="17"/>
      <c r="B157" s="17"/>
      <c r="C157" s="732" t="s">
        <v>598</v>
      </c>
      <c r="D157" s="733"/>
      <c r="E157" s="733"/>
      <c r="F157" s="733"/>
      <c r="G157" s="733"/>
      <c r="H157" s="733"/>
      <c r="I157" s="733"/>
      <c r="J157" s="1009"/>
      <c r="K157" s="1010"/>
      <c r="L157" s="1010"/>
      <c r="M157" s="1010"/>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010"/>
      <c r="AK157" s="1010"/>
      <c r="AL157" s="1010"/>
      <c r="AM157" s="1010"/>
      <c r="AN157" s="1010"/>
      <c r="AO157" s="1011"/>
      <c r="AP157" s="376"/>
      <c r="AQ157" s="376"/>
      <c r="AR157" s="376"/>
      <c r="AS157" s="142"/>
    </row>
    <row r="158" spans="1:45">
      <c r="A158" s="140"/>
      <c r="B158" s="140"/>
      <c r="C158" s="118"/>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row>
    <row r="159" spans="1:45">
      <c r="A159" s="5"/>
      <c r="B159" s="5"/>
      <c r="C159" s="1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5" ht="13.5" customHeight="1">
      <c r="A160" s="5"/>
      <c r="B160" s="5"/>
      <c r="C160" s="1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5" ht="13.5" customHeight="1">
      <c r="A161" s="5"/>
      <c r="B161" s="5"/>
      <c r="C161" s="151" t="s">
        <v>704</v>
      </c>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51"/>
      <c r="AQ161" s="151"/>
    </row>
    <row r="162" spans="1:45" ht="13.5" customHeight="1">
      <c r="A162" s="5"/>
      <c r="B162" s="5"/>
      <c r="C162" s="732" t="s">
        <v>8</v>
      </c>
      <c r="D162" s="1012"/>
      <c r="E162" s="1012"/>
      <c r="F162" s="1012"/>
      <c r="G162" s="1012"/>
      <c r="H162" s="1012"/>
      <c r="I162" s="1013"/>
      <c r="J162" s="1014"/>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1015"/>
      <c r="AF162" s="1015"/>
      <c r="AG162" s="1015"/>
      <c r="AH162" s="1015"/>
      <c r="AI162" s="1015"/>
      <c r="AJ162" s="1015"/>
      <c r="AK162" s="1015"/>
      <c r="AL162" s="1015"/>
      <c r="AM162" s="1015"/>
      <c r="AN162" s="1015"/>
      <c r="AO162" s="1016"/>
      <c r="AP162" s="4"/>
      <c r="AQ162" s="4"/>
    </row>
    <row r="163" spans="1:45" ht="13.5" customHeight="1">
      <c r="A163" s="5"/>
      <c r="B163" s="5"/>
      <c r="C163" s="732"/>
      <c r="D163" s="1012"/>
      <c r="E163" s="1012"/>
      <c r="F163" s="1012"/>
      <c r="G163" s="1012"/>
      <c r="H163" s="1012"/>
      <c r="I163" s="1013"/>
      <c r="J163" s="1014"/>
      <c r="K163" s="1015"/>
      <c r="L163" s="1015"/>
      <c r="M163" s="1015"/>
      <c r="N163" s="1015"/>
      <c r="O163" s="1015"/>
      <c r="P163" s="1015"/>
      <c r="Q163" s="1015"/>
      <c r="R163" s="1015"/>
      <c r="S163" s="1015"/>
      <c r="T163" s="1015"/>
      <c r="U163" s="1015"/>
      <c r="V163" s="1015"/>
      <c r="W163" s="1015"/>
      <c r="X163" s="1015"/>
      <c r="Y163" s="1015"/>
      <c r="Z163" s="1015"/>
      <c r="AA163" s="1015"/>
      <c r="AB163" s="1015"/>
      <c r="AC163" s="1015"/>
      <c r="AD163" s="1015"/>
      <c r="AE163" s="1015"/>
      <c r="AF163" s="1015"/>
      <c r="AG163" s="1015"/>
      <c r="AH163" s="1015"/>
      <c r="AI163" s="1015"/>
      <c r="AJ163" s="1015"/>
      <c r="AK163" s="1015"/>
      <c r="AL163" s="1015"/>
      <c r="AM163" s="1015"/>
      <c r="AN163" s="1015"/>
      <c r="AO163" s="1017"/>
      <c r="AP163" s="279"/>
      <c r="AQ163" s="4"/>
    </row>
    <row r="164" spans="1:45" ht="13.5" customHeight="1">
      <c r="A164" s="5"/>
      <c r="B164" s="5"/>
      <c r="C164" s="732"/>
      <c r="D164" s="1012"/>
      <c r="E164" s="1012"/>
      <c r="F164" s="1012"/>
      <c r="G164" s="1012"/>
      <c r="H164" s="1012"/>
      <c r="I164" s="1013"/>
      <c r="J164" s="1014"/>
      <c r="K164" s="1015"/>
      <c r="L164" s="1015"/>
      <c r="M164" s="1015"/>
      <c r="N164" s="1015"/>
      <c r="O164" s="1015"/>
      <c r="P164" s="1015"/>
      <c r="Q164" s="1015"/>
      <c r="R164" s="1015"/>
      <c r="S164" s="1015"/>
      <c r="T164" s="1015"/>
      <c r="U164" s="1015"/>
      <c r="V164" s="1015"/>
      <c r="W164" s="1015"/>
      <c r="X164" s="1015"/>
      <c r="Y164" s="1015"/>
      <c r="Z164" s="1015"/>
      <c r="AA164" s="1015"/>
      <c r="AB164" s="1015"/>
      <c r="AC164" s="1015"/>
      <c r="AD164" s="1015"/>
      <c r="AE164" s="1015"/>
      <c r="AF164" s="1015"/>
      <c r="AG164" s="1015"/>
      <c r="AH164" s="1015"/>
      <c r="AI164" s="1015"/>
      <c r="AJ164" s="1015"/>
      <c r="AK164" s="1015"/>
      <c r="AL164" s="1015"/>
      <c r="AM164" s="1015"/>
      <c r="AN164" s="1015"/>
      <c r="AO164" s="1017"/>
      <c r="AP164" s="279"/>
      <c r="AQ164" s="4"/>
    </row>
    <row r="165" spans="1:45" ht="13.5" customHeight="1">
      <c r="A165" s="5"/>
      <c r="B165" s="5"/>
      <c r="C165" s="732" t="s">
        <v>30</v>
      </c>
      <c r="D165" s="733"/>
      <c r="E165" s="733"/>
      <c r="F165" s="733"/>
      <c r="G165" s="733"/>
      <c r="H165" s="733"/>
      <c r="I165" s="734"/>
      <c r="J165" s="1025"/>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1026"/>
      <c r="AO165" s="1027"/>
      <c r="AP165" s="279"/>
      <c r="AQ165" s="4"/>
    </row>
    <row r="166" spans="1:45" ht="13.5" customHeight="1">
      <c r="A166" s="5"/>
      <c r="B166" s="5"/>
      <c r="C166" s="735"/>
      <c r="D166" s="733"/>
      <c r="E166" s="733"/>
      <c r="F166" s="733"/>
      <c r="G166" s="733"/>
      <c r="H166" s="733"/>
      <c r="I166" s="734"/>
      <c r="J166" s="1028"/>
      <c r="K166" s="1029"/>
      <c r="L166" s="1029"/>
      <c r="M166" s="1029"/>
      <c r="N166" s="1029"/>
      <c r="O166" s="1029"/>
      <c r="P166" s="1029"/>
      <c r="Q166" s="1029"/>
      <c r="R166" s="1029"/>
      <c r="S166" s="1029"/>
      <c r="T166" s="1029"/>
      <c r="U166" s="1029"/>
      <c r="V166" s="1029"/>
      <c r="W166" s="1029"/>
      <c r="X166" s="1029"/>
      <c r="Y166" s="1029"/>
      <c r="Z166" s="1029"/>
      <c r="AA166" s="1029"/>
      <c r="AB166" s="1029"/>
      <c r="AC166" s="1029"/>
      <c r="AD166" s="1029"/>
      <c r="AE166" s="1029"/>
      <c r="AF166" s="1029"/>
      <c r="AG166" s="1029"/>
      <c r="AH166" s="1029"/>
      <c r="AI166" s="1029"/>
      <c r="AJ166" s="1029"/>
      <c r="AK166" s="1029"/>
      <c r="AL166" s="1029"/>
      <c r="AM166" s="1029"/>
      <c r="AN166" s="1029"/>
      <c r="AO166" s="1030"/>
      <c r="AP166" s="279"/>
      <c r="AQ166" s="4"/>
    </row>
    <row r="167" spans="1:45" ht="13.5" customHeight="1">
      <c r="A167" s="5"/>
      <c r="B167" s="5"/>
      <c r="C167" s="732" t="s">
        <v>597</v>
      </c>
      <c r="D167" s="733"/>
      <c r="E167" s="733"/>
      <c r="F167" s="733"/>
      <c r="G167" s="733"/>
      <c r="H167" s="733"/>
      <c r="I167" s="734"/>
      <c r="J167" s="1031"/>
      <c r="K167" s="1032"/>
      <c r="L167" s="1032"/>
      <c r="M167" s="1032"/>
      <c r="N167" s="1032"/>
      <c r="O167" s="1032"/>
      <c r="P167" s="1032"/>
      <c r="Q167" s="1032"/>
      <c r="R167" s="1032"/>
      <c r="S167" s="1032"/>
      <c r="T167" s="1032"/>
      <c r="U167" s="1032"/>
      <c r="V167" s="1032"/>
      <c r="W167" s="1032"/>
      <c r="X167" s="1032"/>
      <c r="Y167" s="1032"/>
      <c r="Z167" s="1032"/>
      <c r="AA167" s="1032"/>
      <c r="AB167" s="1032"/>
      <c r="AC167" s="1032"/>
      <c r="AD167" s="1032"/>
      <c r="AE167" s="1032"/>
      <c r="AF167" s="1032"/>
      <c r="AG167" s="1032"/>
      <c r="AH167" s="1032"/>
      <c r="AI167" s="1032"/>
      <c r="AJ167" s="1032"/>
      <c r="AK167" s="1032"/>
      <c r="AL167" s="1032"/>
      <c r="AM167" s="1032"/>
      <c r="AN167" s="1032"/>
      <c r="AO167" s="1032"/>
      <c r="AP167" s="279"/>
      <c r="AQ167" s="4"/>
    </row>
    <row r="168" spans="1:45" ht="13.5" customHeight="1">
      <c r="A168" s="5"/>
      <c r="B168" s="5"/>
      <c r="C168" s="732" t="s">
        <v>69</v>
      </c>
      <c r="D168" s="733"/>
      <c r="E168" s="733"/>
      <c r="F168" s="733"/>
      <c r="G168" s="733"/>
      <c r="H168" s="733"/>
      <c r="I168" s="734"/>
      <c r="J168" s="1033"/>
      <c r="K168" s="1033"/>
      <c r="L168" s="1033"/>
      <c r="M168" s="1033"/>
      <c r="N168" s="1033"/>
      <c r="O168" s="1033"/>
      <c r="P168" s="1033"/>
      <c r="Q168" s="1033"/>
      <c r="R168" s="1033"/>
      <c r="S168" s="1033"/>
      <c r="T168" s="1033"/>
      <c r="U168" s="1033"/>
      <c r="V168" s="1033"/>
      <c r="W168" s="1033"/>
      <c r="X168" s="1033"/>
      <c r="Y168" s="1033"/>
      <c r="Z168" s="1033"/>
      <c r="AA168" s="1033"/>
      <c r="AB168" s="1033"/>
      <c r="AC168" s="1033"/>
      <c r="AD168" s="1033"/>
      <c r="AE168" s="1033"/>
      <c r="AF168" s="1033"/>
      <c r="AG168" s="1033"/>
      <c r="AH168" s="1033"/>
      <c r="AI168" s="1033"/>
      <c r="AJ168" s="1033"/>
      <c r="AK168" s="1033"/>
      <c r="AL168" s="1033"/>
      <c r="AM168" s="1033"/>
      <c r="AN168" s="1033"/>
      <c r="AO168" s="1033"/>
      <c r="AP168" s="279"/>
      <c r="AQ168" s="4"/>
    </row>
    <row r="169" spans="1:45" ht="13.5" customHeight="1">
      <c r="A169" s="5"/>
      <c r="B169" s="5"/>
      <c r="C169" s="735"/>
      <c r="D169" s="733"/>
      <c r="E169" s="733"/>
      <c r="F169" s="733"/>
      <c r="G169" s="733"/>
      <c r="H169" s="733"/>
      <c r="I169" s="734"/>
      <c r="J169" s="1033"/>
      <c r="K169" s="1033"/>
      <c r="L169" s="1033"/>
      <c r="M169" s="1033"/>
      <c r="N169" s="1033"/>
      <c r="O169" s="1033"/>
      <c r="P169" s="1033"/>
      <c r="Q169" s="1033"/>
      <c r="R169" s="1033"/>
      <c r="S169" s="1033"/>
      <c r="T169" s="1033"/>
      <c r="U169" s="1033"/>
      <c r="V169" s="1033"/>
      <c r="W169" s="1033"/>
      <c r="X169" s="1033"/>
      <c r="Y169" s="1033"/>
      <c r="Z169" s="1033"/>
      <c r="AA169" s="1033"/>
      <c r="AB169" s="1033"/>
      <c r="AC169" s="1033"/>
      <c r="AD169" s="1033"/>
      <c r="AE169" s="1033"/>
      <c r="AF169" s="1033"/>
      <c r="AG169" s="1033"/>
      <c r="AH169" s="1033"/>
      <c r="AI169" s="1033"/>
      <c r="AJ169" s="1033"/>
      <c r="AK169" s="1033"/>
      <c r="AL169" s="1033"/>
      <c r="AM169" s="1033"/>
      <c r="AN169" s="1033"/>
      <c r="AO169" s="1033"/>
      <c r="AP169" s="279"/>
      <c r="AQ169" s="4"/>
    </row>
    <row r="170" spans="1:45" ht="13.5" customHeight="1">
      <c r="A170" s="5"/>
      <c r="B170" s="5"/>
      <c r="C170" s="732" t="s">
        <v>31</v>
      </c>
      <c r="D170" s="733"/>
      <c r="E170" s="733"/>
      <c r="F170" s="733"/>
      <c r="G170" s="733"/>
      <c r="H170" s="733"/>
      <c r="I170" s="734"/>
      <c r="J170" s="1022"/>
      <c r="K170" s="1023"/>
      <c r="L170" s="1023"/>
      <c r="M170" s="1023"/>
      <c r="N170" s="1023"/>
      <c r="O170" s="1023"/>
      <c r="P170" s="1023"/>
      <c r="Q170" s="1023"/>
      <c r="R170" s="1023"/>
      <c r="S170" s="1023"/>
      <c r="T170" s="1023"/>
      <c r="U170" s="1023"/>
      <c r="V170" s="1023"/>
      <c r="W170" s="1023"/>
      <c r="X170" s="1023"/>
      <c r="Y170" s="1023"/>
      <c r="Z170" s="1023"/>
      <c r="AA170" s="1023"/>
      <c r="AB170" s="1023"/>
      <c r="AC170" s="1023"/>
      <c r="AD170" s="1023"/>
      <c r="AE170" s="1023"/>
      <c r="AF170" s="1023"/>
      <c r="AG170" s="1023"/>
      <c r="AH170" s="1023"/>
      <c r="AI170" s="1023"/>
      <c r="AJ170" s="1023"/>
      <c r="AK170" s="1023"/>
      <c r="AL170" s="1023"/>
      <c r="AM170" s="1023"/>
      <c r="AN170" s="1023"/>
      <c r="AO170" s="1023"/>
      <c r="AP170" s="279"/>
      <c r="AQ170" s="4"/>
    </row>
    <row r="171" spans="1:45" s="150" customFormat="1" ht="13.5" customHeight="1">
      <c r="A171" s="5"/>
      <c r="B171" s="5"/>
      <c r="C171" s="735"/>
      <c r="D171" s="733"/>
      <c r="E171" s="733"/>
      <c r="F171" s="733"/>
      <c r="G171" s="733"/>
      <c r="H171" s="733"/>
      <c r="I171" s="734"/>
      <c r="J171" s="1022"/>
      <c r="K171" s="1023"/>
      <c r="L171" s="1023"/>
      <c r="M171" s="1023"/>
      <c r="N171" s="1023"/>
      <c r="O171" s="1023"/>
      <c r="P171" s="1023"/>
      <c r="Q171" s="1023"/>
      <c r="R171" s="1023"/>
      <c r="S171" s="1023"/>
      <c r="T171" s="1023"/>
      <c r="U171" s="1023"/>
      <c r="V171" s="1023"/>
      <c r="W171" s="1023"/>
      <c r="X171" s="1023"/>
      <c r="Y171" s="1023"/>
      <c r="Z171" s="1023"/>
      <c r="AA171" s="1023"/>
      <c r="AB171" s="1023"/>
      <c r="AC171" s="1023"/>
      <c r="AD171" s="1023"/>
      <c r="AE171" s="1023"/>
      <c r="AF171" s="1023"/>
      <c r="AG171" s="1023"/>
      <c r="AH171" s="1023"/>
      <c r="AI171" s="1023"/>
      <c r="AJ171" s="1023"/>
      <c r="AK171" s="1023"/>
      <c r="AL171" s="1023"/>
      <c r="AM171" s="1023"/>
      <c r="AN171" s="1023"/>
      <c r="AO171" s="1023"/>
      <c r="AP171" s="279"/>
      <c r="AQ171" s="4"/>
      <c r="AR171" s="6"/>
      <c r="AS171" s="149"/>
    </row>
    <row r="172" spans="1:45" ht="13.5" customHeight="1">
      <c r="A172" s="153"/>
      <c r="B172" s="153"/>
      <c r="C172" s="732" t="s">
        <v>22</v>
      </c>
      <c r="D172" s="733"/>
      <c r="E172" s="733"/>
      <c r="F172" s="733"/>
      <c r="G172" s="733"/>
      <c r="H172" s="733"/>
      <c r="I172" s="734"/>
      <c r="J172" s="267" t="s">
        <v>584</v>
      </c>
      <c r="K172" s="1024"/>
      <c r="L172" s="1024"/>
      <c r="M172" s="1024"/>
      <c r="N172" s="1024"/>
      <c r="O172" s="266" t="s">
        <v>585</v>
      </c>
      <c r="P172" s="1024"/>
      <c r="Q172" s="1024"/>
      <c r="R172" s="1024"/>
      <c r="S172" s="1024"/>
      <c r="T172" s="1024"/>
      <c r="U172" s="267" t="s">
        <v>586</v>
      </c>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280"/>
      <c r="AQ172" s="154"/>
      <c r="AR172" s="149"/>
    </row>
    <row r="173" spans="1:45" ht="13.5" customHeight="1">
      <c r="A173" s="5"/>
      <c r="B173" s="5"/>
      <c r="C173" s="735"/>
      <c r="D173" s="733"/>
      <c r="E173" s="733"/>
      <c r="F173" s="733"/>
      <c r="G173" s="733"/>
      <c r="H173" s="733"/>
      <c r="I173" s="733"/>
      <c r="J173" s="998"/>
      <c r="K173" s="999"/>
      <c r="L173" s="999"/>
      <c r="M173" s="999"/>
      <c r="N173" s="999"/>
      <c r="O173" s="999"/>
      <c r="P173" s="999"/>
      <c r="Q173" s="999"/>
      <c r="R173" s="999"/>
      <c r="S173" s="999"/>
      <c r="T173" s="999"/>
      <c r="U173" s="999"/>
      <c r="V173" s="999"/>
      <c r="W173" s="999"/>
      <c r="X173" s="999"/>
      <c r="Y173" s="999"/>
      <c r="Z173" s="999"/>
      <c r="AA173" s="999"/>
      <c r="AB173" s="999"/>
      <c r="AC173" s="999"/>
      <c r="AD173" s="999"/>
      <c r="AE173" s="999"/>
      <c r="AF173" s="999"/>
      <c r="AG173" s="999"/>
      <c r="AH173" s="999"/>
      <c r="AI173" s="999"/>
      <c r="AJ173" s="999"/>
      <c r="AK173" s="999"/>
      <c r="AL173" s="999"/>
      <c r="AM173" s="999"/>
      <c r="AN173" s="999"/>
      <c r="AO173" s="999"/>
      <c r="AP173" s="279"/>
      <c r="AQ173" s="4"/>
    </row>
    <row r="174" spans="1:45" s="150" customFormat="1" ht="18" customHeight="1">
      <c r="A174" s="5"/>
      <c r="B174" s="5"/>
      <c r="C174" s="735"/>
      <c r="D174" s="733"/>
      <c r="E174" s="733"/>
      <c r="F174" s="733"/>
      <c r="G174" s="733"/>
      <c r="H174" s="733"/>
      <c r="I174" s="733"/>
      <c r="J174" s="1001"/>
      <c r="K174" s="1002"/>
      <c r="L174" s="1002"/>
      <c r="M174" s="1002"/>
      <c r="N174" s="1002"/>
      <c r="O174" s="1002"/>
      <c r="P174" s="1002"/>
      <c r="Q174" s="1002"/>
      <c r="R174" s="1002"/>
      <c r="S174" s="1002"/>
      <c r="T174" s="1002"/>
      <c r="U174" s="1002"/>
      <c r="V174" s="1002"/>
      <c r="W174" s="1002"/>
      <c r="X174" s="1002"/>
      <c r="Y174" s="1002"/>
      <c r="Z174" s="1002"/>
      <c r="AA174" s="1002"/>
      <c r="AB174" s="1002"/>
      <c r="AC174" s="1002"/>
      <c r="AD174" s="1002"/>
      <c r="AE174" s="1002"/>
      <c r="AF174" s="1002"/>
      <c r="AG174" s="1002"/>
      <c r="AH174" s="1002"/>
      <c r="AI174" s="1002"/>
      <c r="AJ174" s="1002"/>
      <c r="AK174" s="1002"/>
      <c r="AL174" s="1002"/>
      <c r="AM174" s="1002"/>
      <c r="AN174" s="1002"/>
      <c r="AO174" s="1002"/>
      <c r="AP174" s="279"/>
      <c r="AQ174" s="4"/>
      <c r="AR174" s="6"/>
      <c r="AS174" s="149"/>
    </row>
    <row r="175" spans="1:45" ht="18" customHeight="1">
      <c r="A175" s="153"/>
      <c r="B175" s="153"/>
      <c r="C175" s="1018" t="s">
        <v>7</v>
      </c>
      <c r="D175" s="1019"/>
      <c r="E175" s="1019"/>
      <c r="F175" s="1019"/>
      <c r="G175" s="1019"/>
      <c r="H175" s="1019"/>
      <c r="I175" s="1021"/>
      <c r="J175" s="1024"/>
      <c r="K175" s="1024"/>
      <c r="L175" s="1024"/>
      <c r="M175" s="381" t="s">
        <v>716</v>
      </c>
      <c r="N175" s="1024"/>
      <c r="O175" s="1024"/>
      <c r="P175" s="1024"/>
      <c r="Q175" s="1024"/>
      <c r="R175" s="278" t="s">
        <v>716</v>
      </c>
      <c r="S175" s="1024"/>
      <c r="T175" s="1024"/>
      <c r="U175" s="1024"/>
      <c r="V175" s="1018" t="s">
        <v>32</v>
      </c>
      <c r="W175" s="1019"/>
      <c r="X175" s="1019"/>
      <c r="Y175" s="1019"/>
      <c r="Z175" s="1019"/>
      <c r="AA175" s="1019"/>
      <c r="AB175" s="1021"/>
      <c r="AC175" s="1024"/>
      <c r="AD175" s="1024"/>
      <c r="AE175" s="1024"/>
      <c r="AF175" s="381" t="s">
        <v>716</v>
      </c>
      <c r="AG175" s="1024"/>
      <c r="AH175" s="1024"/>
      <c r="AI175" s="1024"/>
      <c r="AJ175" s="1024"/>
      <c r="AK175" s="278" t="s">
        <v>716</v>
      </c>
      <c r="AL175" s="1024"/>
      <c r="AM175" s="1024"/>
      <c r="AN175" s="1024"/>
      <c r="AO175" s="1024"/>
      <c r="AP175" s="280"/>
      <c r="AQ175" s="154"/>
      <c r="AR175" s="149"/>
    </row>
    <row r="176" spans="1:45" ht="13.5" customHeight="1">
      <c r="A176" s="5"/>
      <c r="B176" s="5"/>
      <c r="C176" s="732" t="s">
        <v>598</v>
      </c>
      <c r="D176" s="733"/>
      <c r="E176" s="733"/>
      <c r="F176" s="733"/>
      <c r="G176" s="733"/>
      <c r="H176" s="733"/>
      <c r="I176" s="734"/>
      <c r="J176" s="1034"/>
      <c r="K176" s="1035"/>
      <c r="L176" s="1035"/>
      <c r="M176" s="1035"/>
      <c r="N176" s="1035"/>
      <c r="O176" s="1035"/>
      <c r="P176" s="1035"/>
      <c r="Q176" s="1035"/>
      <c r="R176" s="1035"/>
      <c r="S176" s="1035"/>
      <c r="T176" s="1035"/>
      <c r="U176" s="1035"/>
      <c r="V176" s="1036"/>
      <c r="W176" s="1036"/>
      <c r="X176" s="1036"/>
      <c r="Y176" s="1036"/>
      <c r="Z176" s="1036"/>
      <c r="AA176" s="1036"/>
      <c r="AB176" s="1036"/>
      <c r="AC176" s="1035"/>
      <c r="AD176" s="1035"/>
      <c r="AE176" s="1035"/>
      <c r="AF176" s="1035"/>
      <c r="AG176" s="1035"/>
      <c r="AH176" s="1035"/>
      <c r="AI176" s="1035"/>
      <c r="AJ176" s="1035"/>
      <c r="AK176" s="1035"/>
      <c r="AL176" s="1035"/>
      <c r="AM176" s="1035"/>
      <c r="AN176" s="1035"/>
      <c r="AO176" s="1035"/>
      <c r="AP176" s="279"/>
      <c r="AQ176" s="4"/>
    </row>
    <row r="177" spans="1:44" s="6" customFormat="1" ht="13.5" customHeight="1">
      <c r="A177" s="5"/>
      <c r="B177" s="5"/>
      <c r="C177" s="228"/>
      <c r="D177" s="224"/>
      <c r="E177" s="224"/>
      <c r="F177" s="224"/>
      <c r="G177" s="224"/>
      <c r="H177" s="224"/>
      <c r="I177" s="224"/>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4"/>
      <c r="AQ177" s="4"/>
    </row>
    <row r="178" spans="1:44" ht="14.25">
      <c r="A178" s="5"/>
      <c r="B178" s="5"/>
      <c r="AP178" s="4"/>
      <c r="AQ178" s="4"/>
    </row>
    <row r="179" spans="1:44" s="6" customFormat="1">
      <c r="B179" s="5" t="s">
        <v>65</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s="6" customFormat="1">
      <c r="B180" s="5"/>
      <c r="C180" s="5" t="s">
        <v>5150</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s="6" customFormat="1"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s="6" customFormat="1" ht="13.5" customHeight="1">
      <c r="C182" s="6" t="s">
        <v>599</v>
      </c>
    </row>
    <row r="183" spans="1:44" s="6" customFormat="1">
      <c r="A183" s="101"/>
      <c r="B183" s="101"/>
      <c r="C183" s="1037" t="s">
        <v>33</v>
      </c>
      <c r="D183" s="1038"/>
      <c r="E183" s="1038"/>
      <c r="F183" s="1038"/>
      <c r="G183" s="1038"/>
      <c r="H183" s="1038"/>
      <c r="I183" s="1038"/>
      <c r="J183" s="1038"/>
      <c r="K183" s="1038"/>
      <c r="L183" s="1038"/>
      <c r="M183" s="1039"/>
      <c r="N183" s="1042" t="s">
        <v>705</v>
      </c>
      <c r="O183" s="925"/>
      <c r="P183" s="925"/>
      <c r="Q183" s="925"/>
      <c r="R183" s="925"/>
      <c r="S183" s="925"/>
      <c r="T183" s="925"/>
      <c r="U183" s="925"/>
      <c r="V183" s="1038" t="s">
        <v>0</v>
      </c>
      <c r="W183" s="1044"/>
      <c r="X183" s="1044"/>
      <c r="Y183" s="1044"/>
      <c r="Z183" s="1044"/>
      <c r="AA183" s="1044"/>
      <c r="AB183" s="1044"/>
      <c r="AC183" s="1044"/>
      <c r="AD183" s="1046" t="s">
        <v>34</v>
      </c>
      <c r="AE183" s="1046"/>
      <c r="AF183" s="1046"/>
      <c r="AG183" s="1046" t="s">
        <v>51</v>
      </c>
      <c r="AH183" s="1046"/>
      <c r="AI183" s="1046"/>
      <c r="AJ183" s="1046"/>
      <c r="AK183" s="1046"/>
      <c r="AL183" s="1046"/>
      <c r="AM183" s="1046"/>
      <c r="AN183" s="1046"/>
      <c r="AO183" s="1048"/>
      <c r="AP183" s="5"/>
      <c r="AQ183" s="5"/>
    </row>
    <row r="184" spans="1:44" s="6" customFormat="1" ht="13.5" customHeight="1">
      <c r="A184" s="101"/>
      <c r="B184" s="101"/>
      <c r="C184" s="1040"/>
      <c r="D184" s="922"/>
      <c r="E184" s="922"/>
      <c r="F184" s="922"/>
      <c r="G184" s="922"/>
      <c r="H184" s="922"/>
      <c r="I184" s="922"/>
      <c r="J184" s="922"/>
      <c r="K184" s="922"/>
      <c r="L184" s="922"/>
      <c r="M184" s="1041"/>
      <c r="N184" s="1043"/>
      <c r="O184" s="931"/>
      <c r="P184" s="931"/>
      <c r="Q184" s="931"/>
      <c r="R184" s="931"/>
      <c r="S184" s="931"/>
      <c r="T184" s="931"/>
      <c r="U184" s="931"/>
      <c r="V184" s="1045"/>
      <c r="W184" s="1045"/>
      <c r="X184" s="1045"/>
      <c r="Y184" s="1045"/>
      <c r="Z184" s="1045"/>
      <c r="AA184" s="1045"/>
      <c r="AB184" s="1045"/>
      <c r="AC184" s="1045"/>
      <c r="AD184" s="1047"/>
      <c r="AE184" s="1047"/>
      <c r="AF184" s="1047"/>
      <c r="AG184" s="1047"/>
      <c r="AH184" s="1047"/>
      <c r="AI184" s="1047"/>
      <c r="AJ184" s="1047"/>
      <c r="AK184" s="1047"/>
      <c r="AL184" s="1047"/>
      <c r="AM184" s="1047"/>
      <c r="AN184" s="1047"/>
      <c r="AO184" s="1049"/>
      <c r="AP184" s="5"/>
      <c r="AQ184" s="5"/>
    </row>
    <row r="185" spans="1:44" s="6" customFormat="1" ht="13.5" customHeight="1">
      <c r="A185" s="101"/>
      <c r="B185" s="101"/>
      <c r="C185" s="1068" t="s">
        <v>600</v>
      </c>
      <c r="D185" s="1069"/>
      <c r="E185" s="1070" t="s">
        <v>62</v>
      </c>
      <c r="F185" s="1071"/>
      <c r="G185" s="1071"/>
      <c r="H185" s="1071"/>
      <c r="I185" s="1071"/>
      <c r="J185" s="1071"/>
      <c r="K185" s="1071"/>
      <c r="L185" s="1071"/>
      <c r="M185" s="1072"/>
      <c r="N185" s="1073"/>
      <c r="O185" s="1074"/>
      <c r="P185" s="1074"/>
      <c r="Q185" s="1074"/>
      <c r="R185" s="1074"/>
      <c r="S185" s="1074"/>
      <c r="T185" s="1075"/>
      <c r="U185" s="1076" t="s">
        <v>717</v>
      </c>
      <c r="V185" s="1074"/>
      <c r="W185" s="1074"/>
      <c r="X185" s="1074"/>
      <c r="Y185" s="1074"/>
      <c r="Z185" s="1074"/>
      <c r="AA185" s="1074"/>
      <c r="AB185" s="1075"/>
      <c r="AC185" s="1076" t="s">
        <v>717</v>
      </c>
      <c r="AD185" s="1050"/>
      <c r="AE185" s="1050"/>
      <c r="AF185" s="1050"/>
      <c r="AG185" s="1052" t="str">
        <f>IF(V185="","",IF(AD185="1/2",ROUNDDOWN(V185*1/2,0),IF(AD185="1/3",ROUNDDOWN(V185/3,0),"0")))</f>
        <v/>
      </c>
      <c r="AH185" s="1052"/>
      <c r="AI185" s="1052"/>
      <c r="AJ185" s="1052"/>
      <c r="AK185" s="1052"/>
      <c r="AL185" s="1052"/>
      <c r="AM185" s="1052"/>
      <c r="AN185" s="1053"/>
      <c r="AO185" s="1056" t="s">
        <v>4</v>
      </c>
      <c r="AP185" s="155"/>
      <c r="AQ185" s="155"/>
    </row>
    <row r="186" spans="1:44" s="6" customFormat="1" ht="13.5" customHeight="1">
      <c r="A186" s="101"/>
      <c r="B186" s="101"/>
      <c r="C186" s="1058"/>
      <c r="D186" s="1059"/>
      <c r="E186" s="1060"/>
      <c r="F186" s="1061"/>
      <c r="G186" s="1061"/>
      <c r="H186" s="1061"/>
      <c r="I186" s="1061"/>
      <c r="J186" s="1061"/>
      <c r="K186" s="1061"/>
      <c r="L186" s="1061"/>
      <c r="M186" s="1062"/>
      <c r="N186" s="1063"/>
      <c r="O186" s="1064"/>
      <c r="P186" s="1064"/>
      <c r="Q186" s="1064"/>
      <c r="R186" s="1064"/>
      <c r="S186" s="1064"/>
      <c r="T186" s="1065"/>
      <c r="U186" s="1066"/>
      <c r="V186" s="1064"/>
      <c r="W186" s="1064"/>
      <c r="X186" s="1064"/>
      <c r="Y186" s="1064"/>
      <c r="Z186" s="1064"/>
      <c r="AA186" s="1064"/>
      <c r="AB186" s="1065"/>
      <c r="AC186" s="1066"/>
      <c r="AD186" s="1051"/>
      <c r="AE186" s="1051"/>
      <c r="AF186" s="1051"/>
      <c r="AG186" s="1054"/>
      <c r="AH186" s="1054"/>
      <c r="AI186" s="1054"/>
      <c r="AJ186" s="1054"/>
      <c r="AK186" s="1054"/>
      <c r="AL186" s="1054"/>
      <c r="AM186" s="1054"/>
      <c r="AN186" s="1055"/>
      <c r="AO186" s="1057"/>
      <c r="AP186" s="155"/>
      <c r="AQ186" s="155"/>
    </row>
    <row r="187" spans="1:44" s="6" customFormat="1" ht="13.5" customHeight="1">
      <c r="A187" s="101"/>
      <c r="B187" s="101"/>
      <c r="C187" s="1058" t="s">
        <v>601</v>
      </c>
      <c r="D187" s="1059"/>
      <c r="E187" s="1060" t="s">
        <v>52</v>
      </c>
      <c r="F187" s="1061"/>
      <c r="G187" s="1061"/>
      <c r="H187" s="1061"/>
      <c r="I187" s="1061"/>
      <c r="J187" s="1061"/>
      <c r="K187" s="1061"/>
      <c r="L187" s="1061"/>
      <c r="M187" s="1062"/>
      <c r="N187" s="1063"/>
      <c r="O187" s="1064"/>
      <c r="P187" s="1064"/>
      <c r="Q187" s="1064"/>
      <c r="R187" s="1064"/>
      <c r="S187" s="1064"/>
      <c r="T187" s="1065"/>
      <c r="U187" s="1066" t="s">
        <v>717</v>
      </c>
      <c r="V187" s="1064"/>
      <c r="W187" s="1064"/>
      <c r="X187" s="1064"/>
      <c r="Y187" s="1064"/>
      <c r="Z187" s="1064"/>
      <c r="AA187" s="1064"/>
      <c r="AB187" s="1065"/>
      <c r="AC187" s="1066" t="s">
        <v>717</v>
      </c>
      <c r="AD187" s="1067" t="str">
        <f>IF($AD$185="","",$AD$185)</f>
        <v/>
      </c>
      <c r="AE187" s="1067"/>
      <c r="AF187" s="1067"/>
      <c r="AG187" s="1054" t="str">
        <f>IF(V187="","",IF(AD187="1/2",ROUNDDOWN(V187*1/2,0),IF(AD187="1/3",ROUNDDOWN(V187/3,0),"0")))</f>
        <v/>
      </c>
      <c r="AH187" s="1054"/>
      <c r="AI187" s="1054"/>
      <c r="AJ187" s="1054"/>
      <c r="AK187" s="1054"/>
      <c r="AL187" s="1054"/>
      <c r="AM187" s="1054"/>
      <c r="AN187" s="1055"/>
      <c r="AO187" s="1057" t="s">
        <v>4</v>
      </c>
      <c r="AP187" s="155"/>
      <c r="AQ187" s="155"/>
    </row>
    <row r="188" spans="1:44" s="6" customFormat="1" ht="13.5" customHeight="1">
      <c r="A188" s="101"/>
      <c r="B188" s="101"/>
      <c r="C188" s="1058"/>
      <c r="D188" s="1059"/>
      <c r="E188" s="1060"/>
      <c r="F188" s="1061"/>
      <c r="G188" s="1061"/>
      <c r="H188" s="1061"/>
      <c r="I188" s="1061"/>
      <c r="J188" s="1061"/>
      <c r="K188" s="1061"/>
      <c r="L188" s="1061"/>
      <c r="M188" s="1062"/>
      <c r="N188" s="1063"/>
      <c r="O188" s="1064"/>
      <c r="P188" s="1064"/>
      <c r="Q188" s="1064"/>
      <c r="R188" s="1064"/>
      <c r="S188" s="1064"/>
      <c r="T188" s="1065"/>
      <c r="U188" s="1066"/>
      <c r="V188" s="1064"/>
      <c r="W188" s="1064"/>
      <c r="X188" s="1064"/>
      <c r="Y188" s="1064"/>
      <c r="Z188" s="1064"/>
      <c r="AA188" s="1064"/>
      <c r="AB188" s="1065"/>
      <c r="AC188" s="1066"/>
      <c r="AD188" s="1067"/>
      <c r="AE188" s="1067"/>
      <c r="AF188" s="1067"/>
      <c r="AG188" s="1054"/>
      <c r="AH188" s="1054"/>
      <c r="AI188" s="1054"/>
      <c r="AJ188" s="1054"/>
      <c r="AK188" s="1054"/>
      <c r="AL188" s="1054"/>
      <c r="AM188" s="1054"/>
      <c r="AN188" s="1055"/>
      <c r="AO188" s="1057"/>
      <c r="AP188" s="155"/>
      <c r="AQ188" s="155"/>
    </row>
    <row r="189" spans="1:44" s="6" customFormat="1" ht="13.5" customHeight="1">
      <c r="A189" s="101"/>
      <c r="B189" s="101"/>
      <c r="C189" s="1058" t="s">
        <v>602</v>
      </c>
      <c r="D189" s="1059"/>
      <c r="E189" s="1077" t="s">
        <v>82</v>
      </c>
      <c r="F189" s="1078"/>
      <c r="G189" s="1078"/>
      <c r="H189" s="1078"/>
      <c r="I189" s="1078"/>
      <c r="J189" s="1078"/>
      <c r="K189" s="1078"/>
      <c r="L189" s="1078"/>
      <c r="M189" s="1079"/>
      <c r="N189" s="1063"/>
      <c r="O189" s="1064"/>
      <c r="P189" s="1064"/>
      <c r="Q189" s="1064"/>
      <c r="R189" s="1064"/>
      <c r="S189" s="1064"/>
      <c r="T189" s="1065"/>
      <c r="U189" s="1066" t="s">
        <v>717</v>
      </c>
      <c r="V189" s="1064"/>
      <c r="W189" s="1064"/>
      <c r="X189" s="1064"/>
      <c r="Y189" s="1064"/>
      <c r="Z189" s="1064"/>
      <c r="AA189" s="1064"/>
      <c r="AB189" s="1065"/>
      <c r="AC189" s="1066" t="s">
        <v>717</v>
      </c>
      <c r="AD189" s="1067" t="str">
        <f>IF($AD$185="","",$AD$185)</f>
        <v/>
      </c>
      <c r="AE189" s="1067"/>
      <c r="AF189" s="1067"/>
      <c r="AG189" s="1054" t="str">
        <f t="shared" ref="AG189" si="4">IF(V189="","",IF(AD189="1/2",ROUNDDOWN(V189*1/2,0),IF(AD189="1/3",ROUNDDOWN(V189/3,0),"0")))</f>
        <v/>
      </c>
      <c r="AH189" s="1054"/>
      <c r="AI189" s="1054"/>
      <c r="AJ189" s="1054"/>
      <c r="AK189" s="1054"/>
      <c r="AL189" s="1054"/>
      <c r="AM189" s="1054"/>
      <c r="AN189" s="1055"/>
      <c r="AO189" s="1057" t="s">
        <v>4</v>
      </c>
      <c r="AP189" s="155"/>
      <c r="AQ189" s="155"/>
    </row>
    <row r="190" spans="1:44" s="6" customFormat="1" ht="13.5" customHeight="1">
      <c r="A190" s="101"/>
      <c r="B190" s="101"/>
      <c r="C190" s="1058"/>
      <c r="D190" s="1059"/>
      <c r="E190" s="1077"/>
      <c r="F190" s="1078"/>
      <c r="G190" s="1078"/>
      <c r="H190" s="1078"/>
      <c r="I190" s="1078"/>
      <c r="J190" s="1078"/>
      <c r="K190" s="1078"/>
      <c r="L190" s="1078"/>
      <c r="M190" s="1079"/>
      <c r="N190" s="1063"/>
      <c r="O190" s="1064"/>
      <c r="P190" s="1064"/>
      <c r="Q190" s="1064"/>
      <c r="R190" s="1064"/>
      <c r="S190" s="1064"/>
      <c r="T190" s="1065"/>
      <c r="U190" s="1066"/>
      <c r="V190" s="1064"/>
      <c r="W190" s="1064"/>
      <c r="X190" s="1064"/>
      <c r="Y190" s="1064"/>
      <c r="Z190" s="1064"/>
      <c r="AA190" s="1064"/>
      <c r="AB190" s="1065"/>
      <c r="AC190" s="1066"/>
      <c r="AD190" s="1067"/>
      <c r="AE190" s="1067"/>
      <c r="AF190" s="1067"/>
      <c r="AG190" s="1054"/>
      <c r="AH190" s="1054"/>
      <c r="AI190" s="1054"/>
      <c r="AJ190" s="1054"/>
      <c r="AK190" s="1054"/>
      <c r="AL190" s="1054"/>
      <c r="AM190" s="1054"/>
      <c r="AN190" s="1055"/>
      <c r="AO190" s="1057"/>
      <c r="AP190" s="155"/>
      <c r="AQ190" s="155"/>
    </row>
    <row r="191" spans="1:44" s="6" customFormat="1" ht="13.5" customHeight="1">
      <c r="A191" s="101"/>
      <c r="B191" s="101"/>
      <c r="C191" s="1058" t="s">
        <v>603</v>
      </c>
      <c r="D191" s="1059"/>
      <c r="E191" s="1077" t="s">
        <v>81</v>
      </c>
      <c r="F191" s="1078"/>
      <c r="G191" s="1078"/>
      <c r="H191" s="1078"/>
      <c r="I191" s="1078"/>
      <c r="J191" s="1078"/>
      <c r="K191" s="1078"/>
      <c r="L191" s="1078"/>
      <c r="M191" s="1079"/>
      <c r="N191" s="1063"/>
      <c r="O191" s="1064"/>
      <c r="P191" s="1064"/>
      <c r="Q191" s="1064"/>
      <c r="R191" s="1064"/>
      <c r="S191" s="1064"/>
      <c r="T191" s="1065"/>
      <c r="U191" s="1066" t="s">
        <v>717</v>
      </c>
      <c r="V191" s="1064"/>
      <c r="W191" s="1064"/>
      <c r="X191" s="1064"/>
      <c r="Y191" s="1064"/>
      <c r="Z191" s="1064"/>
      <c r="AA191" s="1064"/>
      <c r="AB191" s="1065"/>
      <c r="AC191" s="1066" t="s">
        <v>717</v>
      </c>
      <c r="AD191" s="1067" t="str">
        <f t="shared" ref="AD191" si="5">IF($AD$185="","",$AD$185)</f>
        <v/>
      </c>
      <c r="AE191" s="1067"/>
      <c r="AF191" s="1067"/>
      <c r="AG191" s="1054" t="str">
        <f t="shared" ref="AG191" si="6">IF(V191="","",IF(AD191="1/2",ROUNDDOWN(V191*1/2,0),IF(AD191="1/3",ROUNDDOWN(V191/3,0),"0")))</f>
        <v/>
      </c>
      <c r="AH191" s="1054"/>
      <c r="AI191" s="1054"/>
      <c r="AJ191" s="1054"/>
      <c r="AK191" s="1054"/>
      <c r="AL191" s="1054"/>
      <c r="AM191" s="1054"/>
      <c r="AN191" s="1055"/>
      <c r="AO191" s="1057" t="s">
        <v>4</v>
      </c>
      <c r="AP191" s="155"/>
      <c r="AQ191" s="155"/>
    </row>
    <row r="192" spans="1:44" s="6" customFormat="1" ht="13.5" customHeight="1">
      <c r="A192" s="101"/>
      <c r="B192" s="101"/>
      <c r="C192" s="1058"/>
      <c r="D192" s="1059"/>
      <c r="E192" s="1077"/>
      <c r="F192" s="1078"/>
      <c r="G192" s="1078"/>
      <c r="H192" s="1078"/>
      <c r="I192" s="1078"/>
      <c r="J192" s="1078"/>
      <c r="K192" s="1078"/>
      <c r="L192" s="1078"/>
      <c r="M192" s="1079"/>
      <c r="N192" s="1063"/>
      <c r="O192" s="1064"/>
      <c r="P192" s="1064"/>
      <c r="Q192" s="1064"/>
      <c r="R192" s="1064"/>
      <c r="S192" s="1064"/>
      <c r="T192" s="1065"/>
      <c r="U192" s="1066"/>
      <c r="V192" s="1064"/>
      <c r="W192" s="1064"/>
      <c r="X192" s="1064"/>
      <c r="Y192" s="1064"/>
      <c r="Z192" s="1064"/>
      <c r="AA192" s="1064"/>
      <c r="AB192" s="1065"/>
      <c r="AC192" s="1066"/>
      <c r="AD192" s="1067"/>
      <c r="AE192" s="1067"/>
      <c r="AF192" s="1067"/>
      <c r="AG192" s="1054"/>
      <c r="AH192" s="1054"/>
      <c r="AI192" s="1054"/>
      <c r="AJ192" s="1054"/>
      <c r="AK192" s="1054"/>
      <c r="AL192" s="1054"/>
      <c r="AM192" s="1054"/>
      <c r="AN192" s="1055"/>
      <c r="AO192" s="1057"/>
      <c r="AP192" s="155"/>
      <c r="AQ192" s="155"/>
    </row>
    <row r="193" spans="1:50" s="6" customFormat="1" ht="13.5" customHeight="1">
      <c r="A193" s="101"/>
      <c r="B193" s="101"/>
      <c r="C193" s="1058" t="s">
        <v>604</v>
      </c>
      <c r="D193" s="1059"/>
      <c r="E193" s="1060" t="s">
        <v>53</v>
      </c>
      <c r="F193" s="1061"/>
      <c r="G193" s="1061"/>
      <c r="H193" s="1061"/>
      <c r="I193" s="1061"/>
      <c r="J193" s="1061"/>
      <c r="K193" s="1061"/>
      <c r="L193" s="1061"/>
      <c r="M193" s="1062"/>
      <c r="N193" s="1063"/>
      <c r="O193" s="1064"/>
      <c r="P193" s="1064"/>
      <c r="Q193" s="1064"/>
      <c r="R193" s="1064"/>
      <c r="S193" s="1064"/>
      <c r="T193" s="1065"/>
      <c r="U193" s="1066" t="s">
        <v>717</v>
      </c>
      <c r="V193" s="1064"/>
      <c r="W193" s="1064"/>
      <c r="X193" s="1064"/>
      <c r="Y193" s="1064"/>
      <c r="Z193" s="1064"/>
      <c r="AA193" s="1064"/>
      <c r="AB193" s="1065"/>
      <c r="AC193" s="1066" t="s">
        <v>717</v>
      </c>
      <c r="AD193" s="1067" t="str">
        <f t="shared" ref="AD193" si="7">IF($AD$185="","",$AD$185)</f>
        <v/>
      </c>
      <c r="AE193" s="1067"/>
      <c r="AF193" s="1067"/>
      <c r="AG193" s="1054" t="str">
        <f t="shared" ref="AG193" si="8">IF(V193="","",IF(AD193="1/2",ROUNDDOWN(V193*1/2,0),IF(AD193="1/3",ROUNDDOWN(V193/3,0),"0")))</f>
        <v/>
      </c>
      <c r="AH193" s="1054"/>
      <c r="AI193" s="1054"/>
      <c r="AJ193" s="1054"/>
      <c r="AK193" s="1054"/>
      <c r="AL193" s="1054"/>
      <c r="AM193" s="1054"/>
      <c r="AN193" s="1055"/>
      <c r="AO193" s="1057" t="s">
        <v>4</v>
      </c>
      <c r="AP193" s="155"/>
      <c r="AQ193" s="155"/>
    </row>
    <row r="194" spans="1:50" s="6" customFormat="1" ht="13.5" customHeight="1">
      <c r="A194" s="101"/>
      <c r="B194" s="101"/>
      <c r="C194" s="1094"/>
      <c r="D194" s="1095"/>
      <c r="E194" s="1096"/>
      <c r="F194" s="1097"/>
      <c r="G194" s="1097"/>
      <c r="H194" s="1097"/>
      <c r="I194" s="1097"/>
      <c r="J194" s="1097"/>
      <c r="K194" s="1097"/>
      <c r="L194" s="1097"/>
      <c r="M194" s="1098"/>
      <c r="N194" s="1099"/>
      <c r="O194" s="1100"/>
      <c r="P194" s="1100"/>
      <c r="Q194" s="1100"/>
      <c r="R194" s="1100"/>
      <c r="S194" s="1100"/>
      <c r="T194" s="1101"/>
      <c r="U194" s="1102"/>
      <c r="V194" s="1100"/>
      <c r="W194" s="1100"/>
      <c r="X194" s="1100"/>
      <c r="Y194" s="1100"/>
      <c r="Z194" s="1100"/>
      <c r="AA194" s="1100"/>
      <c r="AB194" s="1101"/>
      <c r="AC194" s="1102"/>
      <c r="AD194" s="1080"/>
      <c r="AE194" s="1080"/>
      <c r="AF194" s="1080"/>
      <c r="AG194" s="1081"/>
      <c r="AH194" s="1081"/>
      <c r="AI194" s="1081"/>
      <c r="AJ194" s="1081"/>
      <c r="AK194" s="1081"/>
      <c r="AL194" s="1081"/>
      <c r="AM194" s="1081"/>
      <c r="AN194" s="1082"/>
      <c r="AO194" s="1083"/>
      <c r="AP194" s="155"/>
      <c r="AQ194" s="155"/>
    </row>
    <row r="195" spans="1:50">
      <c r="A195" s="101"/>
      <c r="B195" s="101"/>
      <c r="C195" s="1084" t="s">
        <v>50</v>
      </c>
      <c r="D195" s="1085"/>
      <c r="E195" s="1085"/>
      <c r="F195" s="1085"/>
      <c r="G195" s="1085"/>
      <c r="H195" s="1085"/>
      <c r="I195" s="1085"/>
      <c r="J195" s="1085"/>
      <c r="K195" s="1085"/>
      <c r="L195" s="1085"/>
      <c r="M195" s="1086"/>
      <c r="N195" s="1088" t="str">
        <f>IF(COUNTA(N185:T194)=0,"",SUM(N185:T194))</f>
        <v/>
      </c>
      <c r="O195" s="1052"/>
      <c r="P195" s="1052"/>
      <c r="Q195" s="1052"/>
      <c r="R195" s="1052"/>
      <c r="S195" s="1052"/>
      <c r="T195" s="1053"/>
      <c r="U195" s="1090" t="s">
        <v>717</v>
      </c>
      <c r="V195" s="1052" t="str">
        <f>IF(COUNTA(V185:AB194)=0,"",SUM(V185:AB194))</f>
        <v/>
      </c>
      <c r="W195" s="1052"/>
      <c r="X195" s="1052"/>
      <c r="Y195" s="1052"/>
      <c r="Z195" s="1052"/>
      <c r="AA195" s="1052"/>
      <c r="AB195" s="1053"/>
      <c r="AC195" s="1090" t="s">
        <v>717</v>
      </c>
      <c r="AD195" s="1092"/>
      <c r="AE195" s="1092"/>
      <c r="AF195" s="1092"/>
      <c r="AG195" s="1052" t="str">
        <f>IF(V195="","",SUM(AG185:AN194))</f>
        <v/>
      </c>
      <c r="AH195" s="1052"/>
      <c r="AI195" s="1052"/>
      <c r="AJ195" s="1052"/>
      <c r="AK195" s="1052"/>
      <c r="AL195" s="1052"/>
      <c r="AM195" s="1052"/>
      <c r="AN195" s="1053"/>
      <c r="AO195" s="1056" t="s">
        <v>4</v>
      </c>
      <c r="AP195" s="155"/>
      <c r="AQ195" s="155"/>
      <c r="AX195" s="353"/>
    </row>
    <row r="196" spans="1:50" s="146" customFormat="1" ht="13.5" customHeight="1">
      <c r="A196" s="101"/>
      <c r="B196" s="101"/>
      <c r="C196" s="1087"/>
      <c r="D196" s="1047"/>
      <c r="E196" s="1047"/>
      <c r="F196" s="1047"/>
      <c r="G196" s="1047"/>
      <c r="H196" s="1047"/>
      <c r="I196" s="1047"/>
      <c r="J196" s="1047"/>
      <c r="K196" s="1047"/>
      <c r="L196" s="1047"/>
      <c r="M196" s="1049"/>
      <c r="N196" s="1089"/>
      <c r="O196" s="1081"/>
      <c r="P196" s="1081"/>
      <c r="Q196" s="1081"/>
      <c r="R196" s="1081"/>
      <c r="S196" s="1081"/>
      <c r="T196" s="1082"/>
      <c r="U196" s="1091"/>
      <c r="V196" s="1081"/>
      <c r="W196" s="1081"/>
      <c r="X196" s="1081"/>
      <c r="Y196" s="1081"/>
      <c r="Z196" s="1081"/>
      <c r="AA196" s="1081"/>
      <c r="AB196" s="1082"/>
      <c r="AC196" s="1091"/>
      <c r="AD196" s="1093"/>
      <c r="AE196" s="1093"/>
      <c r="AF196" s="1093"/>
      <c r="AG196" s="1081"/>
      <c r="AH196" s="1081"/>
      <c r="AI196" s="1081"/>
      <c r="AJ196" s="1081"/>
      <c r="AK196" s="1081"/>
      <c r="AL196" s="1081"/>
      <c r="AM196" s="1081"/>
      <c r="AN196" s="1082"/>
      <c r="AO196" s="1083"/>
      <c r="AP196" s="155"/>
      <c r="AQ196" s="155"/>
      <c r="AR196" s="6"/>
      <c r="AS196" s="142"/>
    </row>
    <row r="197" spans="1:50" s="146" customFormat="1" ht="13.5" customHeight="1">
      <c r="A197" s="103"/>
      <c r="B197" s="103"/>
      <c r="C197" s="1110" t="s">
        <v>706</v>
      </c>
      <c r="D197" s="1110"/>
      <c r="E197" s="1110"/>
      <c r="F197" s="1110"/>
      <c r="G197" s="1110"/>
      <c r="H197" s="1110"/>
      <c r="I197" s="1110"/>
      <c r="J197" s="1110"/>
      <c r="K197" s="1110"/>
      <c r="L197" s="1110"/>
      <c r="M197" s="1110"/>
      <c r="N197" s="1110"/>
      <c r="O197" s="1110"/>
      <c r="P197" s="1110"/>
      <c r="Q197" s="1110"/>
      <c r="R197" s="1110"/>
      <c r="S197" s="1110"/>
      <c r="T197" s="1110"/>
      <c r="U197" s="1110"/>
      <c r="V197" s="1110"/>
      <c r="W197" s="1110"/>
      <c r="X197" s="1110"/>
      <c r="Y197" s="1110"/>
      <c r="Z197" s="1110"/>
      <c r="AA197" s="1110"/>
      <c r="AB197" s="1110"/>
      <c r="AC197" s="1110"/>
      <c r="AD197" s="1110"/>
      <c r="AE197" s="1110"/>
      <c r="AF197" s="1110"/>
      <c r="AG197" s="1110"/>
      <c r="AH197" s="1110"/>
      <c r="AI197" s="1110"/>
      <c r="AJ197" s="1110"/>
      <c r="AK197" s="1110"/>
      <c r="AL197" s="1110"/>
      <c r="AM197" s="1110"/>
      <c r="AN197" s="1110"/>
      <c r="AO197" s="1110"/>
      <c r="AP197" s="1110"/>
      <c r="AQ197" s="156"/>
      <c r="AR197" s="156"/>
      <c r="AS197" s="142"/>
    </row>
    <row r="198" spans="1:50" s="146" customFormat="1" ht="13.5" customHeight="1">
      <c r="A198" s="103"/>
      <c r="B198" s="103"/>
      <c r="C198" s="146" t="s">
        <v>5151</v>
      </c>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6"/>
      <c r="AR198" s="156"/>
      <c r="AS198" s="142"/>
    </row>
    <row r="199" spans="1:50" s="146" customFormat="1" ht="13.5" customHeight="1">
      <c r="A199" s="103"/>
      <c r="B199" s="103"/>
      <c r="C199" s="136" t="s">
        <v>707</v>
      </c>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6"/>
      <c r="AR199" s="156"/>
      <c r="AS199" s="142"/>
    </row>
    <row r="200" spans="1:50" s="146" customFormat="1" ht="13.5" customHeight="1">
      <c r="A200" s="103"/>
      <c r="B200" s="103"/>
      <c r="C200" s="136" t="s">
        <v>5152</v>
      </c>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6"/>
      <c r="AR200" s="156"/>
      <c r="AS200" s="142"/>
    </row>
    <row r="201" spans="1:50" s="146" customFormat="1" ht="13.5" customHeight="1">
      <c r="A201" s="103"/>
      <c r="B201" s="103"/>
      <c r="C201" s="136" t="s">
        <v>708</v>
      </c>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6"/>
      <c r="AR201" s="156"/>
      <c r="AS201" s="142"/>
    </row>
    <row r="202" spans="1:50" s="146" customFormat="1" ht="13.5" customHeight="1">
      <c r="A202" s="103"/>
      <c r="B202" s="103"/>
      <c r="C202" s="136" t="s">
        <v>5154</v>
      </c>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6"/>
      <c r="AR202" s="156"/>
      <c r="AS202" s="142"/>
    </row>
    <row r="203" spans="1:50" s="146" customFormat="1" ht="13.5" customHeight="1">
      <c r="A203" s="103"/>
      <c r="B203" s="103"/>
      <c r="C203" s="136" t="s">
        <v>5153</v>
      </c>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6"/>
      <c r="AR203" s="156"/>
      <c r="AS203" s="142"/>
    </row>
    <row r="204" spans="1:50" s="146" customFormat="1" ht="13.5" customHeight="1">
      <c r="A204" s="103"/>
      <c r="B204" s="103"/>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6"/>
      <c r="AR204" s="156"/>
      <c r="AS204" s="142"/>
    </row>
    <row r="205" spans="1:50" s="146" customFormat="1" ht="13.5" customHeight="1">
      <c r="A205" s="103"/>
      <c r="B205" s="103"/>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6"/>
      <c r="AR205" s="156"/>
      <c r="AS205" s="142"/>
    </row>
    <row r="206" spans="1:50" s="146" customFormat="1" ht="13.5" customHeight="1">
      <c r="A206" s="103"/>
      <c r="B206" s="103"/>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6"/>
      <c r="AR206" s="156"/>
      <c r="AS206" s="142"/>
    </row>
    <row r="207" spans="1:50" s="146" customFormat="1" ht="13.5" customHeight="1">
      <c r="A207" s="103"/>
      <c r="B207" s="103"/>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6"/>
      <c r="AR207" s="156"/>
      <c r="AS207" s="142"/>
    </row>
    <row r="208" spans="1:50" ht="13.5" customHeight="1">
      <c r="A208" s="103"/>
      <c r="B208" s="103"/>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6"/>
      <c r="AR208" s="156"/>
    </row>
    <row r="209" spans="1:45" s="116" customFormat="1" ht="18" customHeight="1">
      <c r="A209" s="101"/>
      <c r="B209" s="10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229"/>
      <c r="AQ209" s="229"/>
      <c r="AR209" s="229"/>
      <c r="AS209" s="17"/>
    </row>
    <row r="210" spans="1:45" s="116" customFormat="1" ht="18" customHeight="1">
      <c r="A210" s="5"/>
      <c r="B210" s="5" t="s">
        <v>605</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17"/>
    </row>
    <row r="211" spans="1:45" s="116" customFormat="1" ht="18" customHeight="1">
      <c r="A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17"/>
    </row>
    <row r="212" spans="1:45" ht="18" customHeight="1">
      <c r="A212" s="17"/>
      <c r="B212" s="1103" t="s">
        <v>8</v>
      </c>
      <c r="C212" s="1103"/>
      <c r="D212" s="1103"/>
      <c r="E212" s="1103"/>
      <c r="F212" s="1103"/>
      <c r="G212" s="1004"/>
      <c r="H212" s="1004"/>
      <c r="I212" s="1004"/>
      <c r="J212" s="1004"/>
      <c r="K212" s="1004"/>
      <c r="L212" s="1004"/>
      <c r="M212" s="1004"/>
      <c r="N212" s="1004"/>
      <c r="O212" s="1004"/>
      <c r="P212" s="1004"/>
      <c r="Q212" s="1004"/>
      <c r="R212" s="1004"/>
      <c r="S212" s="1004"/>
      <c r="T212" s="1004"/>
      <c r="U212" s="1004"/>
      <c r="V212" s="1004"/>
      <c r="W212" s="1004"/>
      <c r="X212" s="1004"/>
      <c r="Y212" s="1004"/>
      <c r="Z212" s="1004"/>
      <c r="AA212" s="1004"/>
      <c r="AB212" s="1004"/>
      <c r="AC212" s="1004"/>
      <c r="AD212" s="1004"/>
      <c r="AE212" s="1004"/>
      <c r="AF212" s="1004"/>
      <c r="AG212" s="1004"/>
      <c r="AH212" s="1004"/>
      <c r="AI212" s="1004"/>
      <c r="AJ212" s="1004"/>
      <c r="AK212" s="1004"/>
      <c r="AL212" s="1004"/>
      <c r="AM212" s="1004"/>
      <c r="AN212" s="1004"/>
      <c r="AO212" s="1004"/>
      <c r="AP212" s="1004"/>
      <c r="AQ212" s="1004"/>
      <c r="AR212" s="1004"/>
    </row>
    <row r="213" spans="1:45" ht="18" customHeight="1">
      <c r="A213" s="17"/>
      <c r="B213" s="1103"/>
      <c r="C213" s="1103"/>
      <c r="D213" s="1103"/>
      <c r="E213" s="1103"/>
      <c r="F213" s="1103"/>
      <c r="G213" s="1004"/>
      <c r="H213" s="1004"/>
      <c r="I213" s="1004"/>
      <c r="J213" s="1004"/>
      <c r="K213" s="1004"/>
      <c r="L213" s="1004"/>
      <c r="M213" s="1004"/>
      <c r="N213" s="1004"/>
      <c r="O213" s="1004"/>
      <c r="P213" s="1004"/>
      <c r="Q213" s="1004"/>
      <c r="R213" s="1004"/>
      <c r="S213" s="1004"/>
      <c r="T213" s="1004"/>
      <c r="U213" s="1004"/>
      <c r="V213" s="1004"/>
      <c r="W213" s="1004"/>
      <c r="X213" s="1004"/>
      <c r="Y213" s="1004"/>
      <c r="Z213" s="1004"/>
      <c r="AA213" s="1004"/>
      <c r="AB213" s="1004"/>
      <c r="AC213" s="1004"/>
      <c r="AD213" s="1004"/>
      <c r="AE213" s="1004"/>
      <c r="AF213" s="1004"/>
      <c r="AG213" s="1004"/>
      <c r="AH213" s="1004"/>
      <c r="AI213" s="1004"/>
      <c r="AJ213" s="1004"/>
      <c r="AK213" s="1004"/>
      <c r="AL213" s="1004"/>
      <c r="AM213" s="1004"/>
      <c r="AN213" s="1004"/>
      <c r="AO213" s="1004"/>
      <c r="AP213" s="1004"/>
      <c r="AQ213" s="1004"/>
      <c r="AR213" s="1004"/>
    </row>
    <row r="214" spans="1:45" ht="13.5" customHeight="1">
      <c r="A214" s="17"/>
      <c r="B214" s="1103" t="s">
        <v>6</v>
      </c>
      <c r="C214" s="1103"/>
      <c r="D214" s="1103"/>
      <c r="E214" s="1103"/>
      <c r="F214" s="1103"/>
      <c r="G214" s="1004"/>
      <c r="H214" s="1004"/>
      <c r="I214" s="1004"/>
      <c r="J214" s="1004"/>
      <c r="K214" s="1004"/>
      <c r="L214" s="1004"/>
      <c r="M214" s="1004"/>
      <c r="N214" s="1004"/>
      <c r="O214" s="1004"/>
      <c r="P214" s="1004"/>
      <c r="Q214" s="1004"/>
      <c r="R214" s="1004"/>
      <c r="S214" s="1004"/>
      <c r="T214" s="1004"/>
      <c r="U214" s="1004"/>
      <c r="V214" s="1004"/>
      <c r="W214" s="1004"/>
      <c r="X214" s="1004"/>
      <c r="Y214" s="1004"/>
      <c r="Z214" s="1004"/>
      <c r="AA214" s="1004"/>
      <c r="AB214" s="1004"/>
      <c r="AC214" s="1004"/>
      <c r="AD214" s="1004"/>
      <c r="AE214" s="1004"/>
      <c r="AF214" s="1004"/>
      <c r="AG214" s="1004"/>
      <c r="AH214" s="1004"/>
      <c r="AI214" s="1004"/>
      <c r="AJ214" s="1004"/>
      <c r="AK214" s="1004"/>
      <c r="AL214" s="1004"/>
      <c r="AM214" s="1004"/>
      <c r="AN214" s="1004"/>
      <c r="AO214" s="1004"/>
      <c r="AP214" s="1004"/>
      <c r="AQ214" s="1004"/>
      <c r="AR214" s="1004"/>
    </row>
    <row r="215" spans="1:45" s="2" customFormat="1" ht="13.5" customHeight="1">
      <c r="A215" s="17"/>
      <c r="B215" s="1103"/>
      <c r="C215" s="1103"/>
      <c r="D215" s="1103"/>
      <c r="E215" s="1103"/>
      <c r="F215" s="1103"/>
      <c r="G215" s="1004"/>
      <c r="H215" s="1004"/>
      <c r="I215" s="1004"/>
      <c r="J215" s="1004"/>
      <c r="K215" s="1004"/>
      <c r="L215" s="1004"/>
      <c r="M215" s="1004"/>
      <c r="N215" s="1004"/>
      <c r="O215" s="1004"/>
      <c r="P215" s="1004"/>
      <c r="Q215" s="1004"/>
      <c r="R215" s="1004"/>
      <c r="S215" s="1004"/>
      <c r="T215" s="1004"/>
      <c r="U215" s="1004"/>
      <c r="V215" s="1004"/>
      <c r="W215" s="1004"/>
      <c r="X215" s="1004"/>
      <c r="Y215" s="1004"/>
      <c r="Z215" s="1004"/>
      <c r="AA215" s="1004"/>
      <c r="AB215" s="1004"/>
      <c r="AC215" s="1004"/>
      <c r="AD215" s="1004"/>
      <c r="AE215" s="1004"/>
      <c r="AF215" s="1004"/>
      <c r="AG215" s="1004"/>
      <c r="AH215" s="1004"/>
      <c r="AI215" s="1004"/>
      <c r="AJ215" s="1004"/>
      <c r="AK215" s="1004"/>
      <c r="AL215" s="1004"/>
      <c r="AM215" s="1004"/>
      <c r="AN215" s="1004"/>
      <c r="AO215" s="1004"/>
      <c r="AP215" s="1004"/>
      <c r="AQ215" s="1004"/>
      <c r="AR215" s="1004"/>
      <c r="AS215" s="10"/>
    </row>
    <row r="216" spans="1:45" ht="13.5" customHeight="1">
      <c r="A216" s="17"/>
      <c r="B216" s="1103" t="s">
        <v>31</v>
      </c>
      <c r="C216" s="1103"/>
      <c r="D216" s="1103"/>
      <c r="E216" s="1103"/>
      <c r="F216" s="1103"/>
      <c r="G216" s="996"/>
      <c r="H216" s="996"/>
      <c r="I216" s="996"/>
      <c r="J216" s="996"/>
      <c r="K216" s="996"/>
      <c r="L216" s="996"/>
      <c r="M216" s="996"/>
      <c r="N216" s="996"/>
      <c r="O216" s="996"/>
      <c r="P216" s="996"/>
      <c r="Q216" s="996"/>
      <c r="R216" s="996"/>
      <c r="S216" s="996"/>
      <c r="T216" s="996"/>
      <c r="U216" s="996"/>
      <c r="V216" s="996"/>
      <c r="W216" s="996"/>
      <c r="X216" s="996"/>
      <c r="Y216" s="996"/>
      <c r="Z216" s="996"/>
      <c r="AA216" s="996"/>
      <c r="AB216" s="996"/>
      <c r="AC216" s="996"/>
      <c r="AD216" s="996"/>
      <c r="AE216" s="996"/>
      <c r="AF216" s="996"/>
      <c r="AG216" s="996"/>
      <c r="AH216" s="996"/>
      <c r="AI216" s="996"/>
      <c r="AJ216" s="996"/>
      <c r="AK216" s="996"/>
      <c r="AL216" s="996"/>
      <c r="AM216" s="996"/>
      <c r="AN216" s="996"/>
      <c r="AO216" s="996"/>
      <c r="AP216" s="996"/>
      <c r="AQ216" s="996"/>
      <c r="AR216" s="996"/>
    </row>
    <row r="217" spans="1:45">
      <c r="A217" s="17"/>
      <c r="B217" s="1103"/>
      <c r="C217" s="1103"/>
      <c r="D217" s="1103"/>
      <c r="E217" s="1103"/>
      <c r="F217" s="1103"/>
      <c r="G217" s="996"/>
      <c r="H217" s="996"/>
      <c r="I217" s="996"/>
      <c r="J217" s="996"/>
      <c r="K217" s="996"/>
      <c r="L217" s="996"/>
      <c r="M217" s="996"/>
      <c r="N217" s="996"/>
      <c r="O217" s="996"/>
      <c r="P217" s="996"/>
      <c r="Q217" s="996"/>
      <c r="R217" s="996"/>
      <c r="S217" s="996"/>
      <c r="T217" s="996"/>
      <c r="U217" s="996"/>
      <c r="V217" s="996"/>
      <c r="W217" s="996"/>
      <c r="X217" s="996"/>
      <c r="Y217" s="996"/>
      <c r="Z217" s="996"/>
      <c r="AA217" s="996"/>
      <c r="AB217" s="996"/>
      <c r="AC217" s="996"/>
      <c r="AD217" s="996"/>
      <c r="AE217" s="996"/>
      <c r="AF217" s="996"/>
      <c r="AG217" s="996"/>
      <c r="AH217" s="996"/>
      <c r="AI217" s="996"/>
      <c r="AJ217" s="996"/>
      <c r="AK217" s="996"/>
      <c r="AL217" s="996"/>
      <c r="AM217" s="996"/>
      <c r="AN217" s="996"/>
      <c r="AO217" s="996"/>
      <c r="AP217" s="996"/>
      <c r="AQ217" s="996"/>
      <c r="AR217" s="996"/>
    </row>
    <row r="218" spans="1:45" s="116" customFormat="1" ht="13.5" customHeight="1">
      <c r="A218" s="17"/>
      <c r="B218" s="1104" t="s">
        <v>22</v>
      </c>
      <c r="C218" s="1105"/>
      <c r="D218" s="1105"/>
      <c r="E218" s="1105"/>
      <c r="F218" s="1106"/>
      <c r="G218" s="297" t="s">
        <v>584</v>
      </c>
      <c r="H218" s="1024"/>
      <c r="I218" s="1024"/>
      <c r="J218" s="1024"/>
      <c r="K218" s="1024"/>
      <c r="L218" s="266" t="s">
        <v>585</v>
      </c>
      <c r="M218" s="1024"/>
      <c r="N218" s="1024"/>
      <c r="O218" s="1024"/>
      <c r="P218" s="1024"/>
      <c r="Q218" s="1024"/>
      <c r="R218" s="15" t="s">
        <v>586</v>
      </c>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7"/>
      <c r="AS218" s="17"/>
    </row>
    <row r="219" spans="1:45" s="116" customFormat="1">
      <c r="A219" s="17"/>
      <c r="B219" s="1104"/>
      <c r="C219" s="1105"/>
      <c r="D219" s="1105"/>
      <c r="E219" s="1105"/>
      <c r="F219" s="1106"/>
      <c r="G219" s="1107"/>
      <c r="H219" s="1033"/>
      <c r="I219" s="1033"/>
      <c r="J219" s="1033"/>
      <c r="K219" s="1033"/>
      <c r="L219" s="1033"/>
      <c r="M219" s="1033"/>
      <c r="N219" s="1033"/>
      <c r="O219" s="1033"/>
      <c r="P219" s="1033"/>
      <c r="Q219" s="1033"/>
      <c r="R219" s="1033"/>
      <c r="S219" s="1033"/>
      <c r="T219" s="1033"/>
      <c r="U219" s="1033"/>
      <c r="V219" s="1033"/>
      <c r="W219" s="1033"/>
      <c r="X219" s="1033"/>
      <c r="Y219" s="1033"/>
      <c r="Z219" s="1033"/>
      <c r="AA219" s="1033"/>
      <c r="AB219" s="1033"/>
      <c r="AC219" s="1033"/>
      <c r="AD219" s="1033"/>
      <c r="AE219" s="1033"/>
      <c r="AF219" s="1033"/>
      <c r="AG219" s="1033"/>
      <c r="AH219" s="1033"/>
      <c r="AI219" s="1033"/>
      <c r="AJ219" s="1033"/>
      <c r="AK219" s="1033"/>
      <c r="AL219" s="1033"/>
      <c r="AM219" s="1033"/>
      <c r="AN219" s="1033"/>
      <c r="AO219" s="1033"/>
      <c r="AP219" s="1033"/>
      <c r="AQ219" s="1033"/>
      <c r="AR219" s="1108"/>
      <c r="AS219" s="17"/>
    </row>
    <row r="220" spans="1:45" s="116" customFormat="1" ht="18" customHeight="1">
      <c r="A220" s="17"/>
      <c r="B220" s="1104"/>
      <c r="C220" s="1105"/>
      <c r="D220" s="1105"/>
      <c r="E220" s="1105"/>
      <c r="F220" s="1106"/>
      <c r="G220" s="1109"/>
      <c r="H220" s="1033"/>
      <c r="I220" s="1033"/>
      <c r="J220" s="1033"/>
      <c r="K220" s="1033"/>
      <c r="L220" s="1033"/>
      <c r="M220" s="1033"/>
      <c r="N220" s="1033"/>
      <c r="O220" s="1033"/>
      <c r="P220" s="1033"/>
      <c r="Q220" s="1033"/>
      <c r="R220" s="1033"/>
      <c r="S220" s="1033"/>
      <c r="T220" s="1033"/>
      <c r="U220" s="1033"/>
      <c r="V220" s="1033"/>
      <c r="W220" s="1033"/>
      <c r="X220" s="1033"/>
      <c r="Y220" s="1033"/>
      <c r="Z220" s="1033"/>
      <c r="AA220" s="1033"/>
      <c r="AB220" s="1033"/>
      <c r="AC220" s="1033"/>
      <c r="AD220" s="1033"/>
      <c r="AE220" s="1033"/>
      <c r="AF220" s="1033"/>
      <c r="AG220" s="1033"/>
      <c r="AH220" s="1033"/>
      <c r="AI220" s="1033"/>
      <c r="AJ220" s="1033"/>
      <c r="AK220" s="1033"/>
      <c r="AL220" s="1033"/>
      <c r="AM220" s="1033"/>
      <c r="AN220" s="1033"/>
      <c r="AO220" s="1033"/>
      <c r="AP220" s="1033"/>
      <c r="AQ220" s="1033"/>
      <c r="AR220" s="1108"/>
      <c r="AS220" s="17"/>
    </row>
    <row r="221" spans="1:45" s="116" customFormat="1" ht="18" customHeight="1">
      <c r="A221" s="17"/>
      <c r="B221" s="1104" t="s">
        <v>7</v>
      </c>
      <c r="C221" s="1105"/>
      <c r="D221" s="1105"/>
      <c r="E221" s="1105"/>
      <c r="F221" s="1105"/>
      <c r="G221" s="1020"/>
      <c r="H221" s="1007"/>
      <c r="I221" s="1007"/>
      <c r="J221" s="1007"/>
      <c r="K221" s="283" t="s">
        <v>716</v>
      </c>
      <c r="L221" s="1007"/>
      <c r="M221" s="1007"/>
      <c r="N221" s="1007"/>
      <c r="O221" s="1007"/>
      <c r="P221" s="284" t="s">
        <v>716</v>
      </c>
      <c r="Q221" s="1007"/>
      <c r="R221" s="1007"/>
      <c r="S221" s="1007"/>
      <c r="T221" s="1007"/>
      <c r="U221" s="1007"/>
      <c r="V221" s="1119" t="s">
        <v>32</v>
      </c>
      <c r="W221" s="1120"/>
      <c r="X221" s="1120"/>
      <c r="Y221" s="1120"/>
      <c r="Z221" s="1120"/>
      <c r="AA221" s="1120"/>
      <c r="AB221" s="1121"/>
      <c r="AC221" s="1020"/>
      <c r="AD221" s="1007"/>
      <c r="AE221" s="1007"/>
      <c r="AF221" s="1007"/>
      <c r="AG221" s="283" t="s">
        <v>716</v>
      </c>
      <c r="AH221" s="1007"/>
      <c r="AI221" s="1007"/>
      <c r="AJ221" s="1007"/>
      <c r="AK221" s="1007"/>
      <c r="AL221" s="284" t="s">
        <v>716</v>
      </c>
      <c r="AM221" s="1007"/>
      <c r="AN221" s="1007"/>
      <c r="AO221" s="1007"/>
      <c r="AP221" s="1007"/>
      <c r="AQ221" s="1007"/>
      <c r="AR221" s="1008"/>
      <c r="AS221" s="17"/>
    </row>
    <row r="222" spans="1:45" ht="18" customHeight="1">
      <c r="A222" s="17"/>
      <c r="B222" s="1104" t="s">
        <v>35</v>
      </c>
      <c r="C222" s="1105"/>
      <c r="D222" s="1105"/>
      <c r="E222" s="1105"/>
      <c r="F222" s="1105"/>
      <c r="G222" s="1111"/>
      <c r="H222" s="1112"/>
      <c r="I222" s="1112"/>
      <c r="J222" s="1112"/>
      <c r="K222" s="1112"/>
      <c r="L222" s="1112"/>
      <c r="M222" s="1112"/>
      <c r="N222" s="1112"/>
      <c r="O222" s="1112"/>
      <c r="P222" s="1112"/>
      <c r="Q222" s="1112"/>
      <c r="R222" s="1112"/>
      <c r="S222" s="1112"/>
      <c r="T222" s="1112"/>
      <c r="U222" s="1112"/>
      <c r="V222" s="1112"/>
      <c r="W222" s="1112"/>
      <c r="X222" s="1112"/>
      <c r="Y222" s="1112"/>
      <c r="Z222" s="1112"/>
      <c r="AA222" s="1112"/>
      <c r="AB222" s="1113"/>
      <c r="AC222" s="1114" t="str">
        <f>IF(G222="","",VLOOKUP(G222,【参考資料】日本標準産業分類!B8:C168,2,FALSE))</f>
        <v/>
      </c>
      <c r="AD222" s="1115"/>
      <c r="AE222" s="1115"/>
      <c r="AF222" s="1115"/>
      <c r="AG222" s="1115"/>
      <c r="AH222" s="1115"/>
      <c r="AI222" s="1115"/>
      <c r="AJ222" s="1115"/>
      <c r="AK222" s="1115"/>
      <c r="AL222" s="1115"/>
      <c r="AM222" s="1115"/>
      <c r="AN222" s="1115"/>
      <c r="AO222" s="1115"/>
      <c r="AP222" s="1115"/>
      <c r="AQ222" s="1115"/>
      <c r="AR222" s="1116"/>
    </row>
    <row r="223" spans="1:45" ht="18" customHeight="1">
      <c r="A223" s="17"/>
      <c r="B223" s="1104" t="s">
        <v>91</v>
      </c>
      <c r="C223" s="1105"/>
      <c r="D223" s="1105"/>
      <c r="E223" s="1105"/>
      <c r="F223" s="1105"/>
      <c r="G223" s="1117"/>
      <c r="H223" s="1118"/>
      <c r="I223" s="1118"/>
      <c r="J223" s="1118"/>
      <c r="K223" s="1118"/>
      <c r="L223" s="1118"/>
      <c r="M223" s="1118"/>
      <c r="N223" s="1118"/>
      <c r="O223" s="1118"/>
      <c r="P223" s="1118"/>
      <c r="Q223" s="1118"/>
      <c r="R223" s="1118"/>
      <c r="S223" s="285" t="s">
        <v>4</v>
      </c>
      <c r="T223" s="379"/>
      <c r="U223" s="380"/>
      <c r="V223" s="1119" t="s">
        <v>92</v>
      </c>
      <c r="W223" s="1120"/>
      <c r="X223" s="1120"/>
      <c r="Y223" s="1120"/>
      <c r="Z223" s="1120"/>
      <c r="AA223" s="1120"/>
      <c r="AB223" s="1121"/>
      <c r="AC223" s="1117"/>
      <c r="AD223" s="1118"/>
      <c r="AE223" s="1118"/>
      <c r="AF223" s="1118"/>
      <c r="AG223" s="1118"/>
      <c r="AH223" s="1118"/>
      <c r="AI223" s="1118"/>
      <c r="AJ223" s="1118"/>
      <c r="AK223" s="1118"/>
      <c r="AL223" s="1118"/>
      <c r="AM223" s="1118"/>
      <c r="AN223" s="1118"/>
      <c r="AO223" s="285" t="s">
        <v>36</v>
      </c>
      <c r="AP223" s="379"/>
      <c r="AQ223" s="379"/>
      <c r="AR223" s="380"/>
    </row>
    <row r="224" spans="1:45" ht="13.5" customHeight="1">
      <c r="A224" s="17"/>
      <c r="B224" s="732" t="s">
        <v>93</v>
      </c>
      <c r="C224" s="1012"/>
      <c r="D224" s="1012"/>
      <c r="E224" s="1012"/>
      <c r="F224" s="1012"/>
      <c r="G224" s="1122" t="s">
        <v>37</v>
      </c>
      <c r="H224" s="733"/>
      <c r="I224" s="733"/>
      <c r="J224" s="733"/>
      <c r="K224" s="734"/>
      <c r="L224" s="1122" t="s">
        <v>38</v>
      </c>
      <c r="M224" s="733"/>
      <c r="N224" s="733"/>
      <c r="O224" s="734"/>
      <c r="P224" s="1123"/>
      <c r="Q224" s="1124"/>
      <c r="R224" s="1124"/>
      <c r="S224" s="1124"/>
      <c r="T224" s="1124"/>
      <c r="U224" s="1124"/>
      <c r="V224" s="1124"/>
      <c r="W224" s="1124"/>
      <c r="X224" s="1124"/>
      <c r="Y224" s="1124"/>
      <c r="Z224" s="288" t="s">
        <v>4</v>
      </c>
      <c r="AA224" s="385"/>
      <c r="AB224" s="732" t="s">
        <v>39</v>
      </c>
      <c r="AC224" s="733"/>
      <c r="AD224" s="733"/>
      <c r="AE224" s="733"/>
      <c r="AF224" s="734"/>
      <c r="AG224" s="1123"/>
      <c r="AH224" s="1124"/>
      <c r="AI224" s="1124"/>
      <c r="AJ224" s="1124"/>
      <c r="AK224" s="1124"/>
      <c r="AL224" s="1124"/>
      <c r="AM224" s="1124"/>
      <c r="AN224" s="1124"/>
      <c r="AO224" s="1124"/>
      <c r="AP224" s="379" t="s">
        <v>4</v>
      </c>
      <c r="AQ224" s="379"/>
      <c r="AR224" s="380"/>
    </row>
    <row r="225" spans="1:45" ht="13.5" customHeight="1">
      <c r="A225" s="17"/>
      <c r="B225" s="732" t="s">
        <v>40</v>
      </c>
      <c r="C225" s="1012"/>
      <c r="D225" s="1012"/>
      <c r="E225" s="1012"/>
      <c r="F225" s="1013"/>
      <c r="G225" s="290"/>
      <c r="H225" s="290"/>
      <c r="I225" s="290"/>
      <c r="J225" s="227" t="s">
        <v>41</v>
      </c>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2"/>
    </row>
    <row r="226" spans="1:45" ht="13.5" customHeight="1">
      <c r="B226" s="732"/>
      <c r="C226" s="1012"/>
      <c r="D226" s="1012"/>
      <c r="E226" s="1012"/>
      <c r="F226" s="1013"/>
      <c r="G226" s="158"/>
      <c r="H226" s="158"/>
      <c r="I226" s="158"/>
      <c r="J226" s="3" t="s">
        <v>42</v>
      </c>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293"/>
    </row>
    <row r="227" spans="1:45" s="116" customFormat="1" ht="13.5" customHeight="1">
      <c r="A227" s="6"/>
      <c r="B227" s="732"/>
      <c r="C227" s="1012"/>
      <c r="D227" s="1012"/>
      <c r="E227" s="1012"/>
      <c r="F227" s="1013"/>
      <c r="G227" s="158"/>
      <c r="H227" s="158"/>
      <c r="I227" s="158"/>
      <c r="J227" s="3" t="s">
        <v>43</v>
      </c>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293"/>
      <c r="AS227" s="17"/>
    </row>
    <row r="228" spans="1:45" s="119" customFormat="1" ht="13.5" customHeight="1">
      <c r="A228" s="6"/>
      <c r="B228" s="732"/>
      <c r="C228" s="1012"/>
      <c r="D228" s="1012"/>
      <c r="E228" s="1012"/>
      <c r="F228" s="1013"/>
      <c r="G228" s="294"/>
      <c r="H228" s="294"/>
      <c r="I228" s="294"/>
      <c r="J228" s="295" t="s">
        <v>48</v>
      </c>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6"/>
      <c r="AS228" s="117"/>
    </row>
    <row r="229" spans="1:45">
      <c r="A229" s="142"/>
      <c r="B229" s="140" t="s">
        <v>5116</v>
      </c>
      <c r="C229" s="228"/>
      <c r="D229" s="228"/>
      <c r="E229" s="228"/>
      <c r="F229" s="228"/>
      <c r="G229" s="228"/>
      <c r="H229" s="228"/>
      <c r="I229" s="228"/>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row>
    <row r="231" spans="1:45">
      <c r="B231" s="6" t="s">
        <v>66</v>
      </c>
    </row>
    <row r="232" spans="1:45">
      <c r="A232" s="17"/>
      <c r="B232" s="995" t="s">
        <v>2</v>
      </c>
      <c r="C232" s="995"/>
      <c r="D232" s="995"/>
      <c r="E232" s="995"/>
      <c r="F232" s="995"/>
      <c r="G232" s="995"/>
      <c r="H232" s="995"/>
      <c r="I232" s="995"/>
      <c r="J232" s="995" t="s">
        <v>44</v>
      </c>
      <c r="K232" s="995"/>
      <c r="L232" s="995"/>
      <c r="M232" s="995"/>
      <c r="N232" s="995"/>
      <c r="O232" s="995"/>
      <c r="P232" s="995"/>
      <c r="Q232" s="995"/>
      <c r="R232" s="995" t="s">
        <v>3</v>
      </c>
      <c r="S232" s="995"/>
      <c r="T232" s="995"/>
      <c r="U232" s="995"/>
      <c r="V232" s="995"/>
      <c r="W232" s="995"/>
      <c r="X232" s="995"/>
      <c r="Y232" s="995"/>
      <c r="Z232" s="995" t="s">
        <v>45</v>
      </c>
      <c r="AA232" s="995"/>
      <c r="AB232" s="995"/>
      <c r="AC232" s="995"/>
      <c r="AD232" s="995"/>
      <c r="AE232" s="995"/>
      <c r="AF232" s="995"/>
      <c r="AG232" s="995"/>
      <c r="AH232" s="995" t="s">
        <v>46</v>
      </c>
      <c r="AI232" s="995"/>
      <c r="AJ232" s="995"/>
      <c r="AK232" s="995"/>
      <c r="AL232" s="995"/>
      <c r="AM232" s="995"/>
      <c r="AN232" s="995"/>
      <c r="AO232" s="995"/>
      <c r="AP232" s="17"/>
      <c r="AQ232" s="17"/>
      <c r="AR232" s="17"/>
    </row>
    <row r="233" spans="1:45">
      <c r="A233" s="17"/>
      <c r="B233" s="995"/>
      <c r="C233" s="995"/>
      <c r="D233" s="995"/>
      <c r="E233" s="995"/>
      <c r="F233" s="995"/>
      <c r="G233" s="995"/>
      <c r="H233" s="995"/>
      <c r="I233" s="995"/>
      <c r="J233" s="995"/>
      <c r="K233" s="995"/>
      <c r="L233" s="995"/>
      <c r="M233" s="995"/>
      <c r="N233" s="995"/>
      <c r="O233" s="995"/>
      <c r="P233" s="995"/>
      <c r="Q233" s="995"/>
      <c r="R233" s="995"/>
      <c r="S233" s="995"/>
      <c r="T233" s="995"/>
      <c r="U233" s="995"/>
      <c r="V233" s="995"/>
      <c r="W233" s="995"/>
      <c r="X233" s="995"/>
      <c r="Y233" s="995"/>
      <c r="Z233" s="995"/>
      <c r="AA233" s="995"/>
      <c r="AB233" s="995"/>
      <c r="AC233" s="995"/>
      <c r="AD233" s="995"/>
      <c r="AE233" s="995"/>
      <c r="AF233" s="995"/>
      <c r="AG233" s="995"/>
      <c r="AH233" s="995"/>
      <c r="AI233" s="995"/>
      <c r="AJ233" s="995"/>
      <c r="AK233" s="995"/>
      <c r="AL233" s="995"/>
      <c r="AM233" s="995"/>
      <c r="AN233" s="995"/>
      <c r="AO233" s="995"/>
      <c r="AP233" s="17"/>
      <c r="AQ233" s="17"/>
      <c r="AR233" s="17"/>
    </row>
    <row r="234" spans="1:45">
      <c r="A234" s="17"/>
      <c r="B234" s="995" t="s">
        <v>1</v>
      </c>
      <c r="C234" s="995"/>
      <c r="D234" s="995"/>
      <c r="E234" s="995"/>
      <c r="F234" s="995"/>
      <c r="G234" s="995"/>
      <c r="H234" s="995"/>
      <c r="I234" s="995"/>
      <c r="J234" s="1126"/>
      <c r="K234" s="1126"/>
      <c r="L234" s="1126"/>
      <c r="M234" s="1126"/>
      <c r="N234" s="1126"/>
      <c r="O234" s="1126"/>
      <c r="P234" s="1127"/>
      <c r="Q234" s="1131" t="s">
        <v>718</v>
      </c>
      <c r="R234" s="1126"/>
      <c r="S234" s="1126"/>
      <c r="T234" s="1126"/>
      <c r="U234" s="1126"/>
      <c r="V234" s="1126"/>
      <c r="W234" s="1126"/>
      <c r="X234" s="1127"/>
      <c r="Y234" s="1131" t="s">
        <v>718</v>
      </c>
      <c r="Z234" s="1126"/>
      <c r="AA234" s="1126"/>
      <c r="AB234" s="1126"/>
      <c r="AC234" s="1126"/>
      <c r="AD234" s="1126"/>
      <c r="AE234" s="1126"/>
      <c r="AF234" s="1127"/>
      <c r="AG234" s="1125" t="s">
        <v>718</v>
      </c>
      <c r="AH234" s="1126" t="str">
        <f>IF(J234="","",SUM(J234,R234,Z234))</f>
        <v/>
      </c>
      <c r="AI234" s="1126"/>
      <c r="AJ234" s="1126"/>
      <c r="AK234" s="1126"/>
      <c r="AL234" s="1126"/>
      <c r="AM234" s="1126"/>
      <c r="AN234" s="1127"/>
      <c r="AO234" s="1128" t="s">
        <v>4</v>
      </c>
      <c r="AP234" s="17"/>
      <c r="AQ234" s="17"/>
      <c r="AR234" s="17"/>
    </row>
    <row r="235" spans="1:45" s="146" customFormat="1" ht="13.5" customHeight="1">
      <c r="A235" s="17"/>
      <c r="B235" s="995"/>
      <c r="C235" s="995"/>
      <c r="D235" s="995"/>
      <c r="E235" s="995"/>
      <c r="F235" s="995"/>
      <c r="G235" s="995"/>
      <c r="H235" s="995"/>
      <c r="I235" s="995"/>
      <c r="J235" s="1126"/>
      <c r="K235" s="1126"/>
      <c r="L235" s="1126"/>
      <c r="M235" s="1126"/>
      <c r="N235" s="1126"/>
      <c r="O235" s="1126"/>
      <c r="P235" s="1127"/>
      <c r="Q235" s="1132"/>
      <c r="R235" s="1126"/>
      <c r="S235" s="1126"/>
      <c r="T235" s="1126"/>
      <c r="U235" s="1126"/>
      <c r="V235" s="1126"/>
      <c r="W235" s="1126"/>
      <c r="X235" s="1127"/>
      <c r="Y235" s="1132"/>
      <c r="Z235" s="1126"/>
      <c r="AA235" s="1126"/>
      <c r="AB235" s="1126"/>
      <c r="AC235" s="1126"/>
      <c r="AD235" s="1126"/>
      <c r="AE235" s="1126"/>
      <c r="AF235" s="1127"/>
      <c r="AG235" s="1125"/>
      <c r="AH235" s="1126"/>
      <c r="AI235" s="1126"/>
      <c r="AJ235" s="1126"/>
      <c r="AK235" s="1126"/>
      <c r="AL235" s="1126"/>
      <c r="AM235" s="1126"/>
      <c r="AN235" s="1127"/>
      <c r="AO235" s="1129"/>
      <c r="AP235" s="17"/>
      <c r="AQ235" s="17"/>
      <c r="AR235" s="17"/>
      <c r="AS235" s="142"/>
    </row>
    <row r="236" spans="1:45" s="146" customFormat="1" ht="13.5" customHeight="1">
      <c r="A236" s="142"/>
      <c r="B236" s="117" t="s">
        <v>5140</v>
      </c>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row>
    <row r="237" spans="1:45">
      <c r="A237" s="142"/>
      <c r="B237" s="117" t="s">
        <v>5117</v>
      </c>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row>
    <row r="239" spans="1:45">
      <c r="B239" s="6" t="s">
        <v>67</v>
      </c>
    </row>
    <row r="240" spans="1:45">
      <c r="B240" s="6" t="s">
        <v>5118</v>
      </c>
    </row>
    <row r="241" spans="1:50">
      <c r="A241" s="17"/>
      <c r="B241" s="1130"/>
      <c r="C241" s="1130"/>
      <c r="D241" s="1130"/>
      <c r="E241" s="1133" t="s">
        <v>102</v>
      </c>
      <c r="F241" s="1134"/>
      <c r="G241" s="1134"/>
      <c r="H241" s="1134"/>
      <c r="I241" s="1134"/>
      <c r="J241" s="1134"/>
      <c r="K241" s="1134"/>
      <c r="L241" s="1134"/>
      <c r="M241" s="1134"/>
      <c r="N241" s="1134"/>
      <c r="O241" s="1134"/>
      <c r="P241" s="1134"/>
      <c r="Q241" s="1134"/>
      <c r="R241" s="1134"/>
      <c r="S241" s="1134"/>
      <c r="T241" s="1134"/>
      <c r="U241" s="1134"/>
      <c r="V241" s="1134"/>
      <c r="W241" s="1134"/>
      <c r="X241" s="1134"/>
      <c r="Y241" s="1134"/>
      <c r="Z241" s="1134"/>
      <c r="AA241" s="1134"/>
      <c r="AB241" s="1134"/>
      <c r="AC241" s="1134"/>
      <c r="AD241" s="1134"/>
      <c r="AE241" s="1134"/>
      <c r="AF241" s="1134"/>
      <c r="AG241" s="1134"/>
      <c r="AH241" s="1134"/>
      <c r="AI241" s="1134"/>
      <c r="AJ241" s="1134"/>
      <c r="AK241" s="1134"/>
      <c r="AL241" s="1134"/>
      <c r="AM241" s="1134"/>
      <c r="AN241" s="1134"/>
      <c r="AO241" s="1135"/>
      <c r="AP241" s="376"/>
      <c r="AQ241" s="376"/>
      <c r="AR241" s="376"/>
    </row>
    <row r="242" spans="1:50">
      <c r="A242" s="17"/>
      <c r="B242" s="1130"/>
      <c r="C242" s="1130"/>
      <c r="D242" s="1130"/>
      <c r="E242" s="1136" t="s">
        <v>47</v>
      </c>
      <c r="F242" s="1137"/>
      <c r="G242" s="1137"/>
      <c r="H242" s="1137"/>
      <c r="I242" s="1137"/>
      <c r="J242" s="1137"/>
      <c r="K242" s="1137"/>
      <c r="L242" s="1137"/>
      <c r="M242" s="1137"/>
      <c r="N242" s="1137"/>
      <c r="O242" s="1137"/>
      <c r="P242" s="1137"/>
      <c r="Q242" s="1137"/>
      <c r="R242" s="1137"/>
      <c r="S242" s="1137"/>
      <c r="T242" s="1137"/>
      <c r="U242" s="1137"/>
      <c r="V242" s="1137"/>
      <c r="W242" s="1137"/>
      <c r="X242" s="1137"/>
      <c r="Y242" s="1137"/>
      <c r="Z242" s="1137"/>
      <c r="AA242" s="1137"/>
      <c r="AB242" s="1137"/>
      <c r="AC242" s="1137"/>
      <c r="AD242" s="1137"/>
      <c r="AE242" s="1137"/>
      <c r="AF242" s="1137"/>
      <c r="AG242" s="1137"/>
      <c r="AH242" s="1137"/>
      <c r="AI242" s="1137"/>
      <c r="AJ242" s="1137"/>
      <c r="AK242" s="1137"/>
      <c r="AL242" s="1137"/>
      <c r="AM242" s="1137"/>
      <c r="AN242" s="1137"/>
      <c r="AO242" s="1138"/>
      <c r="AP242" s="376"/>
      <c r="AQ242" s="376"/>
      <c r="AR242" s="376"/>
      <c r="AV242" s="219"/>
      <c r="AW242" s="219"/>
      <c r="AX242" s="219"/>
    </row>
    <row r="243" spans="1:50" ht="13.5" customHeight="1">
      <c r="A243" s="17"/>
      <c r="B243" s="714"/>
      <c r="C243" s="714"/>
      <c r="D243" s="714"/>
      <c r="E243" s="1006" t="s">
        <v>77</v>
      </c>
      <c r="F243" s="1006"/>
      <c r="G243" s="1006"/>
      <c r="H243" s="1006"/>
      <c r="I243" s="1006"/>
      <c r="J243" s="1006"/>
      <c r="K243" s="1006"/>
      <c r="L243" s="1006"/>
      <c r="M243" s="1006"/>
      <c r="N243" s="1006"/>
      <c r="O243" s="1006"/>
      <c r="P243" s="1006"/>
      <c r="Q243" s="1006"/>
      <c r="R243" s="1006"/>
      <c r="S243" s="1006"/>
      <c r="T243" s="1006"/>
      <c r="U243" s="1006"/>
      <c r="V243" s="1006"/>
      <c r="W243" s="1006"/>
      <c r="X243" s="1006"/>
      <c r="Y243" s="1006"/>
      <c r="Z243" s="1006"/>
      <c r="AA243" s="1006"/>
      <c r="AB243" s="1006"/>
      <c r="AC243" s="1006"/>
      <c r="AD243" s="1006"/>
      <c r="AE243" s="1006"/>
      <c r="AF243" s="1006"/>
      <c r="AG243" s="1006"/>
      <c r="AH243" s="1006"/>
      <c r="AI243" s="1006"/>
      <c r="AJ243" s="1006"/>
      <c r="AK243" s="1006"/>
      <c r="AL243" s="1006"/>
      <c r="AM243" s="1006"/>
      <c r="AN243" s="1006"/>
      <c r="AO243" s="1006"/>
      <c r="AP243" s="376"/>
      <c r="AQ243" s="376"/>
      <c r="AR243" s="376"/>
      <c r="AV243" s="159"/>
      <c r="AW243" s="219"/>
      <c r="AX243" s="219"/>
    </row>
    <row r="244" spans="1:50" ht="13.5" customHeight="1">
      <c r="A244" s="17"/>
      <c r="B244" s="714"/>
      <c r="C244" s="714"/>
      <c r="D244" s="714"/>
      <c r="E244" s="1006"/>
      <c r="F244" s="1006"/>
      <c r="G244" s="1006"/>
      <c r="H244" s="1006"/>
      <c r="I244" s="1006"/>
      <c r="J244" s="1006"/>
      <c r="K244" s="1006"/>
      <c r="L244" s="1006"/>
      <c r="M244" s="1006"/>
      <c r="N244" s="1006"/>
      <c r="O244" s="1006"/>
      <c r="P244" s="1006"/>
      <c r="Q244" s="1006"/>
      <c r="R244" s="1006"/>
      <c r="S244" s="1006"/>
      <c r="T244" s="1006"/>
      <c r="U244" s="1006"/>
      <c r="V244" s="1006"/>
      <c r="W244" s="1006"/>
      <c r="X244" s="1006"/>
      <c r="Y244" s="1006"/>
      <c r="Z244" s="1006"/>
      <c r="AA244" s="1006"/>
      <c r="AB244" s="1006"/>
      <c r="AC244" s="1006"/>
      <c r="AD244" s="1006"/>
      <c r="AE244" s="1006"/>
      <c r="AF244" s="1006"/>
      <c r="AG244" s="1006"/>
      <c r="AH244" s="1006"/>
      <c r="AI244" s="1006"/>
      <c r="AJ244" s="1006"/>
      <c r="AK244" s="1006"/>
      <c r="AL244" s="1006"/>
      <c r="AM244" s="1006"/>
      <c r="AN244" s="1006"/>
      <c r="AO244" s="1006"/>
      <c r="AP244" s="376"/>
      <c r="AQ244" s="376"/>
      <c r="AR244" s="376"/>
      <c r="AV244" s="159"/>
    </row>
    <row r="245" spans="1:50" ht="13.5" customHeight="1">
      <c r="A245" s="17"/>
      <c r="B245" s="714"/>
      <c r="C245" s="714"/>
      <c r="D245" s="714"/>
      <c r="E245" s="1006" t="s">
        <v>709</v>
      </c>
      <c r="F245" s="1006"/>
      <c r="G245" s="1006"/>
      <c r="H245" s="1006"/>
      <c r="I245" s="1006"/>
      <c r="J245" s="1006"/>
      <c r="K245" s="1006"/>
      <c r="L245" s="1006"/>
      <c r="M245" s="1006"/>
      <c r="N245" s="1006"/>
      <c r="O245" s="1006"/>
      <c r="P245" s="1006"/>
      <c r="Q245" s="1006"/>
      <c r="R245" s="1006"/>
      <c r="S245" s="1006"/>
      <c r="T245" s="1006"/>
      <c r="U245" s="1006"/>
      <c r="V245" s="1006"/>
      <c r="W245" s="1006"/>
      <c r="X245" s="1006"/>
      <c r="Y245" s="1006"/>
      <c r="Z245" s="1006"/>
      <c r="AA245" s="1006"/>
      <c r="AB245" s="1006"/>
      <c r="AC245" s="1006"/>
      <c r="AD245" s="1006"/>
      <c r="AE245" s="1006"/>
      <c r="AF245" s="1006"/>
      <c r="AG245" s="1006"/>
      <c r="AH245" s="1006"/>
      <c r="AI245" s="1006"/>
      <c r="AJ245" s="1006"/>
      <c r="AK245" s="1006"/>
      <c r="AL245" s="1006"/>
      <c r="AM245" s="1006"/>
      <c r="AN245" s="1006"/>
      <c r="AO245" s="1006"/>
      <c r="AP245" s="376"/>
      <c r="AQ245" s="376"/>
      <c r="AR245" s="376"/>
      <c r="AV245" s="159"/>
    </row>
    <row r="246" spans="1:50" s="146" customFormat="1" ht="13.5" customHeight="1">
      <c r="A246" s="17"/>
      <c r="B246" s="714"/>
      <c r="C246" s="714"/>
      <c r="D246" s="714"/>
      <c r="E246" s="1006"/>
      <c r="F246" s="1006"/>
      <c r="G246" s="1006"/>
      <c r="H246" s="1006"/>
      <c r="I246" s="1006"/>
      <c r="J246" s="1006"/>
      <c r="K246" s="1006"/>
      <c r="L246" s="1006"/>
      <c r="M246" s="1006"/>
      <c r="N246" s="1006"/>
      <c r="O246" s="1006"/>
      <c r="P246" s="1006"/>
      <c r="Q246" s="1006"/>
      <c r="R246" s="1006"/>
      <c r="S246" s="1006"/>
      <c r="T246" s="1006"/>
      <c r="U246" s="1006"/>
      <c r="V246" s="1006"/>
      <c r="W246" s="1006"/>
      <c r="X246" s="1006"/>
      <c r="Y246" s="1006"/>
      <c r="Z246" s="1006"/>
      <c r="AA246" s="1006"/>
      <c r="AB246" s="1006"/>
      <c r="AC246" s="1006"/>
      <c r="AD246" s="1006"/>
      <c r="AE246" s="1006"/>
      <c r="AF246" s="1006"/>
      <c r="AG246" s="1006"/>
      <c r="AH246" s="1006"/>
      <c r="AI246" s="1006"/>
      <c r="AJ246" s="1006"/>
      <c r="AK246" s="1006"/>
      <c r="AL246" s="1006"/>
      <c r="AM246" s="1006"/>
      <c r="AN246" s="1006"/>
      <c r="AO246" s="1006"/>
      <c r="AP246" s="376"/>
      <c r="AQ246" s="376"/>
      <c r="AR246" s="376"/>
      <c r="AS246" s="142"/>
    </row>
    <row r="247" spans="1:50" s="146" customFormat="1" ht="13.5" customHeight="1">
      <c r="A247" s="140"/>
      <c r="B247" s="146" t="s">
        <v>710</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40"/>
      <c r="AQ247" s="140"/>
      <c r="AR247" s="140"/>
      <c r="AS247" s="142"/>
    </row>
    <row r="248" spans="1:50" s="146" customFormat="1" ht="13.5" customHeight="1">
      <c r="A248" s="142"/>
      <c r="B248" s="142" t="s">
        <v>711</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42"/>
      <c r="AQ248" s="142"/>
      <c r="AR248" s="142"/>
      <c r="AS248" s="142"/>
    </row>
    <row r="249" spans="1:50">
      <c r="A249" s="142"/>
      <c r="B249" s="142" t="s">
        <v>5155</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42"/>
      <c r="AQ249" s="142"/>
      <c r="AR249" s="142"/>
    </row>
    <row r="250" spans="1:50">
      <c r="B250" s="10"/>
    </row>
  </sheetData>
  <dataConsolidate/>
  <mergeCells count="381">
    <mergeCell ref="B245:D246"/>
    <mergeCell ref="E245:AO246"/>
    <mergeCell ref="AG234:AG235"/>
    <mergeCell ref="AH234:AN235"/>
    <mergeCell ref="AO234:AO235"/>
    <mergeCell ref="B241:D242"/>
    <mergeCell ref="B243:D244"/>
    <mergeCell ref="E243:AO244"/>
    <mergeCell ref="B234:I235"/>
    <mergeCell ref="J234:P235"/>
    <mergeCell ref="Q234:Q235"/>
    <mergeCell ref="R234:X235"/>
    <mergeCell ref="Y234:Y235"/>
    <mergeCell ref="Z234:AF235"/>
    <mergeCell ref="E241:AO241"/>
    <mergeCell ref="E242:N242"/>
    <mergeCell ref="O242:AO242"/>
    <mergeCell ref="B225:F228"/>
    <mergeCell ref="B232:I233"/>
    <mergeCell ref="J232:Q233"/>
    <mergeCell ref="R232:Y233"/>
    <mergeCell ref="Z232:AG233"/>
    <mergeCell ref="AH232:AO233"/>
    <mergeCell ref="B224:F224"/>
    <mergeCell ref="G224:K224"/>
    <mergeCell ref="L224:O224"/>
    <mergeCell ref="P224:Y224"/>
    <mergeCell ref="AB224:AF224"/>
    <mergeCell ref="AG224:AO224"/>
    <mergeCell ref="AH221:AK221"/>
    <mergeCell ref="AM221:AR221"/>
    <mergeCell ref="B222:F222"/>
    <mergeCell ref="G222:AB222"/>
    <mergeCell ref="AC222:AR222"/>
    <mergeCell ref="B223:F223"/>
    <mergeCell ref="G223:R223"/>
    <mergeCell ref="V223:AB223"/>
    <mergeCell ref="AC223:AN223"/>
    <mergeCell ref="B221:F221"/>
    <mergeCell ref="G221:J221"/>
    <mergeCell ref="L221:O221"/>
    <mergeCell ref="Q221:U221"/>
    <mergeCell ref="V221:AB221"/>
    <mergeCell ref="AC221:AF221"/>
    <mergeCell ref="B216:F217"/>
    <mergeCell ref="G216:AR217"/>
    <mergeCell ref="B218:F220"/>
    <mergeCell ref="H218:K218"/>
    <mergeCell ref="M218:Q218"/>
    <mergeCell ref="G219:AR220"/>
    <mergeCell ref="AO195:AO196"/>
    <mergeCell ref="C197:AP197"/>
    <mergeCell ref="B212:F213"/>
    <mergeCell ref="G212:AR213"/>
    <mergeCell ref="B214:F215"/>
    <mergeCell ref="G214:AR215"/>
    <mergeCell ref="AD193:AF194"/>
    <mergeCell ref="AG193:AN194"/>
    <mergeCell ref="AO193:AO194"/>
    <mergeCell ref="C195:M196"/>
    <mergeCell ref="N195:T196"/>
    <mergeCell ref="U195:U196"/>
    <mergeCell ref="V195:AB196"/>
    <mergeCell ref="AC195:AC196"/>
    <mergeCell ref="AD195:AF196"/>
    <mergeCell ref="AG195:AN196"/>
    <mergeCell ref="C193:D194"/>
    <mergeCell ref="E193:M194"/>
    <mergeCell ref="N193:T194"/>
    <mergeCell ref="U193:U194"/>
    <mergeCell ref="V193:AB194"/>
    <mergeCell ref="AC193:AC194"/>
    <mergeCell ref="C191:D192"/>
    <mergeCell ref="E191:M192"/>
    <mergeCell ref="N191:T192"/>
    <mergeCell ref="U191:U192"/>
    <mergeCell ref="V191:AB192"/>
    <mergeCell ref="AC191:AC192"/>
    <mergeCell ref="AD191:AF192"/>
    <mergeCell ref="AG191:AN192"/>
    <mergeCell ref="AO191:AO192"/>
    <mergeCell ref="C189:D190"/>
    <mergeCell ref="E189:M190"/>
    <mergeCell ref="N189:T190"/>
    <mergeCell ref="U189:U190"/>
    <mergeCell ref="V189:AB190"/>
    <mergeCell ref="AC189:AC190"/>
    <mergeCell ref="AD189:AF190"/>
    <mergeCell ref="AG189:AN190"/>
    <mergeCell ref="AO189:AO190"/>
    <mergeCell ref="AD185:AF186"/>
    <mergeCell ref="AG185:AN186"/>
    <mergeCell ref="AO185:AO186"/>
    <mergeCell ref="C187:D188"/>
    <mergeCell ref="E187:M188"/>
    <mergeCell ref="N187:T188"/>
    <mergeCell ref="U187:U188"/>
    <mergeCell ref="V187:AB188"/>
    <mergeCell ref="AC187:AC188"/>
    <mergeCell ref="AD187:AF188"/>
    <mergeCell ref="C185:D186"/>
    <mergeCell ref="E185:M186"/>
    <mergeCell ref="N185:T186"/>
    <mergeCell ref="U185:U186"/>
    <mergeCell ref="V185:AB186"/>
    <mergeCell ref="AC185:AC186"/>
    <mergeCell ref="AG187:AN188"/>
    <mergeCell ref="AO187:AO188"/>
    <mergeCell ref="AG175:AJ175"/>
    <mergeCell ref="AL175:AO175"/>
    <mergeCell ref="C176:I176"/>
    <mergeCell ref="J176:AO176"/>
    <mergeCell ref="C183:M184"/>
    <mergeCell ref="N183:U184"/>
    <mergeCell ref="V183:AC184"/>
    <mergeCell ref="AD183:AF184"/>
    <mergeCell ref="AG183:AO184"/>
    <mergeCell ref="C175:I175"/>
    <mergeCell ref="J175:L175"/>
    <mergeCell ref="N175:Q175"/>
    <mergeCell ref="S175:U175"/>
    <mergeCell ref="V175:AB175"/>
    <mergeCell ref="AC175:AE175"/>
    <mergeCell ref="C170:I171"/>
    <mergeCell ref="J170:AO171"/>
    <mergeCell ref="C172:I174"/>
    <mergeCell ref="K172:N172"/>
    <mergeCell ref="P172:T172"/>
    <mergeCell ref="J173:AO174"/>
    <mergeCell ref="C165:I166"/>
    <mergeCell ref="J165:AO166"/>
    <mergeCell ref="C167:I167"/>
    <mergeCell ref="J167:AO167"/>
    <mergeCell ref="C168:I169"/>
    <mergeCell ref="J168:AO169"/>
    <mergeCell ref="AG156:AJ156"/>
    <mergeCell ref="AL156:AO156"/>
    <mergeCell ref="C157:I157"/>
    <mergeCell ref="J157:AO157"/>
    <mergeCell ref="C162:I164"/>
    <mergeCell ref="J162:AO164"/>
    <mergeCell ref="C156:I156"/>
    <mergeCell ref="J156:L156"/>
    <mergeCell ref="N156:Q156"/>
    <mergeCell ref="S156:U156"/>
    <mergeCell ref="V156:AB156"/>
    <mergeCell ref="AC156:AE156"/>
    <mergeCell ref="C149:I150"/>
    <mergeCell ref="J149:AO150"/>
    <mergeCell ref="C151:I152"/>
    <mergeCell ref="J151:AO152"/>
    <mergeCell ref="C153:I155"/>
    <mergeCell ref="K153:N153"/>
    <mergeCell ref="P153:T153"/>
    <mergeCell ref="J154:AO155"/>
    <mergeCell ref="AH136:AI136"/>
    <mergeCell ref="C143:I145"/>
    <mergeCell ref="J143:AO145"/>
    <mergeCell ref="C146:I147"/>
    <mergeCell ref="J146:AO147"/>
    <mergeCell ref="C148:I148"/>
    <mergeCell ref="J148:AO148"/>
    <mergeCell ref="E135:I136"/>
    <mergeCell ref="AC135:AD135"/>
    <mergeCell ref="AE135:AG135"/>
    <mergeCell ref="AH135:AI135"/>
    <mergeCell ref="J136:Q136"/>
    <mergeCell ref="R136:T136"/>
    <mergeCell ref="U136:W136"/>
    <mergeCell ref="X136:Y136"/>
    <mergeCell ref="Z136:AB136"/>
    <mergeCell ref="AC136:AD136"/>
    <mergeCell ref="AE136:AG136"/>
    <mergeCell ref="J135:Q135"/>
    <mergeCell ref="R135:T135"/>
    <mergeCell ref="U135:W135"/>
    <mergeCell ref="X135:Y135"/>
    <mergeCell ref="Z135:AB135"/>
    <mergeCell ref="D126:V126"/>
    <mergeCell ref="W126:AG126"/>
    <mergeCell ref="AH126:AM126"/>
    <mergeCell ref="D127:V127"/>
    <mergeCell ref="W127:AG127"/>
    <mergeCell ref="AH127:AM127"/>
    <mergeCell ref="G119:AP119"/>
    <mergeCell ref="D120:F120"/>
    <mergeCell ref="G120:AP120"/>
    <mergeCell ref="D124:V124"/>
    <mergeCell ref="W124:AM124"/>
    <mergeCell ref="D125:V125"/>
    <mergeCell ref="W125:AG125"/>
    <mergeCell ref="AH125:AM125"/>
    <mergeCell ref="D113:R113"/>
    <mergeCell ref="S113:AG113"/>
    <mergeCell ref="D114:R114"/>
    <mergeCell ref="S114:AG114"/>
    <mergeCell ref="D118:F118"/>
    <mergeCell ref="G118:AP118"/>
    <mergeCell ref="AH103:AP103"/>
    <mergeCell ref="AH104:AP104"/>
    <mergeCell ref="U104:AG104"/>
    <mergeCell ref="U103:AG103"/>
    <mergeCell ref="D103:T103"/>
    <mergeCell ref="D104:T104"/>
    <mergeCell ref="E106:AN106"/>
    <mergeCell ref="E107:AN107"/>
    <mergeCell ref="E109:AK109"/>
    <mergeCell ref="E110:AF110"/>
    <mergeCell ref="D94:AE94"/>
    <mergeCell ref="AF94:AP94"/>
    <mergeCell ref="D98:W98"/>
    <mergeCell ref="X98:AP98"/>
    <mergeCell ref="D99:W99"/>
    <mergeCell ref="X99:AP99"/>
    <mergeCell ref="D89:M89"/>
    <mergeCell ref="N89:W89"/>
    <mergeCell ref="X89:AL89"/>
    <mergeCell ref="AM89:AP89"/>
    <mergeCell ref="D93:AE93"/>
    <mergeCell ref="AF93:AP93"/>
    <mergeCell ref="AG82:AJ82"/>
    <mergeCell ref="AK82:AN82"/>
    <mergeCell ref="AO82:AP82"/>
    <mergeCell ref="D88:M88"/>
    <mergeCell ref="N88:W88"/>
    <mergeCell ref="X88:AL88"/>
    <mergeCell ref="AM88:AP88"/>
    <mergeCell ref="D82:J82"/>
    <mergeCell ref="K82:N82"/>
    <mergeCell ref="O82:R82"/>
    <mergeCell ref="S82:V82"/>
    <mergeCell ref="W82:AA82"/>
    <mergeCell ref="AB82:AF82"/>
    <mergeCell ref="D81:J81"/>
    <mergeCell ref="K81:N81"/>
    <mergeCell ref="O81:R81"/>
    <mergeCell ref="S81:V81"/>
    <mergeCell ref="W81:AA81"/>
    <mergeCell ref="AB81:AF81"/>
    <mergeCell ref="AG81:AJ81"/>
    <mergeCell ref="AK81:AN81"/>
    <mergeCell ref="AO81:AP81"/>
    <mergeCell ref="D80:J80"/>
    <mergeCell ref="K80:N80"/>
    <mergeCell ref="O80:R80"/>
    <mergeCell ref="S80:V80"/>
    <mergeCell ref="W80:AA80"/>
    <mergeCell ref="AB80:AF80"/>
    <mergeCell ref="AG80:AJ80"/>
    <mergeCell ref="AK80:AN80"/>
    <mergeCell ref="AO80:AP80"/>
    <mergeCell ref="AG78:AJ78"/>
    <mergeCell ref="AK78:AN78"/>
    <mergeCell ref="AO78:AP78"/>
    <mergeCell ref="D79:J79"/>
    <mergeCell ref="K79:N79"/>
    <mergeCell ref="O79:R79"/>
    <mergeCell ref="S79:V79"/>
    <mergeCell ref="W79:AA79"/>
    <mergeCell ref="AB79:AF79"/>
    <mergeCell ref="AG79:AJ79"/>
    <mergeCell ref="D78:J78"/>
    <mergeCell ref="K78:N78"/>
    <mergeCell ref="O78:R78"/>
    <mergeCell ref="S78:V78"/>
    <mergeCell ref="W78:AA78"/>
    <mergeCell ref="AB78:AF78"/>
    <mergeCell ref="AK79:AN79"/>
    <mergeCell ref="AO79:AP79"/>
    <mergeCell ref="AG75:AJ77"/>
    <mergeCell ref="AK75:AN77"/>
    <mergeCell ref="AO75:AP77"/>
    <mergeCell ref="K77:N77"/>
    <mergeCell ref="O77:R77"/>
    <mergeCell ref="S77:V77"/>
    <mergeCell ref="W77:AA77"/>
    <mergeCell ref="AB77:AF77"/>
    <mergeCell ref="D75:J77"/>
    <mergeCell ref="K75:N76"/>
    <mergeCell ref="O75:R76"/>
    <mergeCell ref="S75:V76"/>
    <mergeCell ref="W75:AA76"/>
    <mergeCell ref="AB75:AF76"/>
    <mergeCell ref="D69:J69"/>
    <mergeCell ref="K69:N69"/>
    <mergeCell ref="O69:R69"/>
    <mergeCell ref="S69:V69"/>
    <mergeCell ref="W69:AA69"/>
    <mergeCell ref="AB69:AF69"/>
    <mergeCell ref="AG69:AJ69"/>
    <mergeCell ref="AK69:AN69"/>
    <mergeCell ref="AO69:AP69"/>
    <mergeCell ref="D68:J68"/>
    <mergeCell ref="K68:N68"/>
    <mergeCell ref="O68:R68"/>
    <mergeCell ref="S68:V68"/>
    <mergeCell ref="W68:AA68"/>
    <mergeCell ref="AB68:AF68"/>
    <mergeCell ref="AG68:AJ68"/>
    <mergeCell ref="AK68:AN68"/>
    <mergeCell ref="AO68:AP68"/>
    <mergeCell ref="AG66:AJ66"/>
    <mergeCell ref="AK66:AN66"/>
    <mergeCell ref="AO66:AP66"/>
    <mergeCell ref="D67:J67"/>
    <mergeCell ref="K67:N67"/>
    <mergeCell ref="O67:R67"/>
    <mergeCell ref="S67:V67"/>
    <mergeCell ref="W67:AA67"/>
    <mergeCell ref="AB67:AF67"/>
    <mergeCell ref="AG67:AJ67"/>
    <mergeCell ref="D66:J66"/>
    <mergeCell ref="K66:N66"/>
    <mergeCell ref="O66:R66"/>
    <mergeCell ref="S66:V66"/>
    <mergeCell ref="W66:AA66"/>
    <mergeCell ref="AB66:AF66"/>
    <mergeCell ref="AK67:AN67"/>
    <mergeCell ref="AO67:AP67"/>
    <mergeCell ref="AO63:AP65"/>
    <mergeCell ref="K65:N65"/>
    <mergeCell ref="O65:R65"/>
    <mergeCell ref="S65:V65"/>
    <mergeCell ref="W65:AA65"/>
    <mergeCell ref="AB65:AF65"/>
    <mergeCell ref="D63:J65"/>
    <mergeCell ref="K63:N64"/>
    <mergeCell ref="O63:R64"/>
    <mergeCell ref="S63:V64"/>
    <mergeCell ref="W63:AA64"/>
    <mergeCell ref="AB63:AF64"/>
    <mergeCell ref="AG63:AJ65"/>
    <mergeCell ref="AK63:AN65"/>
    <mergeCell ref="D44:L47"/>
    <mergeCell ref="M44:AO47"/>
    <mergeCell ref="D48:L51"/>
    <mergeCell ref="D55:L58"/>
    <mergeCell ref="M55:AO58"/>
    <mergeCell ref="D33:L35"/>
    <mergeCell ref="M33:AO35"/>
    <mergeCell ref="D36:L38"/>
    <mergeCell ref="M36:AO38"/>
    <mergeCell ref="D39:L41"/>
    <mergeCell ref="M39:AO41"/>
    <mergeCell ref="M48:AO51"/>
    <mergeCell ref="A3:AR3"/>
    <mergeCell ref="D28:L30"/>
    <mergeCell ref="M28:AO30"/>
    <mergeCell ref="D12:J13"/>
    <mergeCell ref="K12:AO13"/>
    <mergeCell ref="D14:J15"/>
    <mergeCell ref="K14:AO15"/>
    <mergeCell ref="D16:J17"/>
    <mergeCell ref="K16:AO17"/>
    <mergeCell ref="A5:AR5"/>
    <mergeCell ref="D9:J11"/>
    <mergeCell ref="L9:O9"/>
    <mergeCell ref="Q9:U9"/>
    <mergeCell ref="K10:AO11"/>
    <mergeCell ref="D22:L24"/>
    <mergeCell ref="M22:AO24"/>
    <mergeCell ref="D25:L27"/>
    <mergeCell ref="M25:AO27"/>
    <mergeCell ref="A4:AR4"/>
    <mergeCell ref="E137:I138"/>
    <mergeCell ref="J137:Q137"/>
    <mergeCell ref="R137:T137"/>
    <mergeCell ref="U137:W137"/>
    <mergeCell ref="X137:Y137"/>
    <mergeCell ref="Z137:AB137"/>
    <mergeCell ref="AC137:AD137"/>
    <mergeCell ref="AE137:AG137"/>
    <mergeCell ref="AH137:AI137"/>
    <mergeCell ref="J138:Q138"/>
    <mergeCell ref="R138:T138"/>
    <mergeCell ref="U138:W138"/>
    <mergeCell ref="X138:Y138"/>
    <mergeCell ref="Z138:AB138"/>
    <mergeCell ref="AC138:AD138"/>
    <mergeCell ref="AE138:AG138"/>
    <mergeCell ref="AH138:AI138"/>
  </mergeCells>
  <phoneticPr fontId="6"/>
  <dataValidations count="17">
    <dataValidation type="list" allowBlank="1" showInputMessage="1" showErrorMessage="1" sqref="AD101:AE102">
      <formula1>"既,見込み"</formula1>
    </dataValidation>
    <dataValidation type="list" allowBlank="1" showInputMessage="1" showErrorMessage="1" sqref="AO66:AP68 AO78:AO81 AP78 AP80:AP81">
      <formula1>"〇,×"</formula1>
    </dataValidation>
    <dataValidation type="list" allowBlank="1" showInputMessage="1" showErrorMessage="1" sqref="AD185:AF186">
      <formula1>"'1/2,'1/3"</formula1>
    </dataValidation>
    <dataValidation imeMode="off" allowBlank="1" showInputMessage="1" showErrorMessage="1" sqref="J157 AP157:AR157 J176:J177"/>
    <dataValidation imeMode="hiragana" allowBlank="1" showInputMessage="1" showErrorMessage="1" sqref="J148 AP148:AR148 J167"/>
    <dataValidation type="list" allowBlank="1" showInputMessage="1" showErrorMessage="1" sqref="E101:E102">
      <formula1>"　,○"</formula1>
    </dataValidation>
    <dataValidation type="list" allowBlank="1" showInputMessage="1" showErrorMessage="1" sqref="D94:AE95">
      <formula1>"中圧導管による供給,耐震性を向上させた低圧導管による供給"</formula1>
    </dataValidation>
    <dataValidation type="list" allowBlank="1" showInputMessage="1" showErrorMessage="1" sqref="AF94:AP95">
      <formula1>"既存(供給中)入替不要,既存(供給中)要入替,新規(供給見込み)"</formula1>
    </dataValidation>
    <dataValidation type="list" allowBlank="1" showInputMessage="1" showErrorMessage="1" sqref="D99:AP99">
      <formula1>"－,鋼管(ねじ接合以外),ダクタイル鋳鉄管(抜け出し防止機構あり),ポリエチレン管,その他"</formula1>
    </dataValidation>
    <dataValidation type="list" allowBlank="1" showInputMessage="1" showErrorMessage="1" sqref="AH104:AP104">
      <formula1>"締結済み,見込み"</formula1>
    </dataValidation>
    <dataValidation type="list" allowBlank="1" showInputMessage="1" showErrorMessage="1" sqref="D66:J68">
      <formula1>"停電対応型ＣＧＳ"</formula1>
    </dataValidation>
    <dataValidation type="list" allowBlank="1" showInputMessage="1" showErrorMessage="1" sqref="D78:J81">
      <formula1>"停電対応型ＧＨＰ,標準型ＧＨＰ"</formula1>
    </dataValidation>
    <dataValidation type="list" allowBlank="1" showInputMessage="1" showErrorMessage="1" sqref="U135:W138">
      <formula1>"3,4"</formula1>
    </dataValidation>
    <dataValidation type="list" allowBlank="1" showInputMessage="1" showErrorMessage="1" sqref="Z135:AB138">
      <formula1>"1,2,3,4,5,6,7,8,9,10,11,12"</formula1>
    </dataValidation>
    <dataValidation type="list" allowBlank="1" showInputMessage="1" showErrorMessage="1" sqref="AE135:AG138">
      <formula1>"1,2,3,4,5,6,7,8,9,10,11,12,13,14,15,16,17,18,19,20,21,22,23,24,25,26,27,28,29,30,31"</formula1>
    </dataValidation>
    <dataValidation type="list" allowBlank="1" showInputMessage="1" showErrorMessage="1" sqref="U104:AG104">
      <formula1>INDIRECT($D$104)</formula1>
    </dataValidation>
    <dataValidation type="list" allowBlank="1" showInputMessage="1" showErrorMessage="1" sqref="N89:W89">
      <formula1>INDIRECT($D$89)</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6" manualBreakCount="6">
    <brk id="59" max="43" man="1"/>
    <brk id="85" max="43" man="1"/>
    <brk id="131" max="43" man="1"/>
    <brk id="140" max="43" man="1"/>
    <brk id="177" max="16383" man="1"/>
    <brk id="2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133350</xdr:colOff>
                    <xdr:row>223</xdr:row>
                    <xdr:rowOff>219075</xdr:rowOff>
                  </from>
                  <to>
                    <xdr:col>8</xdr:col>
                    <xdr:colOff>28575</xdr:colOff>
                    <xdr:row>225</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133350</xdr:colOff>
                    <xdr:row>224</xdr:row>
                    <xdr:rowOff>152400</xdr:rowOff>
                  </from>
                  <to>
                    <xdr:col>8</xdr:col>
                    <xdr:colOff>28575</xdr:colOff>
                    <xdr:row>226</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133350</xdr:colOff>
                    <xdr:row>225</xdr:row>
                    <xdr:rowOff>152400</xdr:rowOff>
                  </from>
                  <to>
                    <xdr:col>8</xdr:col>
                    <xdr:colOff>28575</xdr:colOff>
                    <xdr:row>227</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133350</xdr:colOff>
                    <xdr:row>226</xdr:row>
                    <xdr:rowOff>152400</xdr:rowOff>
                  </from>
                  <to>
                    <xdr:col>8</xdr:col>
                    <xdr:colOff>28575</xdr:colOff>
                    <xdr:row>228</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133350</xdr:colOff>
                    <xdr:row>240</xdr:row>
                    <xdr:rowOff>57150</xdr:rowOff>
                  </from>
                  <to>
                    <xdr:col>3</xdr:col>
                    <xdr:colOff>28575</xdr:colOff>
                    <xdr:row>241</xdr:row>
                    <xdr:rowOff>95250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133350</xdr:colOff>
                    <xdr:row>242</xdr:row>
                    <xdr:rowOff>57150</xdr:rowOff>
                  </from>
                  <to>
                    <xdr:col>3</xdr:col>
                    <xdr:colOff>28575</xdr:colOff>
                    <xdr:row>243</xdr:row>
                    <xdr:rowOff>95250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133350</xdr:colOff>
                    <xdr:row>118</xdr:row>
                    <xdr:rowOff>38100</xdr:rowOff>
                  </from>
                  <to>
                    <xdr:col>5</xdr:col>
                    <xdr:colOff>66675</xdr:colOff>
                    <xdr:row>118</xdr:row>
                    <xdr:rowOff>295275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38100</xdr:colOff>
                    <xdr:row>43</xdr:row>
                    <xdr:rowOff>66675</xdr:rowOff>
                  </from>
                  <to>
                    <xdr:col>13</xdr:col>
                    <xdr:colOff>133350</xdr:colOff>
                    <xdr:row>44</xdr:row>
                    <xdr:rowOff>152400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19</xdr:col>
                    <xdr:colOff>57150</xdr:colOff>
                    <xdr:row>43</xdr:row>
                    <xdr:rowOff>66675</xdr:rowOff>
                  </from>
                  <to>
                    <xdr:col>20</xdr:col>
                    <xdr:colOff>152400</xdr:colOff>
                    <xdr:row>44</xdr:row>
                    <xdr:rowOff>152400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23</xdr:col>
                    <xdr:colOff>114300</xdr:colOff>
                    <xdr:row>43</xdr:row>
                    <xdr:rowOff>66675</xdr:rowOff>
                  </from>
                  <to>
                    <xdr:col>25</xdr:col>
                    <xdr:colOff>47625</xdr:colOff>
                    <xdr:row>44</xdr:row>
                    <xdr:rowOff>152400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27</xdr:col>
                    <xdr:colOff>28575</xdr:colOff>
                    <xdr:row>43</xdr:row>
                    <xdr:rowOff>66675</xdr:rowOff>
                  </from>
                  <to>
                    <xdr:col>28</xdr:col>
                    <xdr:colOff>123825</xdr:colOff>
                    <xdr:row>44</xdr:row>
                    <xdr:rowOff>152400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14</xdr:col>
                    <xdr:colOff>123825</xdr:colOff>
                    <xdr:row>45</xdr:row>
                    <xdr:rowOff>19050</xdr:rowOff>
                  </from>
                  <to>
                    <xdr:col>16</xdr:col>
                    <xdr:colOff>57150</xdr:colOff>
                    <xdr:row>46</xdr:row>
                    <xdr:rowOff>104775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xdr:col>
                    <xdr:colOff>133350</xdr:colOff>
                    <xdr:row>244</xdr:row>
                    <xdr:rowOff>66675</xdr:rowOff>
                  </from>
                  <to>
                    <xdr:col>3</xdr:col>
                    <xdr:colOff>28575</xdr:colOff>
                    <xdr:row>245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行政区リスト!$J$1818:$K$1818</xm:f>
          </x14:formula1>
          <xm:sqref>D104:T104</xm:sqref>
        </x14:dataValidation>
        <x14:dataValidation type="list" allowBlank="1" showInputMessage="1" showErrorMessage="1">
          <x14:formula1>
            <xm:f>OFFSET('V:\事業部\天然ガス化普及促進グループ\◆対応能力強化◆\(01)交付規程\作成中\[210309_交付規程(様式).xlsx]（様式２）協定など'!#REF!,,MATCH(#REF!,'V:\事業部\天然ガス化普及促進グループ\◆対応能力強化◆\(01)交付規程\作成中\[210309_交付規程(様式).xlsx]（様式２）協定など'!#REF!,0)-1,5)</xm:f>
          </x14:formula1>
          <xm:sqref>T101:T102</xm:sqref>
        </x14:dataValidation>
        <x14:dataValidation type="list" allowBlank="1" showInputMessage="1" showErrorMessage="1">
          <x14:formula1>
            <xm:f>'V:\事業部\天然ガス化普及促進グループ\◆対応能力強化◆\(01)交付規程\作成中\[210309_交付規程(様式).xlsx]（様式２）協定など'!#REF!</xm:f>
          </x14:formula1>
          <xm:sqref>I101:I102 M101:M102</xm:sqref>
        </x14:dataValidation>
        <x14:dataValidation type="list" allowBlank="1" showInputMessage="1" showErrorMessage="1">
          <x14:formula1>
            <xm:f>行政区リスト!$C$1758:$C$1804</xm:f>
          </x14:formula1>
          <xm:sqref>D89:M89</xm:sqref>
        </x14:dataValidation>
        <x14:dataValidation type="list" allowBlank="1" showInputMessage="1" showErrorMessage="1">
          <x14:formula1>
            <xm:f>【参考資料】日本標準産業分類!$B$176:$B$291</xm:f>
          </x14:formula1>
          <xm:sqref>G222:AB222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B282"/>
  <sheetViews>
    <sheetView view="pageBreakPreview" zoomScaleNormal="100" zoomScaleSheetLayoutView="100" workbookViewId="0">
      <selection activeCell="Z42" sqref="Z42"/>
    </sheetView>
  </sheetViews>
  <sheetFormatPr defaultColWidth="9" defaultRowHeight="13.5"/>
  <cols>
    <col min="1" max="45" width="2.125" style="6" customWidth="1"/>
    <col min="46" max="49" width="2.125" style="1" customWidth="1"/>
    <col min="50" max="56" width="10.25" style="1" customWidth="1"/>
    <col min="57" max="80" width="2.125" style="1" customWidth="1"/>
    <col min="81" max="16384" width="9" style="1"/>
  </cols>
  <sheetData>
    <row r="1" spans="1:46">
      <c r="A1" s="11"/>
      <c r="B1" s="6" t="s">
        <v>96</v>
      </c>
    </row>
    <row r="3" spans="1:46" s="241" customFormat="1" ht="17.25" customHeight="1">
      <c r="A3" s="666" t="s">
        <v>5321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240"/>
    </row>
    <row r="4" spans="1:46" s="241" customFormat="1" ht="17.25" customHeight="1">
      <c r="A4" s="666" t="s">
        <v>5403</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370"/>
      <c r="AT4" s="239"/>
    </row>
    <row r="5" spans="1:46" s="241" customFormat="1" ht="17.25" customHeight="1">
      <c r="A5" s="1139" t="s">
        <v>21</v>
      </c>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242"/>
      <c r="AT5" s="239"/>
    </row>
    <row r="7" spans="1:46">
      <c r="B7" s="6" t="s">
        <v>63</v>
      </c>
      <c r="P7" s="12"/>
      <c r="Q7" s="12"/>
      <c r="R7" s="12"/>
      <c r="S7" s="12"/>
      <c r="T7" s="12"/>
      <c r="U7" s="12"/>
      <c r="V7" s="12"/>
      <c r="W7" s="12"/>
      <c r="X7" s="12"/>
      <c r="Y7" s="12"/>
      <c r="Z7" s="12"/>
      <c r="AA7" s="12"/>
      <c r="AB7" s="12"/>
      <c r="AC7" s="12"/>
      <c r="AD7" s="12"/>
      <c r="AE7" s="12"/>
      <c r="AF7" s="12"/>
      <c r="AG7" s="12"/>
    </row>
    <row r="8" spans="1:46" ht="13.5" customHeight="1">
      <c r="C8" s="6" t="s">
        <v>55</v>
      </c>
      <c r="P8" s="12"/>
      <c r="Q8" s="12"/>
      <c r="R8" s="12"/>
      <c r="S8" s="12"/>
      <c r="T8" s="12"/>
      <c r="U8" s="12"/>
      <c r="V8" s="12"/>
      <c r="W8" s="12"/>
      <c r="X8" s="12"/>
      <c r="Y8" s="12"/>
      <c r="Z8" s="12"/>
      <c r="AA8" s="12"/>
      <c r="AB8" s="12"/>
      <c r="AC8" s="12"/>
      <c r="AD8" s="12"/>
      <c r="AE8" s="12"/>
      <c r="AF8" s="12"/>
      <c r="AG8" s="12"/>
    </row>
    <row r="9" spans="1:46" s="116" customFormat="1" ht="13.5" customHeight="1">
      <c r="A9" s="98"/>
      <c r="B9" s="17"/>
      <c r="C9" s="17"/>
      <c r="D9" s="753" t="s">
        <v>22</v>
      </c>
      <c r="E9" s="754"/>
      <c r="F9" s="754"/>
      <c r="G9" s="754"/>
      <c r="H9" s="754"/>
      <c r="I9" s="754"/>
      <c r="J9" s="755"/>
      <c r="K9" s="262" t="s">
        <v>584</v>
      </c>
      <c r="L9" s="757"/>
      <c r="M9" s="757"/>
      <c r="N9" s="757"/>
      <c r="O9" s="757"/>
      <c r="P9" s="263" t="s">
        <v>585</v>
      </c>
      <c r="Q9" s="757"/>
      <c r="R9" s="757"/>
      <c r="S9" s="757"/>
      <c r="T9" s="757"/>
      <c r="U9" s="757"/>
      <c r="V9" s="264" t="s">
        <v>586</v>
      </c>
      <c r="W9" s="225"/>
      <c r="X9" s="225"/>
      <c r="Y9" s="225"/>
      <c r="Z9" s="225"/>
      <c r="AA9" s="225"/>
      <c r="AB9" s="225"/>
      <c r="AC9" s="225"/>
      <c r="AD9" s="225"/>
      <c r="AE9" s="225"/>
      <c r="AF9" s="225"/>
      <c r="AG9" s="225"/>
      <c r="AH9" s="225"/>
      <c r="AI9" s="225"/>
      <c r="AJ9" s="225"/>
      <c r="AK9" s="225"/>
      <c r="AL9" s="225"/>
      <c r="AM9" s="225"/>
      <c r="AN9" s="225"/>
      <c r="AO9" s="265"/>
      <c r="AP9" s="99"/>
      <c r="AQ9" s="98"/>
      <c r="AR9" s="98"/>
      <c r="AS9" s="17"/>
    </row>
    <row r="10" spans="1:46" s="116" customFormat="1" ht="13.5" customHeight="1">
      <c r="A10" s="98"/>
      <c r="B10" s="17"/>
      <c r="C10" s="17"/>
      <c r="D10" s="756"/>
      <c r="E10" s="741"/>
      <c r="F10" s="741"/>
      <c r="G10" s="741"/>
      <c r="H10" s="741"/>
      <c r="I10" s="741"/>
      <c r="J10" s="742"/>
      <c r="K10" s="746"/>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8"/>
      <c r="AP10" s="99"/>
      <c r="AQ10" s="98"/>
      <c r="AR10" s="98"/>
      <c r="AS10" s="17"/>
    </row>
    <row r="11" spans="1:46" s="116" customFormat="1" ht="13.5" customHeight="1">
      <c r="A11" s="98"/>
      <c r="B11" s="17"/>
      <c r="C11" s="17"/>
      <c r="D11" s="756"/>
      <c r="E11" s="741"/>
      <c r="F11" s="741"/>
      <c r="G11" s="741"/>
      <c r="H11" s="741"/>
      <c r="I11" s="741"/>
      <c r="J11" s="742"/>
      <c r="K11" s="758"/>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8"/>
      <c r="AP11" s="99"/>
      <c r="AQ11" s="98"/>
      <c r="AR11" s="98"/>
      <c r="AS11" s="17"/>
    </row>
    <row r="12" spans="1:46" s="116" customFormat="1" ht="13.5" customHeight="1">
      <c r="A12" s="98"/>
      <c r="B12" s="17"/>
      <c r="C12" s="17"/>
      <c r="D12" s="732" t="s">
        <v>674</v>
      </c>
      <c r="E12" s="733"/>
      <c r="F12" s="733"/>
      <c r="G12" s="733"/>
      <c r="H12" s="733"/>
      <c r="I12" s="733"/>
      <c r="J12" s="734"/>
      <c r="K12" s="736"/>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8"/>
      <c r="AP12" s="99"/>
      <c r="AQ12" s="98"/>
      <c r="AR12" s="98"/>
      <c r="AS12" s="17"/>
    </row>
    <row r="13" spans="1:46" s="116" customFormat="1" ht="13.5" customHeight="1">
      <c r="A13" s="98"/>
      <c r="B13" s="17"/>
      <c r="C13" s="17"/>
      <c r="D13" s="735"/>
      <c r="E13" s="733"/>
      <c r="F13" s="733"/>
      <c r="G13" s="733"/>
      <c r="H13" s="733"/>
      <c r="I13" s="733"/>
      <c r="J13" s="734"/>
      <c r="K13" s="739"/>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8"/>
      <c r="AP13" s="99"/>
      <c r="AQ13" s="98"/>
      <c r="AR13" s="98"/>
      <c r="AS13" s="17"/>
    </row>
    <row r="14" spans="1:46" s="116" customFormat="1" ht="13.5" customHeight="1">
      <c r="A14" s="98"/>
      <c r="B14" s="17"/>
      <c r="C14" s="17"/>
      <c r="D14" s="732" t="s">
        <v>23</v>
      </c>
      <c r="E14" s="733"/>
      <c r="F14" s="733"/>
      <c r="G14" s="733"/>
      <c r="H14" s="733"/>
      <c r="I14" s="733"/>
      <c r="J14" s="734"/>
      <c r="K14" s="736"/>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99"/>
      <c r="AQ14" s="98"/>
      <c r="AR14" s="98"/>
      <c r="AS14" s="17"/>
    </row>
    <row r="15" spans="1:46" s="116" customFormat="1" ht="13.5" customHeight="1">
      <c r="A15" s="98"/>
      <c r="B15" s="17"/>
      <c r="C15" s="17"/>
      <c r="D15" s="735"/>
      <c r="E15" s="733"/>
      <c r="F15" s="733"/>
      <c r="G15" s="733"/>
      <c r="H15" s="733"/>
      <c r="I15" s="733"/>
      <c r="J15" s="734"/>
      <c r="K15" s="739"/>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8"/>
      <c r="AP15" s="99"/>
      <c r="AQ15" s="98"/>
      <c r="AR15" s="98"/>
      <c r="AS15" s="17"/>
    </row>
    <row r="16" spans="1:46" s="116" customFormat="1" ht="13.5" customHeight="1">
      <c r="A16" s="98"/>
      <c r="B16" s="17"/>
      <c r="C16" s="17"/>
      <c r="D16" s="740" t="s">
        <v>24</v>
      </c>
      <c r="E16" s="741"/>
      <c r="F16" s="741"/>
      <c r="G16" s="741"/>
      <c r="H16" s="741"/>
      <c r="I16" s="741"/>
      <c r="J16" s="742"/>
      <c r="K16" s="746"/>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8"/>
      <c r="AP16" s="99"/>
      <c r="AQ16" s="98"/>
      <c r="AR16" s="98"/>
      <c r="AS16" s="17"/>
    </row>
    <row r="17" spans="1:45" s="116" customFormat="1" ht="13.5" customHeight="1">
      <c r="A17" s="98"/>
      <c r="B17" s="17"/>
      <c r="C17" s="17"/>
      <c r="D17" s="743"/>
      <c r="E17" s="744"/>
      <c r="F17" s="744"/>
      <c r="G17" s="744"/>
      <c r="H17" s="744"/>
      <c r="I17" s="744"/>
      <c r="J17" s="745"/>
      <c r="K17" s="749"/>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1"/>
      <c r="AP17" s="99"/>
      <c r="AQ17" s="98"/>
      <c r="AR17" s="98"/>
      <c r="AS17" s="17"/>
    </row>
    <row r="18" spans="1:45" s="119" customFormat="1" ht="13.5" customHeight="1">
      <c r="A18" s="117"/>
      <c r="B18" s="117"/>
      <c r="C18" s="117"/>
      <c r="D18" s="118" t="s">
        <v>5119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8"/>
      <c r="AS18" s="117"/>
    </row>
    <row r="19" spans="1:45">
      <c r="A19" s="12"/>
      <c r="B19" s="12"/>
      <c r="C19" s="12"/>
      <c r="D19" s="12"/>
      <c r="E19" s="12"/>
      <c r="F19" s="12"/>
      <c r="G19" s="12"/>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5">
      <c r="C20" s="5" t="s">
        <v>25</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5" s="122" customFormat="1" ht="13.5" customHeight="1">
      <c r="A21" s="120"/>
      <c r="B21" s="120"/>
      <c r="C21" s="120"/>
      <c r="D21" s="7" t="s">
        <v>675</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120"/>
      <c r="AQ21" s="120"/>
      <c r="AR21" s="107"/>
      <c r="AS21" s="121"/>
    </row>
    <row r="22" spans="1:45" s="122" customFormat="1" ht="13.5" customHeight="1">
      <c r="A22" s="120"/>
      <c r="B22" s="120"/>
      <c r="C22" s="120"/>
      <c r="D22" s="759" t="s">
        <v>676</v>
      </c>
      <c r="E22" s="760"/>
      <c r="F22" s="760"/>
      <c r="G22" s="760"/>
      <c r="H22" s="760"/>
      <c r="I22" s="760"/>
      <c r="J22" s="760"/>
      <c r="K22" s="760"/>
      <c r="L22" s="761"/>
      <c r="M22" s="793"/>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70"/>
      <c r="AP22" s="120"/>
      <c r="AQ22" s="120"/>
      <c r="AR22" s="107"/>
      <c r="AS22" s="121"/>
    </row>
    <row r="23" spans="1:45" s="122" customFormat="1" ht="13.5" customHeight="1">
      <c r="A23" s="120"/>
      <c r="B23" s="120"/>
      <c r="C23" s="120"/>
      <c r="D23" s="762"/>
      <c r="E23" s="763"/>
      <c r="F23" s="763"/>
      <c r="G23" s="763"/>
      <c r="H23" s="763"/>
      <c r="I23" s="763"/>
      <c r="J23" s="763"/>
      <c r="K23" s="763"/>
      <c r="L23" s="764"/>
      <c r="M23" s="771"/>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3"/>
      <c r="AP23" s="120"/>
      <c r="AQ23" s="120"/>
      <c r="AR23" s="107"/>
      <c r="AS23" s="121"/>
    </row>
    <row r="24" spans="1:45" s="122" customFormat="1" ht="13.5" customHeight="1">
      <c r="A24" s="120"/>
      <c r="B24" s="120"/>
      <c r="C24" s="120"/>
      <c r="D24" s="765"/>
      <c r="E24" s="766"/>
      <c r="F24" s="766"/>
      <c r="G24" s="766"/>
      <c r="H24" s="766"/>
      <c r="I24" s="766"/>
      <c r="J24" s="766"/>
      <c r="K24" s="766"/>
      <c r="L24" s="767"/>
      <c r="M24" s="771"/>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3"/>
      <c r="AP24" s="120"/>
      <c r="AQ24" s="120"/>
      <c r="AR24" s="107"/>
      <c r="AS24" s="121"/>
    </row>
    <row r="25" spans="1:45" s="122" customFormat="1" ht="13.5" customHeight="1">
      <c r="A25" s="120"/>
      <c r="B25" s="120"/>
      <c r="C25" s="120"/>
      <c r="D25" s="774" t="s">
        <v>677</v>
      </c>
      <c r="E25" s="775"/>
      <c r="F25" s="775"/>
      <c r="G25" s="775"/>
      <c r="H25" s="775"/>
      <c r="I25" s="775"/>
      <c r="J25" s="775"/>
      <c r="K25" s="775"/>
      <c r="L25" s="776"/>
      <c r="M25" s="794"/>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6"/>
      <c r="AP25" s="120"/>
      <c r="AQ25" s="120"/>
      <c r="AR25" s="107"/>
      <c r="AS25" s="121"/>
    </row>
    <row r="26" spans="1:45" s="122" customFormat="1" ht="13.5" customHeight="1">
      <c r="A26" s="120"/>
      <c r="B26" s="120"/>
      <c r="C26" s="120"/>
      <c r="D26" s="774"/>
      <c r="E26" s="775"/>
      <c r="F26" s="775"/>
      <c r="G26" s="775"/>
      <c r="H26" s="775"/>
      <c r="I26" s="775"/>
      <c r="J26" s="775"/>
      <c r="K26" s="775"/>
      <c r="L26" s="776"/>
      <c r="M26" s="794"/>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6"/>
      <c r="AP26" s="120"/>
      <c r="AQ26" s="120"/>
      <c r="AR26" s="107"/>
      <c r="AS26" s="121"/>
    </row>
    <row r="27" spans="1:45" s="122" customFormat="1" ht="13.5" customHeight="1">
      <c r="A27" s="120"/>
      <c r="B27" s="120"/>
      <c r="C27" s="120"/>
      <c r="D27" s="774"/>
      <c r="E27" s="775"/>
      <c r="F27" s="775"/>
      <c r="G27" s="775"/>
      <c r="H27" s="775"/>
      <c r="I27" s="775"/>
      <c r="J27" s="775"/>
      <c r="K27" s="775"/>
      <c r="L27" s="776"/>
      <c r="M27" s="794"/>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6"/>
      <c r="AP27" s="120"/>
      <c r="AQ27" s="120"/>
      <c r="AR27" s="107"/>
      <c r="AS27" s="121"/>
    </row>
    <row r="28" spans="1:45" s="122" customFormat="1" ht="13.5" customHeight="1">
      <c r="A28" s="120"/>
      <c r="B28" s="120"/>
      <c r="C28" s="120"/>
      <c r="D28" s="719" t="s">
        <v>73</v>
      </c>
      <c r="E28" s="720"/>
      <c r="F28" s="720"/>
      <c r="G28" s="720"/>
      <c r="H28" s="720"/>
      <c r="I28" s="720"/>
      <c r="J28" s="720"/>
      <c r="K28" s="720"/>
      <c r="L28" s="721"/>
      <c r="M28" s="793"/>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70"/>
      <c r="AP28" s="120"/>
      <c r="AQ28" s="120"/>
      <c r="AR28" s="107"/>
      <c r="AS28" s="121"/>
    </row>
    <row r="29" spans="1:45" s="122" customFormat="1" ht="13.5" customHeight="1">
      <c r="A29" s="120"/>
      <c r="B29" s="120"/>
      <c r="C29" s="120"/>
      <c r="D29" s="719"/>
      <c r="E29" s="720"/>
      <c r="F29" s="720"/>
      <c r="G29" s="720"/>
      <c r="H29" s="720"/>
      <c r="I29" s="720"/>
      <c r="J29" s="720"/>
      <c r="K29" s="720"/>
      <c r="L29" s="721"/>
      <c r="M29" s="771"/>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3"/>
      <c r="AP29" s="120"/>
      <c r="AQ29" s="120"/>
      <c r="AR29" s="107"/>
      <c r="AS29" s="121"/>
    </row>
    <row r="30" spans="1:45" s="122" customFormat="1" ht="13.5" customHeight="1">
      <c r="A30" s="120"/>
      <c r="B30" s="120"/>
      <c r="C30" s="120"/>
      <c r="D30" s="722"/>
      <c r="E30" s="723"/>
      <c r="F30" s="723"/>
      <c r="G30" s="723"/>
      <c r="H30" s="723"/>
      <c r="I30" s="723"/>
      <c r="J30" s="723"/>
      <c r="K30" s="723"/>
      <c r="L30" s="724"/>
      <c r="M30" s="777"/>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9"/>
      <c r="AP30" s="120"/>
      <c r="AQ30" s="120"/>
      <c r="AR30" s="107"/>
      <c r="AS30" s="121"/>
    </row>
    <row r="31" spans="1:45" s="122" customFormat="1" ht="13.5" customHeight="1">
      <c r="A31" s="120"/>
      <c r="B31" s="120"/>
      <c r="C31" s="123"/>
      <c r="D31" s="124"/>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23"/>
      <c r="AQ31" s="120"/>
      <c r="AR31" s="107"/>
      <c r="AS31" s="121"/>
    </row>
    <row r="32" spans="1:45" s="122" customFormat="1" ht="13.5" customHeight="1">
      <c r="A32" s="120"/>
      <c r="B32" s="120"/>
      <c r="C32" s="123"/>
      <c r="D32" s="7" t="s">
        <v>678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123"/>
      <c r="AQ32" s="120"/>
      <c r="AR32" s="107"/>
      <c r="AS32" s="121"/>
    </row>
    <row r="33" spans="1:45" s="122" customFormat="1" ht="13.5" customHeight="1">
      <c r="A33" s="120"/>
      <c r="B33" s="120"/>
      <c r="C33" s="120"/>
      <c r="D33" s="759" t="s">
        <v>70</v>
      </c>
      <c r="E33" s="760"/>
      <c r="F33" s="760"/>
      <c r="G33" s="760"/>
      <c r="H33" s="760"/>
      <c r="I33" s="760"/>
      <c r="J33" s="760"/>
      <c r="K33" s="760"/>
      <c r="L33" s="761"/>
      <c r="M33" s="793"/>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70"/>
      <c r="AP33" s="120"/>
      <c r="AQ33" s="120"/>
      <c r="AR33" s="107"/>
      <c r="AS33" s="121"/>
    </row>
    <row r="34" spans="1:45" s="122" customFormat="1" ht="13.5" customHeight="1">
      <c r="A34" s="120"/>
      <c r="B34" s="120"/>
      <c r="C34" s="120"/>
      <c r="D34" s="762"/>
      <c r="E34" s="763"/>
      <c r="F34" s="763"/>
      <c r="G34" s="763"/>
      <c r="H34" s="763"/>
      <c r="I34" s="763"/>
      <c r="J34" s="763"/>
      <c r="K34" s="763"/>
      <c r="L34" s="764"/>
      <c r="M34" s="771"/>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3"/>
      <c r="AP34" s="120"/>
      <c r="AQ34" s="120"/>
      <c r="AR34" s="107"/>
      <c r="AS34" s="121"/>
    </row>
    <row r="35" spans="1:45" s="122" customFormat="1" ht="13.5" customHeight="1">
      <c r="A35" s="120"/>
      <c r="B35" s="120"/>
      <c r="C35" s="120"/>
      <c r="D35" s="765"/>
      <c r="E35" s="766"/>
      <c r="F35" s="766"/>
      <c r="G35" s="766"/>
      <c r="H35" s="766"/>
      <c r="I35" s="766"/>
      <c r="J35" s="766"/>
      <c r="K35" s="766"/>
      <c r="L35" s="767"/>
      <c r="M35" s="771"/>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3"/>
      <c r="AP35" s="120"/>
      <c r="AQ35" s="120"/>
      <c r="AR35" s="107"/>
      <c r="AS35" s="121"/>
    </row>
    <row r="36" spans="1:45" s="122" customFormat="1" ht="13.5" customHeight="1">
      <c r="A36" s="120"/>
      <c r="B36" s="120"/>
      <c r="C36" s="120"/>
      <c r="D36" s="774" t="s">
        <v>71</v>
      </c>
      <c r="E36" s="775"/>
      <c r="F36" s="775"/>
      <c r="G36" s="775"/>
      <c r="H36" s="775"/>
      <c r="I36" s="775"/>
      <c r="J36" s="775"/>
      <c r="K36" s="775"/>
      <c r="L36" s="776"/>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6"/>
      <c r="AP36" s="120"/>
      <c r="AQ36" s="120"/>
      <c r="AR36" s="107"/>
      <c r="AS36" s="121"/>
    </row>
    <row r="37" spans="1:45" s="122" customFormat="1" ht="13.5" customHeight="1">
      <c r="A37" s="120"/>
      <c r="B37" s="120"/>
      <c r="C37" s="120"/>
      <c r="D37" s="774"/>
      <c r="E37" s="775"/>
      <c r="F37" s="775"/>
      <c r="G37" s="775"/>
      <c r="H37" s="775"/>
      <c r="I37" s="775"/>
      <c r="J37" s="775"/>
      <c r="K37" s="775"/>
      <c r="L37" s="776"/>
      <c r="M37" s="794"/>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6"/>
      <c r="AP37" s="120"/>
      <c r="AQ37" s="120"/>
      <c r="AR37" s="107"/>
      <c r="AS37" s="121"/>
    </row>
    <row r="38" spans="1:45" s="122" customFormat="1" ht="13.5" customHeight="1">
      <c r="A38" s="120"/>
      <c r="B38" s="120"/>
      <c r="C38" s="120"/>
      <c r="D38" s="774"/>
      <c r="E38" s="775"/>
      <c r="F38" s="775"/>
      <c r="G38" s="775"/>
      <c r="H38" s="775"/>
      <c r="I38" s="775"/>
      <c r="J38" s="775"/>
      <c r="K38" s="775"/>
      <c r="L38" s="776"/>
      <c r="M38" s="794"/>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6"/>
      <c r="AP38" s="120"/>
      <c r="AQ38" s="120"/>
      <c r="AR38" s="107"/>
      <c r="AS38" s="121"/>
    </row>
    <row r="39" spans="1:45" s="122" customFormat="1" ht="13.5" customHeight="1">
      <c r="A39" s="120"/>
      <c r="B39" s="120"/>
      <c r="C39" s="120"/>
      <c r="D39" s="759" t="s">
        <v>72</v>
      </c>
      <c r="E39" s="760"/>
      <c r="F39" s="760"/>
      <c r="G39" s="760"/>
      <c r="H39" s="760"/>
      <c r="I39" s="760"/>
      <c r="J39" s="760"/>
      <c r="K39" s="760"/>
      <c r="L39" s="761"/>
      <c r="M39" s="793"/>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70"/>
      <c r="AP39" s="120"/>
      <c r="AQ39" s="120"/>
      <c r="AR39" s="107"/>
      <c r="AS39" s="121"/>
    </row>
    <row r="40" spans="1:45" s="122" customFormat="1" ht="13.5" customHeight="1">
      <c r="A40" s="120"/>
      <c r="B40" s="120"/>
      <c r="C40" s="120"/>
      <c r="D40" s="762"/>
      <c r="E40" s="763"/>
      <c r="F40" s="763"/>
      <c r="G40" s="763"/>
      <c r="H40" s="763"/>
      <c r="I40" s="763"/>
      <c r="J40" s="763"/>
      <c r="K40" s="763"/>
      <c r="L40" s="764"/>
      <c r="M40" s="771"/>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3"/>
      <c r="AP40" s="120"/>
      <c r="AQ40" s="120"/>
      <c r="AR40" s="107"/>
      <c r="AS40" s="121"/>
    </row>
    <row r="41" spans="1:45" s="122" customFormat="1" ht="13.5" customHeight="1">
      <c r="A41" s="120"/>
      <c r="B41" s="120"/>
      <c r="C41" s="120"/>
      <c r="D41" s="780"/>
      <c r="E41" s="781"/>
      <c r="F41" s="781"/>
      <c r="G41" s="781"/>
      <c r="H41" s="781"/>
      <c r="I41" s="781"/>
      <c r="J41" s="781"/>
      <c r="K41" s="781"/>
      <c r="L41" s="782"/>
      <c r="M41" s="777"/>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9"/>
      <c r="AP41" s="120"/>
      <c r="AQ41" s="120"/>
      <c r="AR41" s="107"/>
      <c r="AS41" s="121"/>
    </row>
    <row r="42" spans="1:45" s="122" customFormat="1" ht="13.5" customHeight="1">
      <c r="A42" s="120"/>
      <c r="B42" s="120"/>
      <c r="C42" s="123"/>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123"/>
      <c r="AQ42" s="120"/>
      <c r="AR42" s="107"/>
      <c r="AS42" s="121"/>
    </row>
    <row r="43" spans="1:45" s="122" customFormat="1" ht="13.5" customHeight="1">
      <c r="A43" s="120"/>
      <c r="B43" s="120"/>
      <c r="C43" s="123"/>
      <c r="D43" s="7" t="s">
        <v>679</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123"/>
      <c r="AQ43" s="120"/>
      <c r="AR43" s="107"/>
      <c r="AS43" s="121"/>
    </row>
    <row r="44" spans="1:45" s="122" customFormat="1" ht="13.5" customHeight="1">
      <c r="A44" s="120"/>
      <c r="B44" s="120"/>
      <c r="C44" s="120"/>
      <c r="D44" s="759" t="s">
        <v>74</v>
      </c>
      <c r="E44" s="760"/>
      <c r="F44" s="760"/>
      <c r="G44" s="760"/>
      <c r="H44" s="760"/>
      <c r="I44" s="760"/>
      <c r="J44" s="760"/>
      <c r="K44" s="760"/>
      <c r="L44" s="761"/>
      <c r="M44" s="783" t="s">
        <v>680</v>
      </c>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5"/>
      <c r="AP44" s="120"/>
      <c r="AQ44" s="120"/>
      <c r="AR44" s="107"/>
      <c r="AS44" s="121"/>
    </row>
    <row r="45" spans="1:45" s="122" customFormat="1" ht="13.5" customHeight="1">
      <c r="A45" s="120"/>
      <c r="B45" s="120"/>
      <c r="C45" s="120"/>
      <c r="D45" s="762"/>
      <c r="E45" s="763"/>
      <c r="F45" s="763"/>
      <c r="G45" s="763"/>
      <c r="H45" s="763"/>
      <c r="I45" s="763"/>
      <c r="J45" s="763"/>
      <c r="K45" s="763"/>
      <c r="L45" s="764"/>
      <c r="M45" s="719"/>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1"/>
      <c r="AP45" s="120"/>
      <c r="AQ45" s="120"/>
      <c r="AR45" s="107"/>
      <c r="AS45" s="121"/>
    </row>
    <row r="46" spans="1:45" s="122" customFormat="1" ht="13.5" customHeight="1">
      <c r="A46" s="120"/>
      <c r="B46" s="120"/>
      <c r="C46" s="120"/>
      <c r="D46" s="762"/>
      <c r="E46" s="763"/>
      <c r="F46" s="763"/>
      <c r="G46" s="763"/>
      <c r="H46" s="763"/>
      <c r="I46" s="763"/>
      <c r="J46" s="763"/>
      <c r="K46" s="763"/>
      <c r="L46" s="764"/>
      <c r="M46" s="719"/>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1"/>
      <c r="AP46" s="120"/>
      <c r="AQ46" s="120"/>
      <c r="AR46" s="107"/>
      <c r="AS46" s="121"/>
    </row>
    <row r="47" spans="1:45" s="122" customFormat="1" ht="13.5" customHeight="1">
      <c r="A47" s="120"/>
      <c r="B47" s="120"/>
      <c r="C47" s="120"/>
      <c r="D47" s="780"/>
      <c r="E47" s="781"/>
      <c r="F47" s="781"/>
      <c r="G47" s="781"/>
      <c r="H47" s="781"/>
      <c r="I47" s="781"/>
      <c r="J47" s="781"/>
      <c r="K47" s="781"/>
      <c r="L47" s="782"/>
      <c r="M47" s="722"/>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4"/>
      <c r="AP47" s="120"/>
      <c r="AQ47" s="120"/>
      <c r="AR47" s="107"/>
      <c r="AS47" s="121"/>
    </row>
    <row r="48" spans="1:45" s="122" customFormat="1" ht="13.5" customHeight="1">
      <c r="A48" s="120"/>
      <c r="B48" s="120"/>
      <c r="C48" s="120"/>
      <c r="D48" s="786" t="s">
        <v>79</v>
      </c>
      <c r="E48" s="784"/>
      <c r="F48" s="784"/>
      <c r="G48" s="784"/>
      <c r="H48" s="784"/>
      <c r="I48" s="784"/>
      <c r="J48" s="784"/>
      <c r="K48" s="784"/>
      <c r="L48" s="785"/>
      <c r="M48" s="768" t="s">
        <v>5418</v>
      </c>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1"/>
      <c r="AP48" s="120"/>
      <c r="AQ48" s="120"/>
      <c r="AR48" s="107"/>
      <c r="AS48" s="121"/>
    </row>
    <row r="49" spans="1:45" s="122" customFormat="1" ht="13.5" customHeight="1">
      <c r="A49" s="120"/>
      <c r="B49" s="120"/>
      <c r="C49" s="120"/>
      <c r="D49" s="719"/>
      <c r="E49" s="720"/>
      <c r="F49" s="720"/>
      <c r="G49" s="720"/>
      <c r="H49" s="720"/>
      <c r="I49" s="720"/>
      <c r="J49" s="720"/>
      <c r="K49" s="720"/>
      <c r="L49" s="721"/>
      <c r="M49" s="1142"/>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1143"/>
      <c r="AL49" s="1143"/>
      <c r="AM49" s="1143"/>
      <c r="AN49" s="1143"/>
      <c r="AO49" s="1144"/>
      <c r="AP49" s="120"/>
      <c r="AQ49" s="120"/>
      <c r="AR49" s="107"/>
      <c r="AS49" s="121"/>
    </row>
    <row r="50" spans="1:45" s="122" customFormat="1" ht="13.5" customHeight="1">
      <c r="A50" s="120"/>
      <c r="B50" s="120"/>
      <c r="C50" s="120"/>
      <c r="D50" s="719"/>
      <c r="E50" s="720"/>
      <c r="F50" s="720"/>
      <c r="G50" s="720"/>
      <c r="H50" s="720"/>
      <c r="I50" s="720"/>
      <c r="J50" s="720"/>
      <c r="K50" s="720"/>
      <c r="L50" s="721"/>
      <c r="M50" s="1142"/>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c r="AL50" s="1143"/>
      <c r="AM50" s="1143"/>
      <c r="AN50" s="1143"/>
      <c r="AO50" s="1144"/>
      <c r="AP50" s="120"/>
      <c r="AQ50" s="120"/>
      <c r="AR50" s="107"/>
      <c r="AS50" s="121"/>
    </row>
    <row r="51" spans="1:45" s="122" customFormat="1" ht="13.5" customHeight="1">
      <c r="A51" s="120"/>
      <c r="B51" s="120"/>
      <c r="C51" s="120"/>
      <c r="D51" s="722"/>
      <c r="E51" s="723"/>
      <c r="F51" s="723"/>
      <c r="G51" s="723"/>
      <c r="H51" s="723"/>
      <c r="I51" s="723"/>
      <c r="J51" s="723"/>
      <c r="K51" s="723"/>
      <c r="L51" s="724"/>
      <c r="M51" s="1145"/>
      <c r="N51" s="1146"/>
      <c r="O51" s="1146"/>
      <c r="P51" s="1146"/>
      <c r="Q51" s="1146"/>
      <c r="R51" s="1146"/>
      <c r="S51" s="1146"/>
      <c r="T51" s="1146"/>
      <c r="U51" s="1146"/>
      <c r="V51" s="1146"/>
      <c r="W51" s="1146"/>
      <c r="X51" s="1146"/>
      <c r="Y51" s="1146"/>
      <c r="Z51" s="1146"/>
      <c r="AA51" s="1146"/>
      <c r="AB51" s="1146"/>
      <c r="AC51" s="1146"/>
      <c r="AD51" s="1146"/>
      <c r="AE51" s="1146"/>
      <c r="AF51" s="1146"/>
      <c r="AG51" s="1146"/>
      <c r="AH51" s="1146"/>
      <c r="AI51" s="1146"/>
      <c r="AJ51" s="1146"/>
      <c r="AK51" s="1146"/>
      <c r="AL51" s="1146"/>
      <c r="AM51" s="1146"/>
      <c r="AN51" s="1146"/>
      <c r="AO51" s="1147"/>
      <c r="AP51" s="120"/>
      <c r="AQ51" s="120"/>
      <c r="AR51" s="107"/>
      <c r="AS51" s="121"/>
    </row>
    <row r="52" spans="1:45" s="122" customFormat="1" ht="13.5" customHeight="1">
      <c r="A52" s="120"/>
      <c r="B52" s="120"/>
      <c r="C52" s="120"/>
      <c r="D52" s="125" t="s">
        <v>5126</v>
      </c>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20"/>
      <c r="AQ52" s="120"/>
      <c r="AR52" s="107"/>
      <c r="AS52" s="121"/>
    </row>
    <row r="53" spans="1:45" s="122" customFormat="1" ht="13.5" customHeight="1">
      <c r="A53" s="120"/>
      <c r="B53" s="120"/>
      <c r="C53" s="120"/>
      <c r="D53" s="12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20"/>
      <c r="AQ53" s="120"/>
      <c r="AR53" s="107"/>
      <c r="AS53" s="121"/>
    </row>
    <row r="54" spans="1:45" s="122" customFormat="1" ht="13.5" customHeight="1">
      <c r="A54" s="120"/>
      <c r="B54" s="120"/>
      <c r="C54" s="120"/>
      <c r="D54" s="105" t="s">
        <v>681</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20"/>
      <c r="AQ54" s="120"/>
      <c r="AR54" s="107"/>
      <c r="AS54" s="121"/>
    </row>
    <row r="55" spans="1:45" s="122" customFormat="1" ht="17.25" customHeight="1">
      <c r="A55" s="120"/>
      <c r="B55" s="120"/>
      <c r="C55" s="120"/>
      <c r="D55" s="786" t="s">
        <v>75</v>
      </c>
      <c r="E55" s="784"/>
      <c r="F55" s="784"/>
      <c r="G55" s="784"/>
      <c r="H55" s="784"/>
      <c r="I55" s="784"/>
      <c r="J55" s="784"/>
      <c r="K55" s="784"/>
      <c r="L55" s="785"/>
      <c r="M55" s="768" t="s">
        <v>5423</v>
      </c>
      <c r="N55" s="1140"/>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1"/>
      <c r="AP55" s="120"/>
      <c r="AQ55" s="120"/>
      <c r="AR55" s="107"/>
      <c r="AS55" s="121"/>
    </row>
    <row r="56" spans="1:45" s="122" customFormat="1" ht="17.25" customHeight="1">
      <c r="A56" s="120"/>
      <c r="B56" s="120"/>
      <c r="C56" s="120"/>
      <c r="D56" s="719"/>
      <c r="E56" s="720"/>
      <c r="F56" s="720"/>
      <c r="G56" s="720"/>
      <c r="H56" s="720"/>
      <c r="I56" s="720"/>
      <c r="J56" s="720"/>
      <c r="K56" s="720"/>
      <c r="L56" s="721"/>
      <c r="M56" s="1142"/>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c r="AJ56" s="1143"/>
      <c r="AK56" s="1143"/>
      <c r="AL56" s="1143"/>
      <c r="AM56" s="1143"/>
      <c r="AN56" s="1143"/>
      <c r="AO56" s="1144"/>
      <c r="AP56" s="120"/>
      <c r="AQ56" s="120"/>
      <c r="AR56" s="107"/>
      <c r="AS56" s="121"/>
    </row>
    <row r="57" spans="1:45" s="122" customFormat="1" ht="17.25" customHeight="1">
      <c r="A57" s="120"/>
      <c r="B57" s="120"/>
      <c r="C57" s="120"/>
      <c r="D57" s="719"/>
      <c r="E57" s="720"/>
      <c r="F57" s="720"/>
      <c r="G57" s="720"/>
      <c r="H57" s="720"/>
      <c r="I57" s="720"/>
      <c r="J57" s="720"/>
      <c r="K57" s="720"/>
      <c r="L57" s="721"/>
      <c r="M57" s="1142"/>
      <c r="N57" s="1143"/>
      <c r="O57" s="1143"/>
      <c r="P57" s="1143"/>
      <c r="Q57" s="1143"/>
      <c r="R57" s="1143"/>
      <c r="S57" s="1143"/>
      <c r="T57" s="1143"/>
      <c r="U57" s="1143"/>
      <c r="V57" s="1143"/>
      <c r="W57" s="1143"/>
      <c r="X57" s="1143"/>
      <c r="Y57" s="1143"/>
      <c r="Z57" s="1143"/>
      <c r="AA57" s="1143"/>
      <c r="AB57" s="1143"/>
      <c r="AC57" s="1143"/>
      <c r="AD57" s="1143"/>
      <c r="AE57" s="1143"/>
      <c r="AF57" s="1143"/>
      <c r="AG57" s="1143"/>
      <c r="AH57" s="1143"/>
      <c r="AI57" s="1143"/>
      <c r="AJ57" s="1143"/>
      <c r="AK57" s="1143"/>
      <c r="AL57" s="1143"/>
      <c r="AM57" s="1143"/>
      <c r="AN57" s="1143"/>
      <c r="AO57" s="1144"/>
      <c r="AP57" s="120"/>
      <c r="AQ57" s="120"/>
      <c r="AR57" s="107"/>
      <c r="AS57" s="121"/>
    </row>
    <row r="58" spans="1:45" s="122" customFormat="1" ht="17.25" customHeight="1">
      <c r="A58" s="120"/>
      <c r="B58" s="120"/>
      <c r="C58" s="120"/>
      <c r="D58" s="722"/>
      <c r="E58" s="723"/>
      <c r="F58" s="723"/>
      <c r="G58" s="723"/>
      <c r="H58" s="723"/>
      <c r="I58" s="723"/>
      <c r="J58" s="723"/>
      <c r="K58" s="723"/>
      <c r="L58" s="724"/>
      <c r="M58" s="1145"/>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M58" s="1146"/>
      <c r="AN58" s="1146"/>
      <c r="AO58" s="1147"/>
      <c r="AP58" s="120"/>
      <c r="AQ58" s="120"/>
      <c r="AR58" s="107"/>
      <c r="AS58" s="121"/>
    </row>
    <row r="59" spans="1:45" s="122" customFormat="1" ht="13.5" hidden="1" customHeight="1">
      <c r="A59" s="120"/>
      <c r="B59" s="120"/>
      <c r="C59" s="120"/>
      <c r="D59" s="1148" t="s">
        <v>94</v>
      </c>
      <c r="E59" s="804"/>
      <c r="F59" s="804"/>
      <c r="G59" s="804"/>
      <c r="H59" s="804"/>
      <c r="I59" s="804"/>
      <c r="J59" s="804"/>
      <c r="K59" s="804"/>
      <c r="L59" s="804"/>
      <c r="M59" s="804"/>
      <c r="N59" s="804"/>
      <c r="O59" s="804"/>
      <c r="P59" s="804"/>
      <c r="Q59" s="1149"/>
      <c r="R59" s="1148" t="s">
        <v>80</v>
      </c>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1149"/>
      <c r="AP59" s="120"/>
      <c r="AQ59" s="120"/>
      <c r="AR59" s="107"/>
      <c r="AS59" s="121"/>
    </row>
    <row r="60" spans="1:45" s="122" customFormat="1" ht="13.5" hidden="1" customHeight="1">
      <c r="A60" s="120"/>
      <c r="B60" s="120"/>
      <c r="C60" s="120"/>
      <c r="D60" s="1150"/>
      <c r="E60" s="1151"/>
      <c r="F60" s="1151"/>
      <c r="G60" s="1151"/>
      <c r="H60" s="1151"/>
      <c r="I60" s="1151"/>
      <c r="J60" s="1151"/>
      <c r="K60" s="1151"/>
      <c r="L60" s="1151"/>
      <c r="M60" s="1151"/>
      <c r="N60" s="1151"/>
      <c r="O60" s="1151"/>
      <c r="P60" s="1151"/>
      <c r="Q60" s="1152"/>
      <c r="R60" s="1150"/>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2"/>
      <c r="AP60" s="120"/>
      <c r="AQ60" s="120"/>
      <c r="AR60" s="107"/>
      <c r="AS60" s="121"/>
    </row>
    <row r="61" spans="1:45" s="122" customFormat="1" ht="13.5" customHeight="1">
      <c r="A61" s="8"/>
      <c r="B61" s="8"/>
      <c r="C61" s="8"/>
      <c r="D61" s="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107"/>
      <c r="AS61" s="121"/>
    </row>
    <row r="62" spans="1:45" s="2" customFormat="1" ht="14.25" customHeight="1">
      <c r="A62" s="10"/>
      <c r="B62" s="9" t="s">
        <v>64</v>
      </c>
      <c r="C62" s="126"/>
      <c r="D62" s="126"/>
      <c r="E62" s="126"/>
      <c r="F62" s="126"/>
      <c r="G62" s="126"/>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10"/>
    </row>
    <row r="63" spans="1:45" s="2" customFormat="1" ht="14.25" customHeight="1">
      <c r="A63" s="10"/>
      <c r="B63" s="9"/>
      <c r="C63" s="9" t="s">
        <v>83</v>
      </c>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10"/>
    </row>
    <row r="64" spans="1:45" s="2" customFormat="1" ht="14.25" customHeight="1">
      <c r="A64" s="10"/>
      <c r="B64" s="9"/>
      <c r="C64" s="9"/>
      <c r="D64" s="9" t="s">
        <v>682</v>
      </c>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10"/>
      <c r="AQ64" s="10"/>
      <c r="AR64" s="10"/>
      <c r="AS64" s="10"/>
    </row>
    <row r="65" spans="1:49" ht="18" customHeight="1">
      <c r="D65" s="822" t="s">
        <v>15</v>
      </c>
      <c r="E65" s="823"/>
      <c r="F65" s="823"/>
      <c r="G65" s="823"/>
      <c r="H65" s="823"/>
      <c r="I65" s="823"/>
      <c r="J65" s="824"/>
      <c r="K65" s="831" t="s">
        <v>56</v>
      </c>
      <c r="L65" s="831"/>
      <c r="M65" s="831"/>
      <c r="N65" s="832"/>
      <c r="O65" s="835" t="s">
        <v>57</v>
      </c>
      <c r="P65" s="836"/>
      <c r="Q65" s="836"/>
      <c r="R65" s="837"/>
      <c r="S65" s="841" t="s">
        <v>58</v>
      </c>
      <c r="T65" s="841"/>
      <c r="U65" s="841"/>
      <c r="V65" s="841"/>
      <c r="W65" s="809" t="s">
        <v>59</v>
      </c>
      <c r="X65" s="831"/>
      <c r="Y65" s="831"/>
      <c r="Z65" s="831"/>
      <c r="AA65" s="832"/>
      <c r="AB65" s="841" t="s">
        <v>60</v>
      </c>
      <c r="AC65" s="841"/>
      <c r="AD65" s="841"/>
      <c r="AE65" s="841"/>
      <c r="AF65" s="841"/>
      <c r="AG65" s="809" t="s">
        <v>61</v>
      </c>
      <c r="AH65" s="831"/>
      <c r="AI65" s="831"/>
      <c r="AJ65" s="832"/>
      <c r="AK65" s="843" t="s">
        <v>16</v>
      </c>
      <c r="AL65" s="843"/>
      <c r="AM65" s="843"/>
      <c r="AN65" s="843"/>
      <c r="AO65" s="809" t="s">
        <v>107</v>
      </c>
      <c r="AP65" s="810"/>
      <c r="AQ65" s="102"/>
    </row>
    <row r="66" spans="1:49" ht="18" customHeight="1">
      <c r="D66" s="825"/>
      <c r="E66" s="826"/>
      <c r="F66" s="826"/>
      <c r="G66" s="826"/>
      <c r="H66" s="826"/>
      <c r="I66" s="826"/>
      <c r="J66" s="827"/>
      <c r="K66" s="833"/>
      <c r="L66" s="833"/>
      <c r="M66" s="833"/>
      <c r="N66" s="834"/>
      <c r="O66" s="838"/>
      <c r="P66" s="839"/>
      <c r="Q66" s="839"/>
      <c r="R66" s="840"/>
      <c r="S66" s="842"/>
      <c r="T66" s="842"/>
      <c r="U66" s="842"/>
      <c r="V66" s="842"/>
      <c r="W66" s="811"/>
      <c r="X66" s="833"/>
      <c r="Y66" s="833"/>
      <c r="Z66" s="833"/>
      <c r="AA66" s="834"/>
      <c r="AB66" s="842"/>
      <c r="AC66" s="842"/>
      <c r="AD66" s="842"/>
      <c r="AE66" s="842"/>
      <c r="AF66" s="842"/>
      <c r="AG66" s="811"/>
      <c r="AH66" s="833"/>
      <c r="AI66" s="833"/>
      <c r="AJ66" s="834"/>
      <c r="AK66" s="844"/>
      <c r="AL66" s="844"/>
      <c r="AM66" s="844"/>
      <c r="AN66" s="844"/>
      <c r="AO66" s="811"/>
      <c r="AP66" s="812"/>
      <c r="AQ66" s="102"/>
    </row>
    <row r="67" spans="1:49" ht="18" customHeight="1">
      <c r="D67" s="828"/>
      <c r="E67" s="829"/>
      <c r="F67" s="829"/>
      <c r="G67" s="829"/>
      <c r="H67" s="829"/>
      <c r="I67" s="829"/>
      <c r="J67" s="830"/>
      <c r="K67" s="815" t="s">
        <v>88</v>
      </c>
      <c r="L67" s="815"/>
      <c r="M67" s="815"/>
      <c r="N67" s="816"/>
      <c r="O67" s="813" t="s">
        <v>89</v>
      </c>
      <c r="P67" s="817"/>
      <c r="Q67" s="817"/>
      <c r="R67" s="818"/>
      <c r="S67" s="819" t="s">
        <v>587</v>
      </c>
      <c r="T67" s="819"/>
      <c r="U67" s="819"/>
      <c r="V67" s="819"/>
      <c r="W67" s="820" t="s">
        <v>588</v>
      </c>
      <c r="X67" s="815"/>
      <c r="Y67" s="815"/>
      <c r="Z67" s="815"/>
      <c r="AA67" s="816"/>
      <c r="AB67" s="821" t="s">
        <v>589</v>
      </c>
      <c r="AC67" s="821"/>
      <c r="AD67" s="821"/>
      <c r="AE67" s="821"/>
      <c r="AF67" s="821"/>
      <c r="AG67" s="813"/>
      <c r="AH67" s="817"/>
      <c r="AI67" s="817"/>
      <c r="AJ67" s="818"/>
      <c r="AK67" s="845"/>
      <c r="AL67" s="845"/>
      <c r="AM67" s="845"/>
      <c r="AN67" s="845"/>
      <c r="AO67" s="813"/>
      <c r="AP67" s="814"/>
      <c r="AQ67" s="102"/>
    </row>
    <row r="68" spans="1:49" ht="18" customHeight="1">
      <c r="D68" s="865"/>
      <c r="E68" s="866"/>
      <c r="F68" s="866"/>
      <c r="G68" s="866"/>
      <c r="H68" s="866"/>
      <c r="I68" s="866"/>
      <c r="J68" s="867"/>
      <c r="K68" s="868"/>
      <c r="L68" s="868"/>
      <c r="M68" s="868"/>
      <c r="N68" s="869"/>
      <c r="O68" s="870"/>
      <c r="P68" s="871"/>
      <c r="Q68" s="871"/>
      <c r="R68" s="872"/>
      <c r="S68" s="873" t="str">
        <f>IF(O68="","",K68*O68)</f>
        <v/>
      </c>
      <c r="T68" s="873"/>
      <c r="U68" s="873"/>
      <c r="V68" s="873"/>
      <c r="W68" s="874"/>
      <c r="X68" s="875"/>
      <c r="Y68" s="875"/>
      <c r="Z68" s="875"/>
      <c r="AA68" s="876"/>
      <c r="AB68" s="877" t="str">
        <f>IF(W68="","",W68/S68*3.6*100)</f>
        <v/>
      </c>
      <c r="AC68" s="877"/>
      <c r="AD68" s="877"/>
      <c r="AE68" s="877"/>
      <c r="AF68" s="877"/>
      <c r="AG68" s="846"/>
      <c r="AH68" s="847"/>
      <c r="AI68" s="847"/>
      <c r="AJ68" s="848"/>
      <c r="AK68" s="849"/>
      <c r="AL68" s="849"/>
      <c r="AM68" s="849"/>
      <c r="AN68" s="849"/>
      <c r="AO68" s="850"/>
      <c r="AP68" s="851"/>
      <c r="AQ68" s="19"/>
    </row>
    <row r="69" spans="1:49" ht="18" customHeight="1">
      <c r="D69" s="825"/>
      <c r="E69" s="826"/>
      <c r="F69" s="826"/>
      <c r="G69" s="826"/>
      <c r="H69" s="826"/>
      <c r="I69" s="826"/>
      <c r="J69" s="827"/>
      <c r="K69" s="852"/>
      <c r="L69" s="852"/>
      <c r="M69" s="852"/>
      <c r="N69" s="853"/>
      <c r="O69" s="854"/>
      <c r="P69" s="855"/>
      <c r="Q69" s="855"/>
      <c r="R69" s="856"/>
      <c r="S69" s="857" t="str">
        <f t="shared" ref="S69:S70" si="0">IF(O69="","",K69*O69)</f>
        <v/>
      </c>
      <c r="T69" s="857"/>
      <c r="U69" s="857"/>
      <c r="V69" s="857"/>
      <c r="W69" s="858"/>
      <c r="X69" s="859"/>
      <c r="Y69" s="859"/>
      <c r="Z69" s="859"/>
      <c r="AA69" s="860"/>
      <c r="AB69" s="861" t="str">
        <f t="shared" ref="AB69:AB70" si="1">IF(W69="","",W69/S69*3.6*100)</f>
        <v/>
      </c>
      <c r="AC69" s="861"/>
      <c r="AD69" s="861"/>
      <c r="AE69" s="861"/>
      <c r="AF69" s="861"/>
      <c r="AG69" s="862"/>
      <c r="AH69" s="863"/>
      <c r="AI69" s="863"/>
      <c r="AJ69" s="864"/>
      <c r="AK69" s="878"/>
      <c r="AL69" s="878"/>
      <c r="AM69" s="878"/>
      <c r="AN69" s="878"/>
      <c r="AO69" s="715"/>
      <c r="AP69" s="879"/>
      <c r="AQ69" s="19"/>
    </row>
    <row r="70" spans="1:49" ht="18" customHeight="1">
      <c r="D70" s="828"/>
      <c r="E70" s="829"/>
      <c r="F70" s="829"/>
      <c r="G70" s="829"/>
      <c r="H70" s="829"/>
      <c r="I70" s="829"/>
      <c r="J70" s="830"/>
      <c r="K70" s="880"/>
      <c r="L70" s="880"/>
      <c r="M70" s="880"/>
      <c r="N70" s="881"/>
      <c r="O70" s="882"/>
      <c r="P70" s="883"/>
      <c r="Q70" s="883"/>
      <c r="R70" s="884"/>
      <c r="S70" s="885" t="str">
        <f t="shared" si="0"/>
        <v/>
      </c>
      <c r="T70" s="885"/>
      <c r="U70" s="885"/>
      <c r="V70" s="885"/>
      <c r="W70" s="886"/>
      <c r="X70" s="887"/>
      <c r="Y70" s="887"/>
      <c r="Z70" s="887"/>
      <c r="AA70" s="888"/>
      <c r="AB70" s="889" t="str">
        <f t="shared" si="1"/>
        <v/>
      </c>
      <c r="AC70" s="889"/>
      <c r="AD70" s="889"/>
      <c r="AE70" s="889"/>
      <c r="AF70" s="889"/>
      <c r="AG70" s="890"/>
      <c r="AH70" s="891"/>
      <c r="AI70" s="891"/>
      <c r="AJ70" s="892"/>
      <c r="AK70" s="893"/>
      <c r="AL70" s="893"/>
      <c r="AM70" s="893"/>
      <c r="AN70" s="893"/>
      <c r="AO70" s="894"/>
      <c r="AP70" s="895"/>
      <c r="AQ70" s="19"/>
    </row>
    <row r="71" spans="1:49" ht="18" customHeight="1">
      <c r="A71" s="5"/>
      <c r="B71" s="5"/>
      <c r="C71" s="5"/>
      <c r="D71" s="896" t="s">
        <v>26</v>
      </c>
      <c r="E71" s="897"/>
      <c r="F71" s="897"/>
      <c r="G71" s="897"/>
      <c r="H71" s="897"/>
      <c r="I71" s="897"/>
      <c r="J71" s="898"/>
      <c r="K71" s="899" t="str">
        <f>IF(K68="","",SUMPRODUCT(K68:K70,$AK$68:$AK$70))</f>
        <v/>
      </c>
      <c r="L71" s="899"/>
      <c r="M71" s="899"/>
      <c r="N71" s="900"/>
      <c r="O71" s="901"/>
      <c r="P71" s="902"/>
      <c r="Q71" s="902"/>
      <c r="R71" s="903"/>
      <c r="S71" s="904" t="str">
        <f>IF(S68="","",SUMPRODUCT(S68:S70,$AK$68:$AK$70))</f>
        <v/>
      </c>
      <c r="T71" s="904"/>
      <c r="U71" s="904"/>
      <c r="V71" s="904"/>
      <c r="W71" s="905" t="str">
        <f>IF(W68="","",SUMPRODUCT(W68:W70,$AK$68:$AK$70))</f>
        <v/>
      </c>
      <c r="X71" s="904"/>
      <c r="Y71" s="904"/>
      <c r="Z71" s="904"/>
      <c r="AA71" s="906"/>
      <c r="AB71" s="907"/>
      <c r="AC71" s="908"/>
      <c r="AD71" s="908"/>
      <c r="AE71" s="908"/>
      <c r="AF71" s="909"/>
      <c r="AG71" s="901"/>
      <c r="AH71" s="902"/>
      <c r="AI71" s="902"/>
      <c r="AJ71" s="903"/>
      <c r="AK71" s="910" t="str">
        <f>IF(AK68="","",SUM(AK68:AN70))</f>
        <v/>
      </c>
      <c r="AL71" s="910"/>
      <c r="AM71" s="910"/>
      <c r="AN71" s="910"/>
      <c r="AO71" s="911"/>
      <c r="AP71" s="912"/>
      <c r="AQ71" s="19"/>
    </row>
    <row r="72" spans="1:49" s="130" customFormat="1" ht="13.5" customHeight="1">
      <c r="A72" s="127"/>
      <c r="B72" s="127"/>
      <c r="C72" s="127"/>
      <c r="D72" s="125" t="s">
        <v>5127</v>
      </c>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9"/>
      <c r="AU72" s="129"/>
      <c r="AV72" s="129"/>
      <c r="AW72" s="129"/>
    </row>
    <row r="73" spans="1:49" s="130" customFormat="1" ht="13.5" customHeight="1">
      <c r="A73" s="127"/>
      <c r="B73" s="127"/>
      <c r="C73" s="127"/>
      <c r="D73" s="125" t="s">
        <v>5128</v>
      </c>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31"/>
      <c r="AU73" s="129"/>
      <c r="AV73" s="129"/>
      <c r="AW73" s="129"/>
    </row>
    <row r="74" spans="1:49" s="130" customFormat="1" ht="13.5" customHeight="1">
      <c r="A74" s="127"/>
      <c r="B74" s="127"/>
      <c r="C74" s="127"/>
      <c r="D74" s="125" t="s">
        <v>5121</v>
      </c>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9"/>
      <c r="AU74" s="129"/>
      <c r="AV74" s="129"/>
      <c r="AW74" s="129"/>
    </row>
    <row r="75" spans="1:49" s="135" customFormat="1" ht="13.5" customHeight="1">
      <c r="A75" s="132"/>
      <c r="B75" s="132"/>
      <c r="C75" s="132"/>
      <c r="D75" s="7"/>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4"/>
      <c r="AU75" s="134"/>
      <c r="AV75" s="134"/>
      <c r="AW75" s="134"/>
    </row>
    <row r="76" spans="1:49" s="2" customFormat="1" ht="12">
      <c r="A76" s="10"/>
      <c r="B76" s="9"/>
      <c r="C76" s="9"/>
      <c r="D76" s="9" t="s">
        <v>590</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10"/>
      <c r="AQ76" s="10"/>
      <c r="AR76" s="10"/>
      <c r="AS76" s="10"/>
    </row>
    <row r="77" spans="1:49" ht="18" customHeight="1">
      <c r="D77" s="924" t="s">
        <v>15</v>
      </c>
      <c r="E77" s="925"/>
      <c r="F77" s="925"/>
      <c r="G77" s="925"/>
      <c r="H77" s="925"/>
      <c r="I77" s="925"/>
      <c r="J77" s="926"/>
      <c r="K77" s="832" t="s">
        <v>108</v>
      </c>
      <c r="L77" s="913"/>
      <c r="M77" s="913"/>
      <c r="N77" s="913"/>
      <c r="O77" s="913" t="s">
        <v>109</v>
      </c>
      <c r="P77" s="913"/>
      <c r="Q77" s="913"/>
      <c r="R77" s="913"/>
      <c r="S77" s="933" t="s">
        <v>242</v>
      </c>
      <c r="T77" s="933"/>
      <c r="U77" s="933"/>
      <c r="V77" s="933"/>
      <c r="W77" s="935" t="s">
        <v>104</v>
      </c>
      <c r="X77" s="935"/>
      <c r="Y77" s="935"/>
      <c r="Z77" s="935"/>
      <c r="AA77" s="935"/>
      <c r="AB77" s="935" t="s">
        <v>105</v>
      </c>
      <c r="AC77" s="935"/>
      <c r="AD77" s="935"/>
      <c r="AE77" s="935"/>
      <c r="AF77" s="935"/>
      <c r="AG77" s="913" t="s">
        <v>5103</v>
      </c>
      <c r="AH77" s="913"/>
      <c r="AI77" s="913"/>
      <c r="AJ77" s="913"/>
      <c r="AK77" s="916" t="s">
        <v>16</v>
      </c>
      <c r="AL77" s="916"/>
      <c r="AM77" s="916"/>
      <c r="AN77" s="916"/>
      <c r="AO77" s="913" t="s">
        <v>107</v>
      </c>
      <c r="AP77" s="919"/>
      <c r="AQ77" s="102"/>
    </row>
    <row r="78" spans="1:49" ht="18" customHeight="1">
      <c r="D78" s="927"/>
      <c r="E78" s="928"/>
      <c r="F78" s="928"/>
      <c r="G78" s="928"/>
      <c r="H78" s="928"/>
      <c r="I78" s="928"/>
      <c r="J78" s="929"/>
      <c r="K78" s="834"/>
      <c r="L78" s="914"/>
      <c r="M78" s="914"/>
      <c r="N78" s="914"/>
      <c r="O78" s="914"/>
      <c r="P78" s="914"/>
      <c r="Q78" s="914"/>
      <c r="R78" s="914"/>
      <c r="S78" s="934"/>
      <c r="T78" s="934"/>
      <c r="U78" s="934"/>
      <c r="V78" s="934"/>
      <c r="W78" s="936"/>
      <c r="X78" s="936"/>
      <c r="Y78" s="936"/>
      <c r="Z78" s="936"/>
      <c r="AA78" s="936"/>
      <c r="AB78" s="936"/>
      <c r="AC78" s="936"/>
      <c r="AD78" s="936"/>
      <c r="AE78" s="936"/>
      <c r="AF78" s="936"/>
      <c r="AG78" s="914"/>
      <c r="AH78" s="914"/>
      <c r="AI78" s="914"/>
      <c r="AJ78" s="914"/>
      <c r="AK78" s="917"/>
      <c r="AL78" s="917"/>
      <c r="AM78" s="917"/>
      <c r="AN78" s="917"/>
      <c r="AO78" s="914"/>
      <c r="AP78" s="920"/>
      <c r="AQ78" s="102"/>
    </row>
    <row r="79" spans="1:49" ht="18" customHeight="1">
      <c r="D79" s="930"/>
      <c r="E79" s="931"/>
      <c r="F79" s="931"/>
      <c r="G79" s="931"/>
      <c r="H79" s="931"/>
      <c r="I79" s="931"/>
      <c r="J79" s="932"/>
      <c r="K79" s="816" t="s">
        <v>88</v>
      </c>
      <c r="L79" s="922"/>
      <c r="M79" s="922"/>
      <c r="N79" s="922"/>
      <c r="O79" s="915" t="s">
        <v>89</v>
      </c>
      <c r="P79" s="915"/>
      <c r="Q79" s="915"/>
      <c r="R79" s="915"/>
      <c r="S79" s="915" t="s">
        <v>106</v>
      </c>
      <c r="T79" s="915"/>
      <c r="U79" s="915"/>
      <c r="V79" s="915"/>
      <c r="W79" s="923" t="s">
        <v>591</v>
      </c>
      <c r="X79" s="923"/>
      <c r="Y79" s="923"/>
      <c r="Z79" s="923"/>
      <c r="AA79" s="923"/>
      <c r="AB79" s="923" t="s">
        <v>592</v>
      </c>
      <c r="AC79" s="923"/>
      <c r="AD79" s="923"/>
      <c r="AE79" s="923"/>
      <c r="AF79" s="923"/>
      <c r="AG79" s="915"/>
      <c r="AH79" s="915"/>
      <c r="AI79" s="915"/>
      <c r="AJ79" s="915"/>
      <c r="AK79" s="918"/>
      <c r="AL79" s="918"/>
      <c r="AM79" s="918"/>
      <c r="AN79" s="918"/>
      <c r="AO79" s="915"/>
      <c r="AP79" s="921"/>
      <c r="AQ79" s="102"/>
    </row>
    <row r="80" spans="1:49" ht="18" customHeight="1">
      <c r="D80" s="946"/>
      <c r="E80" s="947"/>
      <c r="F80" s="947"/>
      <c r="G80" s="947"/>
      <c r="H80" s="947"/>
      <c r="I80" s="947"/>
      <c r="J80" s="948"/>
      <c r="K80" s="949"/>
      <c r="L80" s="937"/>
      <c r="M80" s="937"/>
      <c r="N80" s="937"/>
      <c r="O80" s="937"/>
      <c r="P80" s="937"/>
      <c r="Q80" s="937"/>
      <c r="R80" s="937"/>
      <c r="S80" s="937"/>
      <c r="T80" s="937"/>
      <c r="U80" s="937"/>
      <c r="V80" s="937"/>
      <c r="W80" s="950" t="str">
        <f>IF(K80="","",K80*S80*3.6)</f>
        <v/>
      </c>
      <c r="X80" s="950"/>
      <c r="Y80" s="950"/>
      <c r="Z80" s="950"/>
      <c r="AA80" s="950"/>
      <c r="AB80" s="950" t="str">
        <f>IF(O80="","",O80*S80*3.6)</f>
        <v/>
      </c>
      <c r="AC80" s="950"/>
      <c r="AD80" s="950"/>
      <c r="AE80" s="950"/>
      <c r="AF80" s="950"/>
      <c r="AG80" s="937"/>
      <c r="AH80" s="937"/>
      <c r="AI80" s="937"/>
      <c r="AJ80" s="937"/>
      <c r="AK80" s="938"/>
      <c r="AL80" s="938"/>
      <c r="AM80" s="938"/>
      <c r="AN80" s="938"/>
      <c r="AO80" s="939"/>
      <c r="AP80" s="940"/>
      <c r="AQ80" s="19"/>
    </row>
    <row r="81" spans="1:49" ht="18" customHeight="1">
      <c r="D81" s="927"/>
      <c r="E81" s="928"/>
      <c r="F81" s="928"/>
      <c r="G81" s="928"/>
      <c r="H81" s="928"/>
      <c r="I81" s="928"/>
      <c r="J81" s="929"/>
      <c r="K81" s="941"/>
      <c r="L81" s="942"/>
      <c r="M81" s="942"/>
      <c r="N81" s="942"/>
      <c r="O81" s="943"/>
      <c r="P81" s="944"/>
      <c r="Q81" s="944"/>
      <c r="R81" s="944"/>
      <c r="S81" s="943"/>
      <c r="T81" s="943"/>
      <c r="U81" s="943"/>
      <c r="V81" s="943"/>
      <c r="W81" s="945"/>
      <c r="X81" s="945"/>
      <c r="Y81" s="945"/>
      <c r="Z81" s="945"/>
      <c r="AA81" s="945"/>
      <c r="AB81" s="945" t="str">
        <f t="shared" ref="AB81:AB83" si="2">IF(O81="","",O81*S81*3.6)</f>
        <v/>
      </c>
      <c r="AC81" s="945"/>
      <c r="AD81" s="945"/>
      <c r="AE81" s="945"/>
      <c r="AF81" s="945"/>
      <c r="AG81" s="943"/>
      <c r="AH81" s="944"/>
      <c r="AI81" s="944"/>
      <c r="AJ81" s="944"/>
      <c r="AK81" s="951"/>
      <c r="AL81" s="952"/>
      <c r="AM81" s="952"/>
      <c r="AN81" s="952"/>
      <c r="AO81" s="714"/>
      <c r="AP81" s="953"/>
      <c r="AQ81" s="19"/>
    </row>
    <row r="82" spans="1:49" ht="18" customHeight="1">
      <c r="D82" s="927"/>
      <c r="E82" s="928"/>
      <c r="F82" s="928"/>
      <c r="G82" s="928"/>
      <c r="H82" s="928"/>
      <c r="I82" s="928"/>
      <c r="J82" s="929"/>
      <c r="K82" s="954"/>
      <c r="L82" s="943"/>
      <c r="M82" s="943"/>
      <c r="N82" s="943"/>
      <c r="O82" s="943" t="s">
        <v>593</v>
      </c>
      <c r="P82" s="943"/>
      <c r="Q82" s="943"/>
      <c r="R82" s="943"/>
      <c r="S82" s="943"/>
      <c r="T82" s="943"/>
      <c r="U82" s="943"/>
      <c r="V82" s="943"/>
      <c r="W82" s="945" t="str">
        <f t="shared" ref="W82:W83" si="3">IF(K82="","",K82*S82*3.6)</f>
        <v/>
      </c>
      <c r="X82" s="945"/>
      <c r="Y82" s="945"/>
      <c r="Z82" s="945"/>
      <c r="AA82" s="945"/>
      <c r="AB82" s="945" t="str">
        <f t="shared" si="2"/>
        <v/>
      </c>
      <c r="AC82" s="945"/>
      <c r="AD82" s="945"/>
      <c r="AE82" s="945"/>
      <c r="AF82" s="945"/>
      <c r="AG82" s="943"/>
      <c r="AH82" s="943"/>
      <c r="AI82" s="943"/>
      <c r="AJ82" s="943"/>
      <c r="AK82" s="955"/>
      <c r="AL82" s="955"/>
      <c r="AM82" s="955"/>
      <c r="AN82" s="955"/>
      <c r="AO82" s="714"/>
      <c r="AP82" s="953"/>
      <c r="AQ82" s="19"/>
    </row>
    <row r="83" spans="1:49" ht="18" customHeight="1">
      <c r="D83" s="930"/>
      <c r="E83" s="931"/>
      <c r="F83" s="931"/>
      <c r="G83" s="931"/>
      <c r="H83" s="931"/>
      <c r="I83" s="931"/>
      <c r="J83" s="932"/>
      <c r="K83" s="956"/>
      <c r="L83" s="957"/>
      <c r="M83" s="957"/>
      <c r="N83" s="957"/>
      <c r="O83" s="957" t="s">
        <v>593</v>
      </c>
      <c r="P83" s="957"/>
      <c r="Q83" s="957"/>
      <c r="R83" s="957"/>
      <c r="S83" s="957"/>
      <c r="T83" s="957"/>
      <c r="U83" s="957"/>
      <c r="V83" s="957"/>
      <c r="W83" s="958" t="str">
        <f t="shared" si="3"/>
        <v/>
      </c>
      <c r="X83" s="958"/>
      <c r="Y83" s="958"/>
      <c r="Z83" s="958"/>
      <c r="AA83" s="958"/>
      <c r="AB83" s="958" t="str">
        <f t="shared" si="2"/>
        <v/>
      </c>
      <c r="AC83" s="958"/>
      <c r="AD83" s="958"/>
      <c r="AE83" s="958"/>
      <c r="AF83" s="958"/>
      <c r="AG83" s="957"/>
      <c r="AH83" s="957"/>
      <c r="AI83" s="957"/>
      <c r="AJ83" s="957"/>
      <c r="AK83" s="959"/>
      <c r="AL83" s="959"/>
      <c r="AM83" s="959"/>
      <c r="AN83" s="959"/>
      <c r="AO83" s="960"/>
      <c r="AP83" s="961"/>
      <c r="AQ83" s="19"/>
    </row>
    <row r="84" spans="1:49" ht="18" customHeight="1">
      <c r="A84" s="5"/>
      <c r="B84" s="5"/>
      <c r="C84" s="5"/>
      <c r="D84" s="969" t="s">
        <v>26</v>
      </c>
      <c r="E84" s="970"/>
      <c r="F84" s="970"/>
      <c r="G84" s="970"/>
      <c r="H84" s="970"/>
      <c r="I84" s="970"/>
      <c r="J84" s="971"/>
      <c r="K84" s="972" t="str">
        <f>IF(K80="","",SUMPRODUCT(K80:N83,$AK$80:$AN$83))</f>
        <v/>
      </c>
      <c r="L84" s="973"/>
      <c r="M84" s="973"/>
      <c r="N84" s="973"/>
      <c r="O84" s="973" t="str">
        <f>IF(O80="","",SUMPRODUCT(O80:R83,$AK$80:$AN$83))</f>
        <v/>
      </c>
      <c r="P84" s="973"/>
      <c r="Q84" s="973"/>
      <c r="R84" s="973"/>
      <c r="S84" s="974"/>
      <c r="T84" s="974"/>
      <c r="U84" s="974"/>
      <c r="V84" s="974"/>
      <c r="W84" s="962" t="str">
        <f>IF(W80="","",SUMPRODUCT(W80:W83,$AK$80:$AK$83))</f>
        <v/>
      </c>
      <c r="X84" s="962"/>
      <c r="Y84" s="962"/>
      <c r="Z84" s="962"/>
      <c r="AA84" s="962"/>
      <c r="AB84" s="962" t="str">
        <f>IF(AB80="","",SUMPRODUCT(AB80:AB83,$AK$80:$AK$83))</f>
        <v/>
      </c>
      <c r="AC84" s="962"/>
      <c r="AD84" s="962"/>
      <c r="AE84" s="962"/>
      <c r="AF84" s="962"/>
      <c r="AG84" s="962" t="str">
        <f>IF(AG80="","",SUMPRODUCT(AG80:AG83,$AK$80:$AK$83))</f>
        <v/>
      </c>
      <c r="AH84" s="962"/>
      <c r="AI84" s="962"/>
      <c r="AJ84" s="962"/>
      <c r="AK84" s="963" t="str">
        <f>IF(AK80="","",SUM(AK80:AN83))</f>
        <v/>
      </c>
      <c r="AL84" s="963"/>
      <c r="AM84" s="963"/>
      <c r="AN84" s="963"/>
      <c r="AO84" s="964"/>
      <c r="AP84" s="965"/>
      <c r="AQ84" s="19"/>
    </row>
    <row r="85" spans="1:49" s="130" customFormat="1" ht="13.5" customHeight="1">
      <c r="A85" s="127"/>
      <c r="B85" s="127"/>
      <c r="C85" s="127"/>
      <c r="D85" s="125" t="s">
        <v>5122</v>
      </c>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31"/>
      <c r="AU85" s="129"/>
      <c r="AV85" s="129"/>
      <c r="AW85" s="129"/>
    </row>
    <row r="86" spans="1:49" s="130" customFormat="1" ht="13.5" customHeight="1">
      <c r="A86" s="127"/>
      <c r="B86" s="127"/>
      <c r="C86" s="127"/>
      <c r="D86" s="125" t="s">
        <v>5121</v>
      </c>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9"/>
      <c r="AU86" s="129"/>
      <c r="AV86" s="129"/>
      <c r="AW86" s="129"/>
    </row>
    <row r="87" spans="1:49" ht="13.5" customHeight="1">
      <c r="A87" s="5"/>
      <c r="B87" s="5"/>
      <c r="C87" s="5"/>
      <c r="D87" s="5"/>
      <c r="E87" s="5"/>
      <c r="AJ87" s="5"/>
      <c r="AK87" s="5"/>
      <c r="AL87" s="5"/>
      <c r="AM87" s="5"/>
      <c r="AN87" s="5"/>
      <c r="AO87" s="5"/>
      <c r="AP87" s="5"/>
      <c r="AQ87" s="5"/>
    </row>
    <row r="88" spans="1:49" s="2" customFormat="1" ht="14.25" customHeight="1">
      <c r="A88" s="9"/>
      <c r="B88" s="9"/>
      <c r="C88" s="5" t="s">
        <v>97</v>
      </c>
      <c r="D88" s="6"/>
      <c r="E88" s="9"/>
      <c r="F88" s="9"/>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9"/>
      <c r="AL88" s="9"/>
      <c r="AM88" s="9"/>
      <c r="AN88" s="9"/>
      <c r="AO88" s="9"/>
      <c r="AP88" s="9"/>
      <c r="AQ88" s="9"/>
      <c r="AR88" s="9"/>
      <c r="AS88" s="10"/>
    </row>
    <row r="89" spans="1:49" ht="16.5" customHeight="1">
      <c r="A89" s="5"/>
      <c r="B89" s="5"/>
      <c r="C89" s="5"/>
      <c r="D89" s="5" t="s">
        <v>99</v>
      </c>
      <c r="E89" s="5"/>
      <c r="F89" s="5"/>
      <c r="AK89" s="5"/>
      <c r="AL89" s="5"/>
      <c r="AM89" s="5"/>
      <c r="AN89" s="5"/>
      <c r="AO89" s="5"/>
      <c r="AP89" s="5"/>
      <c r="AQ89" s="5"/>
      <c r="AR89" s="5"/>
    </row>
    <row r="90" spans="1:49" s="146" customFormat="1" ht="18.75" customHeight="1">
      <c r="A90" s="140"/>
      <c r="B90" s="140"/>
      <c r="C90" s="140"/>
      <c r="D90" s="966" t="s">
        <v>100</v>
      </c>
      <c r="E90" s="966"/>
      <c r="F90" s="966"/>
      <c r="G90" s="966"/>
      <c r="H90" s="966"/>
      <c r="I90" s="966"/>
      <c r="J90" s="966"/>
      <c r="K90" s="966"/>
      <c r="L90" s="966"/>
      <c r="M90" s="966"/>
      <c r="N90" s="966" t="s">
        <v>101</v>
      </c>
      <c r="O90" s="966"/>
      <c r="P90" s="966"/>
      <c r="Q90" s="966"/>
      <c r="R90" s="966"/>
      <c r="S90" s="966"/>
      <c r="T90" s="966"/>
      <c r="U90" s="966"/>
      <c r="V90" s="966"/>
      <c r="W90" s="966"/>
      <c r="X90" s="966" t="s">
        <v>683</v>
      </c>
      <c r="Y90" s="966"/>
      <c r="Z90" s="966"/>
      <c r="AA90" s="966"/>
      <c r="AB90" s="966"/>
      <c r="AC90" s="966"/>
      <c r="AD90" s="966"/>
      <c r="AE90" s="966"/>
      <c r="AF90" s="966"/>
      <c r="AG90" s="966"/>
      <c r="AH90" s="966"/>
      <c r="AI90" s="966"/>
      <c r="AJ90" s="966"/>
      <c r="AK90" s="966"/>
      <c r="AL90" s="966"/>
      <c r="AM90" s="928" t="s">
        <v>684</v>
      </c>
      <c r="AN90" s="928"/>
      <c r="AO90" s="928"/>
      <c r="AP90" s="928"/>
      <c r="AQ90" s="140"/>
      <c r="AR90" s="140"/>
      <c r="AS90" s="142"/>
    </row>
    <row r="91" spans="1:49" ht="21.75" customHeight="1">
      <c r="A91" s="5"/>
      <c r="B91" s="5"/>
      <c r="C91" s="5"/>
      <c r="D91" s="975"/>
      <c r="E91" s="975"/>
      <c r="F91" s="975"/>
      <c r="G91" s="975"/>
      <c r="H91" s="975"/>
      <c r="I91" s="975"/>
      <c r="J91" s="975"/>
      <c r="K91" s="975"/>
      <c r="L91" s="975"/>
      <c r="M91" s="975"/>
      <c r="N91" s="976"/>
      <c r="O91" s="976"/>
      <c r="P91" s="976"/>
      <c r="Q91" s="976"/>
      <c r="R91" s="976"/>
      <c r="S91" s="976"/>
      <c r="T91" s="976"/>
      <c r="U91" s="976"/>
      <c r="V91" s="976"/>
      <c r="W91" s="976"/>
      <c r="X91" s="977" t="str">
        <f>IF($N$91="","",VLOOKUP(CONCATENATE($N$91),対象自治体リスト!$D:$F,2,FALSE))</f>
        <v/>
      </c>
      <c r="Y91" s="977"/>
      <c r="Z91" s="977"/>
      <c r="AA91" s="977"/>
      <c r="AB91" s="977"/>
      <c r="AC91" s="977"/>
      <c r="AD91" s="977"/>
      <c r="AE91" s="977"/>
      <c r="AF91" s="977"/>
      <c r="AG91" s="977"/>
      <c r="AH91" s="977"/>
      <c r="AI91" s="977"/>
      <c r="AJ91" s="977"/>
      <c r="AK91" s="977"/>
      <c r="AL91" s="977"/>
      <c r="AM91" s="977" t="str">
        <f>IF($N$91="","",VLOOKUP(CONCATENATE($N$91),対象自治体リスト!$D:$F,3,FALSE))</f>
        <v/>
      </c>
      <c r="AN91" s="977"/>
      <c r="AO91" s="977"/>
      <c r="AP91" s="977"/>
      <c r="AQ91" s="5"/>
      <c r="AR91" s="5"/>
    </row>
    <row r="92" spans="1:49" ht="13.5" customHeight="1">
      <c r="A92" s="5"/>
      <c r="B92" s="5"/>
      <c r="C92" s="5"/>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5"/>
      <c r="AR92" s="5"/>
    </row>
    <row r="93" spans="1:49" ht="13.5" customHeight="1">
      <c r="A93" s="5"/>
      <c r="B93" s="5"/>
      <c r="C93" s="5"/>
      <c r="E93" s="5"/>
      <c r="F93" s="5"/>
      <c r="AK93" s="5"/>
      <c r="AL93" s="5"/>
      <c r="AM93" s="5"/>
      <c r="AN93" s="5"/>
      <c r="AO93" s="5"/>
      <c r="AP93" s="5"/>
      <c r="AQ93" s="5"/>
      <c r="AR93" s="5"/>
    </row>
    <row r="94" spans="1:49" ht="13.5" customHeight="1">
      <c r="A94" s="5"/>
      <c r="B94" s="5"/>
      <c r="C94" s="5"/>
      <c r="D94" s="6" t="s">
        <v>685</v>
      </c>
      <c r="AI94" s="5"/>
      <c r="AJ94" s="5"/>
      <c r="AK94" s="5"/>
      <c r="AL94" s="5"/>
      <c r="AM94" s="5"/>
      <c r="AN94" s="5"/>
      <c r="AO94" s="5"/>
    </row>
    <row r="95" spans="1:49" s="146" customFormat="1" ht="18.75" customHeight="1">
      <c r="A95" s="140"/>
      <c r="B95" s="140"/>
      <c r="C95" s="140"/>
      <c r="D95" s="928" t="s">
        <v>663</v>
      </c>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66" t="s">
        <v>364</v>
      </c>
      <c r="AG95" s="966"/>
      <c r="AH95" s="966"/>
      <c r="AI95" s="966"/>
      <c r="AJ95" s="966"/>
      <c r="AK95" s="966"/>
      <c r="AL95" s="966"/>
      <c r="AM95" s="966"/>
      <c r="AN95" s="966"/>
      <c r="AO95" s="966"/>
      <c r="AP95" s="966"/>
      <c r="AQ95" s="142"/>
      <c r="AR95" s="142"/>
    </row>
    <row r="96" spans="1:49" ht="21.75" customHeight="1">
      <c r="A96" s="5"/>
      <c r="B96" s="5"/>
      <c r="C96" s="5"/>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975"/>
      <c r="AM96" s="975"/>
      <c r="AN96" s="975"/>
      <c r="AO96" s="975"/>
      <c r="AP96" s="975"/>
      <c r="AS96" s="1"/>
    </row>
    <row r="97" spans="1:45" ht="13.5" customHeight="1">
      <c r="A97" s="5"/>
      <c r="B97" s="5"/>
      <c r="C97" s="5"/>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S97" s="1"/>
    </row>
    <row r="98" spans="1:45" ht="13.5" customHeight="1">
      <c r="A98" s="5"/>
      <c r="B98" s="5"/>
      <c r="C98" s="5"/>
      <c r="D98" s="136" t="s">
        <v>5123</v>
      </c>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S98" s="1"/>
    </row>
    <row r="99" spans="1:45" ht="18.75" customHeight="1">
      <c r="A99" s="5"/>
      <c r="B99" s="5"/>
      <c r="C99" s="5"/>
      <c r="D99" s="966" t="s">
        <v>686</v>
      </c>
      <c r="E99" s="966"/>
      <c r="F99" s="966"/>
      <c r="G99" s="966"/>
      <c r="H99" s="966"/>
      <c r="I99" s="966"/>
      <c r="J99" s="966"/>
      <c r="K99" s="966"/>
      <c r="L99" s="966"/>
      <c r="M99" s="966"/>
      <c r="N99" s="966"/>
      <c r="O99" s="966"/>
      <c r="P99" s="966"/>
      <c r="Q99" s="966"/>
      <c r="R99" s="966"/>
      <c r="S99" s="966"/>
      <c r="T99" s="966"/>
      <c r="U99" s="966"/>
      <c r="V99" s="966"/>
      <c r="W99" s="966"/>
      <c r="X99" s="966" t="s">
        <v>687</v>
      </c>
      <c r="Y99" s="966"/>
      <c r="Z99" s="966"/>
      <c r="AA99" s="966"/>
      <c r="AB99" s="966"/>
      <c r="AC99" s="966"/>
      <c r="AD99" s="966"/>
      <c r="AE99" s="966"/>
      <c r="AF99" s="966"/>
      <c r="AG99" s="966"/>
      <c r="AH99" s="966"/>
      <c r="AI99" s="966"/>
      <c r="AJ99" s="966"/>
      <c r="AK99" s="966"/>
      <c r="AL99" s="966"/>
      <c r="AM99" s="966"/>
      <c r="AN99" s="966"/>
      <c r="AO99" s="966"/>
      <c r="AP99" s="966"/>
      <c r="AS99" s="1"/>
    </row>
    <row r="100" spans="1:45" ht="21.75" customHeight="1">
      <c r="A100" s="5"/>
      <c r="B100" s="5"/>
      <c r="C100" s="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S100" s="1"/>
    </row>
    <row r="101" spans="1:45" ht="13.5" customHeight="1">
      <c r="A101" s="5"/>
      <c r="B101" s="5"/>
      <c r="C101" s="5"/>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S101" s="1"/>
    </row>
    <row r="102" spans="1:45" ht="13.5" customHeight="1">
      <c r="A102" s="5"/>
      <c r="B102" s="5"/>
      <c r="C102" s="5"/>
      <c r="D102" s="101"/>
      <c r="E102" s="101"/>
      <c r="F102" s="101"/>
      <c r="G102" s="19"/>
      <c r="H102" s="19"/>
      <c r="I102" s="137"/>
      <c r="J102" s="137"/>
      <c r="K102" s="137"/>
      <c r="L102" s="137"/>
      <c r="M102" s="137"/>
      <c r="N102" s="137"/>
      <c r="O102" s="137"/>
      <c r="P102" s="137"/>
      <c r="Q102" s="137"/>
      <c r="R102" s="137"/>
      <c r="S102" s="137"/>
      <c r="T102" s="137"/>
      <c r="U102" s="137"/>
      <c r="V102" s="137"/>
      <c r="W102" s="137"/>
      <c r="X102" s="138"/>
      <c r="Y102" s="138"/>
      <c r="Z102" s="138"/>
      <c r="AA102" s="138"/>
      <c r="AB102" s="138"/>
      <c r="AC102" s="138"/>
      <c r="AD102" s="138"/>
      <c r="AE102" s="138"/>
      <c r="AF102" s="5"/>
      <c r="AG102" s="5"/>
      <c r="AS102" s="1"/>
    </row>
    <row r="103" spans="1:45" ht="13.5" customHeight="1">
      <c r="A103" s="5"/>
      <c r="B103" s="5"/>
      <c r="C103" s="5"/>
      <c r="D103" s="3" t="s">
        <v>688</v>
      </c>
      <c r="E103" s="101"/>
      <c r="F103" s="101"/>
      <c r="G103" s="19"/>
      <c r="H103" s="19"/>
      <c r="I103" s="137"/>
      <c r="J103" s="137"/>
      <c r="K103" s="137"/>
      <c r="L103" s="137"/>
      <c r="M103" s="137"/>
      <c r="N103" s="137"/>
      <c r="O103" s="137"/>
      <c r="P103" s="137"/>
      <c r="Q103" s="137"/>
      <c r="R103" s="137"/>
      <c r="S103" s="137"/>
      <c r="T103" s="137"/>
      <c r="U103" s="137"/>
      <c r="V103" s="137"/>
      <c r="W103" s="137"/>
      <c r="X103" s="138"/>
      <c r="Y103" s="138"/>
      <c r="Z103" s="138"/>
      <c r="AA103" s="138"/>
      <c r="AB103" s="138"/>
      <c r="AC103" s="138"/>
      <c r="AD103" s="138"/>
      <c r="AE103" s="138"/>
      <c r="AF103" s="5"/>
      <c r="AG103" s="5"/>
      <c r="AS103" s="1"/>
    </row>
    <row r="104" spans="1:45" ht="18.75" customHeight="1">
      <c r="A104" s="5"/>
      <c r="B104" s="5"/>
      <c r="C104" s="5"/>
      <c r="D104" s="714" t="s">
        <v>689</v>
      </c>
      <c r="E104" s="714"/>
      <c r="F104" s="714"/>
      <c r="G104" s="714"/>
      <c r="H104" s="714"/>
      <c r="I104" s="714"/>
      <c r="J104" s="714"/>
      <c r="K104" s="714"/>
      <c r="L104" s="714"/>
      <c r="M104" s="714"/>
      <c r="N104" s="714"/>
      <c r="O104" s="714"/>
      <c r="P104" s="714"/>
      <c r="Q104" s="714"/>
      <c r="R104" s="714"/>
      <c r="S104" s="714"/>
      <c r="T104" s="714"/>
      <c r="U104" s="714" t="s">
        <v>690</v>
      </c>
      <c r="V104" s="714"/>
      <c r="W104" s="714"/>
      <c r="X104" s="714"/>
      <c r="Y104" s="714"/>
      <c r="Z104" s="714"/>
      <c r="AA104" s="714"/>
      <c r="AB104" s="714"/>
      <c r="AC104" s="714"/>
      <c r="AD104" s="714"/>
      <c r="AE104" s="714"/>
      <c r="AF104" s="714"/>
      <c r="AG104" s="714"/>
      <c r="AH104" s="714" t="s">
        <v>691</v>
      </c>
      <c r="AI104" s="714"/>
      <c r="AJ104" s="714"/>
      <c r="AK104" s="714"/>
      <c r="AL104" s="714"/>
      <c r="AM104" s="714"/>
      <c r="AN104" s="714"/>
      <c r="AO104" s="714"/>
      <c r="AP104" s="714"/>
      <c r="AS104" s="1"/>
    </row>
    <row r="105" spans="1:45" ht="33.75" customHeight="1">
      <c r="A105" s="5"/>
      <c r="B105" s="5"/>
      <c r="C105" s="5"/>
      <c r="D105" s="985"/>
      <c r="E105" s="986"/>
      <c r="F105" s="986"/>
      <c r="G105" s="986"/>
      <c r="H105" s="986"/>
      <c r="I105" s="986"/>
      <c r="J105" s="986"/>
      <c r="K105" s="986"/>
      <c r="L105" s="986"/>
      <c r="M105" s="986"/>
      <c r="N105" s="986"/>
      <c r="O105" s="986"/>
      <c r="P105" s="986"/>
      <c r="Q105" s="986"/>
      <c r="R105" s="986"/>
      <c r="S105" s="986"/>
      <c r="T105" s="987"/>
      <c r="U105" s="982"/>
      <c r="V105" s="983"/>
      <c r="W105" s="983"/>
      <c r="X105" s="983"/>
      <c r="Y105" s="983"/>
      <c r="Z105" s="983"/>
      <c r="AA105" s="983"/>
      <c r="AB105" s="983"/>
      <c r="AC105" s="983"/>
      <c r="AD105" s="983"/>
      <c r="AE105" s="983"/>
      <c r="AF105" s="983"/>
      <c r="AG105" s="984"/>
      <c r="AH105" s="975"/>
      <c r="AI105" s="975"/>
      <c r="AJ105" s="975"/>
      <c r="AK105" s="975"/>
      <c r="AL105" s="975"/>
      <c r="AM105" s="975"/>
      <c r="AN105" s="975"/>
      <c r="AO105" s="975"/>
      <c r="AP105" s="975"/>
      <c r="AS105" s="1"/>
    </row>
    <row r="106" spans="1:45" ht="13.5" customHeight="1">
      <c r="A106" s="5"/>
      <c r="B106" s="5"/>
      <c r="C106" s="5"/>
      <c r="D106" s="139" t="s">
        <v>5323</v>
      </c>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5"/>
      <c r="AG106" s="5"/>
      <c r="AS106" s="1"/>
    </row>
    <row r="107" spans="1:45" ht="13.5" customHeight="1">
      <c r="A107" s="5"/>
      <c r="B107" s="5"/>
      <c r="C107" s="5"/>
      <c r="D107" s="1"/>
      <c r="E107" s="988" t="s">
        <v>5408</v>
      </c>
      <c r="F107" s="988"/>
      <c r="G107" s="988"/>
      <c r="H107" s="988"/>
      <c r="I107" s="988"/>
      <c r="J107" s="988"/>
      <c r="K107" s="988"/>
      <c r="L107" s="988"/>
      <c r="M107" s="988"/>
      <c r="N107" s="988"/>
      <c r="O107" s="988"/>
      <c r="P107" s="988"/>
      <c r="Q107" s="988"/>
      <c r="R107" s="988"/>
      <c r="S107" s="988"/>
      <c r="T107" s="988"/>
      <c r="U107" s="988"/>
      <c r="V107" s="988"/>
      <c r="W107" s="988"/>
      <c r="X107" s="988"/>
      <c r="Y107" s="988"/>
      <c r="Z107" s="988"/>
      <c r="AA107" s="988"/>
      <c r="AB107" s="988"/>
      <c r="AC107" s="988"/>
      <c r="AD107" s="988"/>
      <c r="AE107" s="988"/>
      <c r="AF107" s="988"/>
      <c r="AG107" s="988"/>
      <c r="AH107" s="988"/>
      <c r="AI107" s="988"/>
      <c r="AJ107" s="988"/>
      <c r="AK107" s="988"/>
      <c r="AL107" s="988"/>
      <c r="AM107" s="988"/>
      <c r="AN107" s="988"/>
      <c r="AO107" s="988"/>
      <c r="AP107" s="988"/>
      <c r="AQ107" s="988"/>
      <c r="AR107" s="988"/>
      <c r="AS107" s="1"/>
    </row>
    <row r="108" spans="1:45" ht="13.5" customHeight="1">
      <c r="A108" s="5"/>
      <c r="B108" s="5"/>
      <c r="C108" s="5"/>
      <c r="D108" s="140"/>
      <c r="E108" s="989" t="s">
        <v>5409</v>
      </c>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S108" s="1"/>
    </row>
    <row r="109" spans="1:45" ht="13.5" customHeight="1">
      <c r="A109" s="5"/>
      <c r="B109" s="5"/>
      <c r="C109" s="5"/>
      <c r="D109" s="140"/>
      <c r="E109" s="139" t="s">
        <v>5410</v>
      </c>
      <c r="F109" s="139"/>
      <c r="G109" s="104"/>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5"/>
      <c r="AH109" s="5"/>
      <c r="AI109" s="5"/>
      <c r="AJ109" s="5"/>
      <c r="AK109" s="5"/>
      <c r="AL109" s="5"/>
      <c r="AM109" s="5"/>
      <c r="AN109" s="5"/>
      <c r="AS109" s="1"/>
    </row>
    <row r="110" spans="1:45" ht="13.5" customHeight="1">
      <c r="A110" s="5"/>
      <c r="B110" s="5"/>
      <c r="C110" s="5"/>
      <c r="D110" s="140"/>
      <c r="E110" s="989" t="s">
        <v>5411</v>
      </c>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5"/>
      <c r="AM110" s="5"/>
      <c r="AN110" s="5"/>
      <c r="AS110" s="1"/>
    </row>
    <row r="111" spans="1:45" ht="13.5" customHeight="1">
      <c r="A111" s="5"/>
      <c r="B111" s="5"/>
      <c r="C111" s="5"/>
      <c r="D111" s="140"/>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5"/>
      <c r="AH111" s="5"/>
      <c r="AI111" s="5"/>
      <c r="AJ111" s="5"/>
      <c r="AK111" s="5"/>
      <c r="AL111" s="5"/>
      <c r="AM111" s="5"/>
      <c r="AN111" s="5"/>
      <c r="AS111" s="1"/>
    </row>
    <row r="112" spans="1:45" ht="13.5" customHeight="1">
      <c r="A112" s="5"/>
      <c r="B112" s="5"/>
      <c r="C112" s="5"/>
      <c r="D112" s="140"/>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
      <c r="AH112" s="5"/>
      <c r="AI112" s="5"/>
      <c r="AJ112" s="5"/>
      <c r="AK112" s="5"/>
      <c r="AL112" s="5"/>
      <c r="AM112" s="5"/>
      <c r="AN112" s="5"/>
      <c r="AS112" s="1"/>
    </row>
    <row r="113" spans="1:56" ht="13.5" customHeight="1">
      <c r="A113" s="5"/>
      <c r="B113" s="5"/>
      <c r="C113" s="5"/>
      <c r="D113" s="3" t="s">
        <v>692</v>
      </c>
      <c r="E113" s="142"/>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5"/>
      <c r="AG113" s="5"/>
      <c r="AS113" s="1"/>
    </row>
    <row r="114" spans="1:56" ht="18" customHeight="1">
      <c r="A114" s="5"/>
      <c r="B114" s="5"/>
      <c r="C114" s="5"/>
      <c r="D114" s="966" t="s">
        <v>693</v>
      </c>
      <c r="E114" s="966"/>
      <c r="F114" s="966"/>
      <c r="G114" s="966"/>
      <c r="H114" s="966"/>
      <c r="I114" s="966"/>
      <c r="J114" s="966"/>
      <c r="K114" s="966"/>
      <c r="L114" s="966"/>
      <c r="M114" s="966"/>
      <c r="N114" s="966"/>
      <c r="O114" s="966"/>
      <c r="P114" s="966"/>
      <c r="Q114" s="966"/>
      <c r="R114" s="966"/>
      <c r="S114" s="1153" t="s">
        <v>694</v>
      </c>
      <c r="T114" s="1153"/>
      <c r="U114" s="1153"/>
      <c r="V114" s="1153"/>
      <c r="W114" s="1153"/>
      <c r="X114" s="1153"/>
      <c r="Y114" s="1153"/>
      <c r="Z114" s="1153"/>
      <c r="AA114" s="1153"/>
      <c r="AB114" s="1153"/>
      <c r="AC114" s="1153"/>
      <c r="AD114" s="1153"/>
      <c r="AE114" s="1153"/>
      <c r="AF114" s="1153"/>
      <c r="AG114" s="1153"/>
      <c r="AS114" s="1"/>
    </row>
    <row r="115" spans="1:56" ht="21.75" customHeight="1">
      <c r="A115" s="5"/>
      <c r="B115" s="5"/>
      <c r="C115" s="5"/>
      <c r="D115" s="978"/>
      <c r="E115" s="978"/>
      <c r="F115" s="978"/>
      <c r="G115" s="978"/>
      <c r="H115" s="978"/>
      <c r="I115" s="978"/>
      <c r="J115" s="978"/>
      <c r="K115" s="978"/>
      <c r="L115" s="978"/>
      <c r="M115" s="978"/>
      <c r="N115" s="978"/>
      <c r="O115" s="978"/>
      <c r="P115" s="978"/>
      <c r="Q115" s="978"/>
      <c r="R115" s="978"/>
      <c r="S115" s="979" t="str">
        <f>IF(D115="","",ROUND(D115/V210*1000000,4))</f>
        <v/>
      </c>
      <c r="T115" s="979"/>
      <c r="U115" s="979"/>
      <c r="V115" s="979"/>
      <c r="W115" s="979"/>
      <c r="X115" s="979"/>
      <c r="Y115" s="979"/>
      <c r="Z115" s="979"/>
      <c r="AA115" s="979"/>
      <c r="AB115" s="979"/>
      <c r="AC115" s="979"/>
      <c r="AD115" s="979"/>
      <c r="AE115" s="979"/>
      <c r="AF115" s="979"/>
      <c r="AG115" s="979"/>
      <c r="AS115" s="1"/>
    </row>
    <row r="116" spans="1:56" ht="13.5" customHeight="1">
      <c r="A116" s="5"/>
      <c r="B116" s="5"/>
      <c r="C116" s="5"/>
      <c r="D116" s="140"/>
      <c r="E116" s="142"/>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5"/>
      <c r="AG116" s="5"/>
      <c r="AS116" s="1"/>
    </row>
    <row r="117" spans="1:56" ht="13.5" customHeight="1">
      <c r="A117" s="5"/>
      <c r="B117" s="5"/>
      <c r="C117" s="5"/>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5"/>
      <c r="AG117" s="5"/>
      <c r="AS117" s="1"/>
    </row>
    <row r="118" spans="1:56" ht="13.5" customHeight="1">
      <c r="A118" s="5"/>
      <c r="B118" s="5"/>
      <c r="C118" s="5"/>
      <c r="D118" s="3" t="s">
        <v>695</v>
      </c>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5"/>
      <c r="AG118" s="5"/>
      <c r="AS118" s="1"/>
    </row>
    <row r="119" spans="1:56" ht="18.75" customHeight="1">
      <c r="A119" s="5"/>
      <c r="B119" s="5"/>
      <c r="C119" s="5"/>
      <c r="D119" s="980" t="s">
        <v>670</v>
      </c>
      <c r="E119" s="980"/>
      <c r="F119" s="980"/>
      <c r="G119" s="966" t="s">
        <v>28</v>
      </c>
      <c r="H119" s="966"/>
      <c r="I119" s="966"/>
      <c r="J119" s="966"/>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6"/>
      <c r="AK119" s="966"/>
      <c r="AL119" s="966"/>
      <c r="AM119" s="966"/>
      <c r="AN119" s="966"/>
      <c r="AO119" s="966"/>
      <c r="AP119" s="966"/>
      <c r="AS119" s="1"/>
    </row>
    <row r="120" spans="1:56" ht="26.25" customHeight="1">
      <c r="A120" s="5"/>
      <c r="B120" s="5"/>
      <c r="C120" s="5"/>
      <c r="D120" s="268"/>
      <c r="E120" s="269"/>
      <c r="F120" s="270"/>
      <c r="G120" s="993" t="s">
        <v>594</v>
      </c>
      <c r="H120" s="990"/>
      <c r="I120" s="990"/>
      <c r="J120" s="990"/>
      <c r="K120" s="990"/>
      <c r="L120" s="990"/>
      <c r="M120" s="990"/>
      <c r="N120" s="990"/>
      <c r="O120" s="990"/>
      <c r="P120" s="990"/>
      <c r="Q120" s="990"/>
      <c r="R120" s="990"/>
      <c r="S120" s="990"/>
      <c r="T120" s="990"/>
      <c r="U120" s="990"/>
      <c r="V120" s="990"/>
      <c r="W120" s="990"/>
      <c r="X120" s="990"/>
      <c r="Y120" s="990"/>
      <c r="Z120" s="990"/>
      <c r="AA120" s="990"/>
      <c r="AB120" s="990"/>
      <c r="AC120" s="990"/>
      <c r="AD120" s="990"/>
      <c r="AE120" s="990"/>
      <c r="AF120" s="990"/>
      <c r="AG120" s="990"/>
      <c r="AH120" s="990"/>
      <c r="AI120" s="990"/>
      <c r="AJ120" s="990"/>
      <c r="AK120" s="990"/>
      <c r="AL120" s="990"/>
      <c r="AM120" s="990"/>
      <c r="AN120" s="990"/>
      <c r="AO120" s="990"/>
      <c r="AP120" s="990"/>
      <c r="AS120" s="1"/>
    </row>
    <row r="121" spans="1:56" ht="26.25" customHeight="1">
      <c r="A121" s="5"/>
      <c r="B121" s="5"/>
      <c r="C121" s="5"/>
      <c r="D121" s="994"/>
      <c r="E121" s="994"/>
      <c r="F121" s="994"/>
      <c r="G121" s="990" t="s">
        <v>696</v>
      </c>
      <c r="H121" s="990"/>
      <c r="I121" s="990"/>
      <c r="J121" s="990"/>
      <c r="K121" s="990"/>
      <c r="L121" s="990"/>
      <c r="M121" s="990"/>
      <c r="N121" s="990"/>
      <c r="O121" s="990"/>
      <c r="P121" s="990"/>
      <c r="Q121" s="990"/>
      <c r="R121" s="990"/>
      <c r="S121" s="990"/>
      <c r="T121" s="990"/>
      <c r="U121" s="990"/>
      <c r="V121" s="990"/>
      <c r="W121" s="990"/>
      <c r="X121" s="990"/>
      <c r="Y121" s="990"/>
      <c r="Z121" s="990"/>
      <c r="AA121" s="990"/>
      <c r="AB121" s="990"/>
      <c r="AC121" s="990"/>
      <c r="AD121" s="990"/>
      <c r="AE121" s="990"/>
      <c r="AF121" s="990"/>
      <c r="AG121" s="990"/>
      <c r="AH121" s="990"/>
      <c r="AI121" s="990"/>
      <c r="AJ121" s="990"/>
      <c r="AK121" s="990"/>
      <c r="AL121" s="990"/>
      <c r="AM121" s="990"/>
      <c r="AN121" s="990"/>
      <c r="AO121" s="990"/>
      <c r="AP121" s="990"/>
      <c r="AS121" s="1"/>
    </row>
    <row r="122" spans="1:56" s="119" customFormat="1" ht="13.5" customHeight="1">
      <c r="A122" s="140"/>
      <c r="B122" s="140"/>
      <c r="C122" s="140"/>
      <c r="D122" s="140"/>
      <c r="E122" s="142"/>
      <c r="G122" s="142"/>
      <c r="H122" s="117"/>
      <c r="I122" s="142"/>
      <c r="J122" s="142"/>
      <c r="K122" s="142"/>
      <c r="L122" s="142"/>
      <c r="M122" s="142"/>
      <c r="N122" s="142"/>
      <c r="O122" s="142"/>
      <c r="P122" s="142"/>
      <c r="Q122" s="142"/>
      <c r="R122" s="142"/>
      <c r="S122" s="142"/>
      <c r="T122" s="142"/>
      <c r="U122" s="142"/>
      <c r="V122" s="142"/>
      <c r="W122" s="142"/>
      <c r="X122" s="142"/>
      <c r="Y122" s="142"/>
      <c r="Z122" s="142"/>
      <c r="AA122" s="142"/>
      <c r="AB122" s="117"/>
      <c r="AC122" s="143"/>
      <c r="AD122" s="144"/>
      <c r="AE122" s="144"/>
      <c r="AF122" s="144"/>
      <c r="AG122" s="144"/>
      <c r="AH122" s="144"/>
      <c r="AI122" s="144"/>
      <c r="AJ122" s="144"/>
      <c r="AK122" s="144"/>
      <c r="AL122" s="145"/>
      <c r="AM122" s="142"/>
      <c r="AN122" s="142"/>
      <c r="AO122" s="140"/>
      <c r="AP122" s="140"/>
      <c r="AQ122" s="140"/>
      <c r="AR122" s="117"/>
      <c r="AS122" s="117"/>
    </row>
    <row r="123" spans="1:56" s="2" customFormat="1" ht="13.5" customHeight="1">
      <c r="A123" s="9"/>
      <c r="B123" s="10"/>
      <c r="C123" s="10"/>
      <c r="D123" s="9" t="s">
        <v>697</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9"/>
      <c r="AJ123" s="9"/>
      <c r="AK123" s="9"/>
      <c r="AL123" s="9"/>
      <c r="AM123" s="9"/>
      <c r="AN123" s="9"/>
      <c r="AO123" s="9"/>
      <c r="AP123" s="10"/>
      <c r="AQ123" s="10"/>
      <c r="AR123" s="10"/>
      <c r="AS123" s="10"/>
    </row>
    <row r="124" spans="1:56" s="2" customFormat="1" ht="18.75" customHeight="1">
      <c r="A124" s="9"/>
      <c r="B124" s="10"/>
      <c r="C124" s="10"/>
      <c r="D124" s="966" t="s">
        <v>27</v>
      </c>
      <c r="E124" s="966"/>
      <c r="F124" s="966"/>
      <c r="G124" s="966"/>
      <c r="H124" s="966"/>
      <c r="I124" s="966"/>
      <c r="J124" s="966"/>
      <c r="K124" s="966"/>
      <c r="L124" s="966"/>
      <c r="M124" s="966"/>
      <c r="N124" s="966"/>
      <c r="O124" s="966"/>
      <c r="P124" s="966"/>
      <c r="Q124" s="966"/>
      <c r="R124" s="966"/>
      <c r="S124" s="966"/>
      <c r="T124" s="966"/>
      <c r="U124" s="966"/>
      <c r="V124" s="966"/>
      <c r="W124" s="981" t="s">
        <v>54</v>
      </c>
      <c r="X124" s="981"/>
      <c r="Y124" s="981"/>
      <c r="Z124" s="981"/>
      <c r="AA124" s="981"/>
      <c r="AB124" s="981"/>
      <c r="AC124" s="981"/>
      <c r="AD124" s="981"/>
      <c r="AE124" s="981"/>
      <c r="AF124" s="981"/>
      <c r="AG124" s="981"/>
      <c r="AH124" s="981"/>
      <c r="AI124" s="981"/>
      <c r="AJ124" s="981"/>
      <c r="AK124" s="981"/>
      <c r="AL124" s="981"/>
      <c r="AM124" s="981"/>
      <c r="AN124" s="9"/>
      <c r="AO124" s="9"/>
      <c r="AP124" s="10"/>
      <c r="AQ124" s="10"/>
      <c r="AR124" s="10"/>
      <c r="AS124" s="10"/>
    </row>
    <row r="125" spans="1:56" s="2" customFormat="1" ht="21.75" customHeight="1">
      <c r="A125" s="9"/>
      <c r="B125" s="9"/>
      <c r="C125" s="9"/>
      <c r="D125" s="714" t="s">
        <v>698</v>
      </c>
      <c r="E125" s="714"/>
      <c r="F125" s="714"/>
      <c r="G125" s="714"/>
      <c r="H125" s="714"/>
      <c r="I125" s="714"/>
      <c r="J125" s="714"/>
      <c r="K125" s="714"/>
      <c r="L125" s="714"/>
      <c r="M125" s="714"/>
      <c r="N125" s="714"/>
      <c r="O125" s="714"/>
      <c r="P125" s="714"/>
      <c r="Q125" s="714"/>
      <c r="R125" s="714"/>
      <c r="S125" s="714"/>
      <c r="T125" s="714"/>
      <c r="U125" s="714"/>
      <c r="V125" s="714"/>
      <c r="W125" s="991"/>
      <c r="X125" s="991"/>
      <c r="Y125" s="991"/>
      <c r="Z125" s="991"/>
      <c r="AA125" s="991"/>
      <c r="AB125" s="991"/>
      <c r="AC125" s="991"/>
      <c r="AD125" s="991"/>
      <c r="AE125" s="991"/>
      <c r="AF125" s="991"/>
      <c r="AG125" s="991"/>
      <c r="AH125" s="990" t="s">
        <v>699</v>
      </c>
      <c r="AI125" s="990"/>
      <c r="AJ125" s="990"/>
      <c r="AK125" s="990"/>
      <c r="AL125" s="990"/>
      <c r="AM125" s="990"/>
      <c r="AN125" s="9"/>
      <c r="AO125" s="9"/>
      <c r="AP125" s="10"/>
      <c r="AQ125" s="10"/>
      <c r="AR125" s="10"/>
      <c r="AS125" s="10"/>
      <c r="AX125" s="168"/>
      <c r="AY125" s="168"/>
      <c r="AZ125" s="168"/>
      <c r="BA125" s="168"/>
      <c r="BB125" s="168"/>
      <c r="BC125" s="168"/>
      <c r="BD125" s="169"/>
    </row>
    <row r="126" spans="1:56" s="2" customFormat="1" ht="21.75" customHeight="1">
      <c r="A126" s="9"/>
      <c r="B126" s="9"/>
      <c r="C126" s="9"/>
      <c r="D126" s="714" t="s">
        <v>700</v>
      </c>
      <c r="E126" s="714" t="s">
        <v>700</v>
      </c>
      <c r="F126" s="714" t="s">
        <v>700</v>
      </c>
      <c r="G126" s="714" t="s">
        <v>700</v>
      </c>
      <c r="H126" s="714" t="s">
        <v>700</v>
      </c>
      <c r="I126" s="714" t="s">
        <v>700</v>
      </c>
      <c r="J126" s="714" t="s">
        <v>700</v>
      </c>
      <c r="K126" s="714" t="s">
        <v>700</v>
      </c>
      <c r="L126" s="714" t="s">
        <v>700</v>
      </c>
      <c r="M126" s="714" t="s">
        <v>700</v>
      </c>
      <c r="N126" s="714" t="s">
        <v>700</v>
      </c>
      <c r="O126" s="714" t="s">
        <v>700</v>
      </c>
      <c r="P126" s="714" t="s">
        <v>700</v>
      </c>
      <c r="Q126" s="714" t="s">
        <v>700</v>
      </c>
      <c r="R126" s="714" t="s">
        <v>700</v>
      </c>
      <c r="S126" s="714" t="s">
        <v>700</v>
      </c>
      <c r="T126" s="714" t="s">
        <v>700</v>
      </c>
      <c r="U126" s="714" t="s">
        <v>700</v>
      </c>
      <c r="V126" s="714" t="s">
        <v>700</v>
      </c>
      <c r="W126" s="991"/>
      <c r="X126" s="991"/>
      <c r="Y126" s="991"/>
      <c r="Z126" s="991"/>
      <c r="AA126" s="991"/>
      <c r="AB126" s="991"/>
      <c r="AC126" s="991"/>
      <c r="AD126" s="991"/>
      <c r="AE126" s="991"/>
      <c r="AF126" s="991"/>
      <c r="AG126" s="991"/>
      <c r="AH126" s="990" t="s">
        <v>701</v>
      </c>
      <c r="AI126" s="990" t="s">
        <v>701</v>
      </c>
      <c r="AJ126" s="990" t="s">
        <v>701</v>
      </c>
      <c r="AK126" s="990" t="s">
        <v>701</v>
      </c>
      <c r="AL126" s="990" t="s">
        <v>701</v>
      </c>
      <c r="AM126" s="990" t="s">
        <v>701</v>
      </c>
      <c r="AN126" s="9"/>
      <c r="AO126" s="9"/>
      <c r="AP126" s="10"/>
      <c r="AQ126" s="10"/>
      <c r="AR126" s="10"/>
      <c r="AS126" s="10"/>
      <c r="AX126" s="168"/>
      <c r="AY126" s="168"/>
      <c r="AZ126" s="168"/>
      <c r="BA126" s="168"/>
      <c r="BB126" s="168"/>
      <c r="BC126" s="168"/>
      <c r="BD126" s="169"/>
    </row>
    <row r="127" spans="1:56" s="2" customFormat="1" ht="21.75" customHeight="1">
      <c r="A127" s="9"/>
      <c r="B127" s="9"/>
      <c r="C127" s="9"/>
      <c r="D127" s="714" t="s">
        <v>702</v>
      </c>
      <c r="E127" s="714" t="s">
        <v>702</v>
      </c>
      <c r="F127" s="714" t="s">
        <v>702</v>
      </c>
      <c r="G127" s="714" t="s">
        <v>702</v>
      </c>
      <c r="H127" s="714" t="s">
        <v>702</v>
      </c>
      <c r="I127" s="714" t="s">
        <v>702</v>
      </c>
      <c r="J127" s="714" t="s">
        <v>702</v>
      </c>
      <c r="K127" s="714" t="s">
        <v>702</v>
      </c>
      <c r="L127" s="714" t="s">
        <v>702</v>
      </c>
      <c r="M127" s="714" t="s">
        <v>702</v>
      </c>
      <c r="N127" s="714" t="s">
        <v>702</v>
      </c>
      <c r="O127" s="714" t="s">
        <v>702</v>
      </c>
      <c r="P127" s="714" t="s">
        <v>702</v>
      </c>
      <c r="Q127" s="714" t="s">
        <v>702</v>
      </c>
      <c r="R127" s="714" t="s">
        <v>702</v>
      </c>
      <c r="S127" s="714" t="s">
        <v>702</v>
      </c>
      <c r="T127" s="714" t="s">
        <v>702</v>
      </c>
      <c r="U127" s="714" t="s">
        <v>702</v>
      </c>
      <c r="V127" s="714" t="s">
        <v>702</v>
      </c>
      <c r="W127" s="991"/>
      <c r="X127" s="991"/>
      <c r="Y127" s="991"/>
      <c r="Z127" s="991"/>
      <c r="AA127" s="991"/>
      <c r="AB127" s="991"/>
      <c r="AC127" s="991"/>
      <c r="AD127" s="991"/>
      <c r="AE127" s="991"/>
      <c r="AF127" s="991"/>
      <c r="AG127" s="991"/>
      <c r="AH127" s="992" t="s">
        <v>703</v>
      </c>
      <c r="AI127" s="992" t="s">
        <v>703</v>
      </c>
      <c r="AJ127" s="992" t="s">
        <v>703</v>
      </c>
      <c r="AK127" s="992" t="s">
        <v>703</v>
      </c>
      <c r="AL127" s="992" t="s">
        <v>703</v>
      </c>
      <c r="AM127" s="992" t="s">
        <v>703</v>
      </c>
      <c r="AN127" s="9"/>
      <c r="AO127" s="9"/>
      <c r="AP127" s="10"/>
      <c r="AQ127" s="10"/>
      <c r="AR127" s="10"/>
      <c r="AS127" s="10"/>
      <c r="AX127" s="168"/>
      <c r="AY127" s="168"/>
      <c r="AZ127" s="168"/>
      <c r="BA127" s="168"/>
      <c r="BB127" s="168"/>
      <c r="BC127" s="168"/>
      <c r="BD127" s="169"/>
    </row>
    <row r="128" spans="1:56" s="146" customFormat="1" ht="13.5" customHeight="1">
      <c r="A128" s="140"/>
      <c r="B128" s="140"/>
      <c r="C128" s="140"/>
      <c r="D128" s="140" t="s">
        <v>5124</v>
      </c>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20"/>
      <c r="AI128" s="20"/>
      <c r="AJ128" s="20"/>
      <c r="AK128" s="20"/>
      <c r="AL128" s="20"/>
      <c r="AM128" s="20"/>
      <c r="AN128" s="140"/>
      <c r="AO128" s="140"/>
      <c r="AP128" s="142"/>
      <c r="AQ128" s="142"/>
      <c r="AR128" s="142"/>
      <c r="AS128" s="142"/>
      <c r="AX128" s="170"/>
      <c r="AY128" s="170"/>
      <c r="AZ128" s="170"/>
      <c r="BA128" s="170"/>
      <c r="BB128" s="170"/>
      <c r="BC128" s="170"/>
      <c r="BD128" s="171"/>
    </row>
    <row r="129" spans="1:56" s="146" customFormat="1" ht="13.5" customHeight="1">
      <c r="A129" s="140"/>
      <c r="B129" s="140"/>
      <c r="C129" s="140"/>
      <c r="D129" s="140" t="s">
        <v>5125</v>
      </c>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02"/>
      <c r="AD129" s="102"/>
      <c r="AE129" s="102"/>
      <c r="AF129" s="102"/>
      <c r="AG129" s="102"/>
      <c r="AH129" s="102"/>
      <c r="AI129" s="102"/>
      <c r="AJ129" s="102"/>
      <c r="AK129" s="102"/>
      <c r="AL129" s="102"/>
      <c r="AM129" s="102"/>
      <c r="AN129" s="140"/>
      <c r="AO129" s="140"/>
      <c r="AP129" s="142"/>
      <c r="AQ129" s="142"/>
      <c r="AR129" s="142"/>
      <c r="AS129" s="142"/>
      <c r="AX129" s="170"/>
      <c r="AY129" s="170"/>
      <c r="AZ129" s="170"/>
      <c r="BA129" s="170"/>
      <c r="BB129" s="170"/>
      <c r="BC129" s="170"/>
      <c r="BD129" s="171"/>
    </row>
    <row r="130" spans="1:56" s="146" customFormat="1" ht="13.5" customHeight="1">
      <c r="A130" s="140"/>
      <c r="B130" s="140"/>
      <c r="C130" s="140"/>
      <c r="D130" s="140"/>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02"/>
      <c r="AD130" s="102"/>
      <c r="AE130" s="102"/>
      <c r="AF130" s="102"/>
      <c r="AG130" s="102"/>
      <c r="AH130" s="102"/>
      <c r="AI130" s="102"/>
      <c r="AJ130" s="102"/>
      <c r="AK130" s="102"/>
      <c r="AL130" s="102"/>
      <c r="AM130" s="102"/>
      <c r="AN130" s="140"/>
      <c r="AO130" s="140"/>
      <c r="AP130" s="142"/>
      <c r="AQ130" s="142"/>
      <c r="AR130" s="142"/>
      <c r="AS130" s="142"/>
      <c r="AX130" s="172"/>
      <c r="AY130" s="172"/>
      <c r="AZ130" s="172"/>
      <c r="BA130" s="172"/>
      <c r="BB130" s="172"/>
      <c r="BC130" s="172"/>
      <c r="BD130" s="173"/>
    </row>
    <row r="131" spans="1:56" s="116" customFormat="1" ht="13.5" customHeight="1">
      <c r="A131" s="5"/>
      <c r="B131" s="5"/>
      <c r="C131" s="5"/>
      <c r="D131" s="5"/>
      <c r="E131" s="5"/>
      <c r="F131" s="6"/>
      <c r="G131" s="6"/>
      <c r="H131" s="6"/>
      <c r="I131" s="6"/>
      <c r="J131" s="6"/>
      <c r="K131" s="6"/>
      <c r="L131" s="6"/>
      <c r="M131" s="6"/>
      <c r="N131" s="6"/>
      <c r="O131" s="6"/>
      <c r="P131" s="6"/>
      <c r="Q131" s="6"/>
      <c r="R131" s="6"/>
      <c r="S131" s="6"/>
      <c r="T131" s="6"/>
      <c r="U131" s="6"/>
      <c r="V131" s="6"/>
      <c r="W131" s="6"/>
      <c r="X131" s="6"/>
      <c r="Y131" s="6"/>
      <c r="Z131" s="6"/>
      <c r="AA131" s="6"/>
      <c r="AB131" s="17"/>
      <c r="AC131" s="13"/>
      <c r="AD131" s="14"/>
      <c r="AE131" s="14"/>
      <c r="AF131" s="14"/>
      <c r="AG131" s="14"/>
      <c r="AH131" s="14"/>
      <c r="AI131" s="14"/>
      <c r="AJ131" s="14"/>
      <c r="AK131" s="14"/>
      <c r="AL131" s="11"/>
      <c r="AM131" s="6"/>
      <c r="AN131" s="6"/>
      <c r="AO131" s="5"/>
      <c r="AP131" s="5"/>
      <c r="AQ131" s="5"/>
      <c r="AR131" s="17"/>
      <c r="AS131" s="17"/>
    </row>
    <row r="132" spans="1:56" s="116" customFormat="1" ht="13.5" customHeight="1">
      <c r="A132" s="6"/>
      <c r="B132" s="6"/>
      <c r="C132" s="5" t="s">
        <v>98</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17"/>
      <c r="AD132" s="13"/>
      <c r="AE132" s="14"/>
      <c r="AF132" s="14"/>
      <c r="AG132" s="14"/>
      <c r="AH132" s="14"/>
      <c r="AI132" s="14"/>
      <c r="AJ132" s="14"/>
      <c r="AK132" s="14"/>
      <c r="AL132" s="14"/>
      <c r="AM132" s="3"/>
      <c r="AN132" s="5"/>
      <c r="AO132" s="5"/>
      <c r="AP132" s="5"/>
      <c r="AQ132" s="5"/>
      <c r="AR132" s="5"/>
      <c r="AS132" s="17"/>
      <c r="AT132" s="1"/>
    </row>
    <row r="133" spans="1:56" s="116" customFormat="1" ht="13.5" customHeight="1">
      <c r="A133" s="5"/>
      <c r="B133" s="5"/>
      <c r="C133" s="5"/>
      <c r="D133" s="5" t="s">
        <v>5149</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17"/>
      <c r="AD133" s="13"/>
      <c r="AE133" s="14"/>
      <c r="AF133" s="14"/>
      <c r="AG133" s="14"/>
      <c r="AH133" s="14"/>
      <c r="AI133" s="14"/>
      <c r="AJ133" s="14"/>
      <c r="AK133" s="14"/>
      <c r="AL133" s="14"/>
      <c r="AM133" s="3"/>
      <c r="AN133" s="5"/>
      <c r="AO133" s="5"/>
      <c r="AP133" s="5"/>
      <c r="AQ133" s="5"/>
      <c r="AR133" s="5"/>
      <c r="AS133" s="17"/>
    </row>
    <row r="134" spans="1:56" s="116" customFormat="1" ht="13.5" customHeight="1">
      <c r="A134" s="5"/>
      <c r="B134" s="5"/>
      <c r="C134" s="5"/>
      <c r="D134" s="5" t="s">
        <v>595</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17"/>
      <c r="AD134" s="13"/>
      <c r="AE134" s="14"/>
      <c r="AF134" s="14"/>
      <c r="AG134" s="14"/>
      <c r="AH134" s="14"/>
      <c r="AI134" s="14"/>
      <c r="AJ134" s="14"/>
      <c r="AK134" s="14"/>
      <c r="AL134" s="14"/>
      <c r="AM134" s="3"/>
      <c r="AN134" s="5"/>
      <c r="AO134" s="5"/>
      <c r="AP134" s="5"/>
      <c r="AQ134" s="5"/>
      <c r="AR134" s="5"/>
      <c r="AS134" s="17"/>
    </row>
    <row r="135" spans="1:56" s="258" customFormat="1" ht="21.75" customHeight="1">
      <c r="A135" s="10"/>
      <c r="B135" s="10"/>
      <c r="C135" s="10"/>
      <c r="D135" s="10"/>
      <c r="E135" s="714" t="s">
        <v>5324</v>
      </c>
      <c r="F135" s="714"/>
      <c r="G135" s="714"/>
      <c r="H135" s="714"/>
      <c r="I135" s="714"/>
      <c r="J135" s="714" t="s">
        <v>11</v>
      </c>
      <c r="K135" s="714"/>
      <c r="L135" s="714"/>
      <c r="M135" s="714"/>
      <c r="N135" s="714"/>
      <c r="O135" s="714"/>
      <c r="P135" s="714"/>
      <c r="Q135" s="714"/>
      <c r="R135" s="715" t="s">
        <v>596</v>
      </c>
      <c r="S135" s="716"/>
      <c r="T135" s="716"/>
      <c r="U135" s="717"/>
      <c r="V135" s="717"/>
      <c r="W135" s="717"/>
      <c r="X135" s="716" t="s">
        <v>9</v>
      </c>
      <c r="Y135" s="716"/>
      <c r="Z135" s="717"/>
      <c r="AA135" s="717"/>
      <c r="AB135" s="717"/>
      <c r="AC135" s="716" t="s">
        <v>29</v>
      </c>
      <c r="AD135" s="716"/>
      <c r="AE135" s="717"/>
      <c r="AF135" s="717"/>
      <c r="AG135" s="717"/>
      <c r="AH135" s="716" t="s">
        <v>10</v>
      </c>
      <c r="AI135" s="718"/>
      <c r="AJ135" s="10"/>
      <c r="AK135" s="10"/>
      <c r="AL135" s="10"/>
      <c r="AM135" s="10"/>
      <c r="AN135" s="10"/>
      <c r="AO135" s="10"/>
      <c r="AP135" s="10"/>
      <c r="AQ135" s="10"/>
      <c r="AR135" s="10"/>
      <c r="AS135" s="10"/>
    </row>
    <row r="136" spans="1:56" s="258" customFormat="1" ht="21.75" customHeight="1">
      <c r="A136" s="10"/>
      <c r="B136" s="10"/>
      <c r="C136" s="10"/>
      <c r="D136" s="10"/>
      <c r="E136" s="714"/>
      <c r="F136" s="714"/>
      <c r="G136" s="714"/>
      <c r="H136" s="714"/>
      <c r="I136" s="714"/>
      <c r="J136" s="714" t="s">
        <v>5</v>
      </c>
      <c r="K136" s="714"/>
      <c r="L136" s="714"/>
      <c r="M136" s="714"/>
      <c r="N136" s="714"/>
      <c r="O136" s="714"/>
      <c r="P136" s="714"/>
      <c r="Q136" s="714"/>
      <c r="R136" s="715" t="s">
        <v>596</v>
      </c>
      <c r="S136" s="716"/>
      <c r="T136" s="716"/>
      <c r="U136" s="717"/>
      <c r="V136" s="717"/>
      <c r="W136" s="717"/>
      <c r="X136" s="716" t="s">
        <v>9</v>
      </c>
      <c r="Y136" s="716"/>
      <c r="Z136" s="717"/>
      <c r="AA136" s="717"/>
      <c r="AB136" s="717"/>
      <c r="AC136" s="716" t="s">
        <v>29</v>
      </c>
      <c r="AD136" s="716"/>
      <c r="AE136" s="717"/>
      <c r="AF136" s="717"/>
      <c r="AG136" s="717"/>
      <c r="AH136" s="716" t="s">
        <v>10</v>
      </c>
      <c r="AI136" s="718"/>
      <c r="AJ136" s="10"/>
      <c r="AK136" s="10"/>
      <c r="AL136" s="10"/>
      <c r="AM136" s="10"/>
      <c r="AN136" s="10"/>
      <c r="AO136" s="10"/>
      <c r="AP136" s="10"/>
      <c r="AQ136" s="10"/>
      <c r="AR136" s="10"/>
      <c r="AS136" s="10"/>
    </row>
    <row r="137" spans="1:56" s="258" customFormat="1" ht="21.75" customHeight="1">
      <c r="A137" s="10"/>
      <c r="B137" s="10"/>
      <c r="C137" s="10"/>
      <c r="D137" s="10"/>
      <c r="E137" s="714" t="s">
        <v>90</v>
      </c>
      <c r="F137" s="714"/>
      <c r="G137" s="714"/>
      <c r="H137" s="714"/>
      <c r="I137" s="714"/>
      <c r="J137" s="714" t="s">
        <v>11</v>
      </c>
      <c r="K137" s="714"/>
      <c r="L137" s="714"/>
      <c r="M137" s="714"/>
      <c r="N137" s="714"/>
      <c r="O137" s="714"/>
      <c r="P137" s="714"/>
      <c r="Q137" s="714"/>
      <c r="R137" s="715" t="s">
        <v>596</v>
      </c>
      <c r="S137" s="716"/>
      <c r="T137" s="716"/>
      <c r="U137" s="717"/>
      <c r="V137" s="717"/>
      <c r="W137" s="717"/>
      <c r="X137" s="716" t="s">
        <v>9</v>
      </c>
      <c r="Y137" s="716"/>
      <c r="Z137" s="717"/>
      <c r="AA137" s="717"/>
      <c r="AB137" s="717"/>
      <c r="AC137" s="716" t="s">
        <v>29</v>
      </c>
      <c r="AD137" s="716"/>
      <c r="AE137" s="717"/>
      <c r="AF137" s="717"/>
      <c r="AG137" s="717"/>
      <c r="AH137" s="716" t="s">
        <v>10</v>
      </c>
      <c r="AI137" s="718"/>
      <c r="AJ137" s="10"/>
      <c r="AK137" s="10"/>
      <c r="AL137" s="10"/>
      <c r="AM137" s="10"/>
      <c r="AN137" s="10"/>
      <c r="AO137" s="10"/>
      <c r="AP137" s="10"/>
      <c r="AQ137" s="10"/>
      <c r="AR137" s="10"/>
      <c r="AS137" s="10"/>
    </row>
    <row r="138" spans="1:56" s="258" customFormat="1" ht="21.75" customHeight="1">
      <c r="A138" s="10"/>
      <c r="B138" s="10"/>
      <c r="C138" s="10"/>
      <c r="D138" s="10"/>
      <c r="E138" s="714"/>
      <c r="F138" s="714"/>
      <c r="G138" s="714"/>
      <c r="H138" s="714"/>
      <c r="I138" s="714"/>
      <c r="J138" s="714" t="s">
        <v>5</v>
      </c>
      <c r="K138" s="714"/>
      <c r="L138" s="714"/>
      <c r="M138" s="714"/>
      <c r="N138" s="714"/>
      <c r="O138" s="714"/>
      <c r="P138" s="714"/>
      <c r="Q138" s="714"/>
      <c r="R138" s="715" t="s">
        <v>596</v>
      </c>
      <c r="S138" s="716"/>
      <c r="T138" s="716"/>
      <c r="U138" s="717"/>
      <c r="V138" s="717"/>
      <c r="W138" s="717"/>
      <c r="X138" s="716" t="s">
        <v>9</v>
      </c>
      <c r="Y138" s="716"/>
      <c r="Z138" s="717"/>
      <c r="AA138" s="717"/>
      <c r="AB138" s="717"/>
      <c r="AC138" s="716" t="s">
        <v>29</v>
      </c>
      <c r="AD138" s="716"/>
      <c r="AE138" s="717"/>
      <c r="AF138" s="717"/>
      <c r="AG138" s="717"/>
      <c r="AH138" s="716" t="s">
        <v>10</v>
      </c>
      <c r="AI138" s="718"/>
      <c r="AJ138" s="10"/>
      <c r="AK138" s="10"/>
      <c r="AL138" s="10"/>
      <c r="AM138" s="10"/>
      <c r="AN138" s="10"/>
      <c r="AO138" s="10"/>
      <c r="AP138" s="10"/>
      <c r="AQ138" s="10"/>
      <c r="AR138" s="10"/>
      <c r="AS138" s="10"/>
    </row>
    <row r="139" spans="1:56" s="116" customFormat="1" ht="13.5" customHeight="1">
      <c r="A139" s="6"/>
      <c r="B139" s="6"/>
      <c r="C139" s="6"/>
      <c r="D139" s="6"/>
      <c r="E139" s="136" t="s">
        <v>5145</v>
      </c>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6"/>
      <c r="AK139" s="6"/>
      <c r="AL139" s="6"/>
      <c r="AM139" s="6"/>
      <c r="AN139" s="6"/>
      <c r="AO139" s="6"/>
      <c r="AP139" s="6"/>
      <c r="AQ139" s="6"/>
      <c r="AR139" s="6"/>
      <c r="AS139" s="6"/>
    </row>
    <row r="140" spans="1:56" s="116" customFormat="1" ht="13.5" customHeight="1">
      <c r="A140" s="6"/>
      <c r="B140" s="6"/>
      <c r="C140" s="6"/>
      <c r="D140" s="6"/>
      <c r="E140" s="136" t="s">
        <v>5146</v>
      </c>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6"/>
      <c r="AK140" s="6"/>
      <c r="AL140" s="6"/>
      <c r="AM140" s="6"/>
      <c r="AN140" s="6"/>
      <c r="AO140" s="6"/>
      <c r="AP140" s="6"/>
      <c r="AQ140" s="6"/>
      <c r="AR140" s="6"/>
      <c r="AS140" s="6"/>
    </row>
    <row r="141" spans="1:56" s="116" customFormat="1" ht="13.5" customHeight="1">
      <c r="A141" s="6"/>
      <c r="B141" s="5" t="s">
        <v>68</v>
      </c>
      <c r="C141" s="5"/>
      <c r="D141" s="5"/>
      <c r="E141" s="5"/>
      <c r="F141" s="5"/>
      <c r="G141" s="5"/>
      <c r="H141" s="5"/>
      <c r="I141" s="5"/>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17"/>
    </row>
    <row r="142" spans="1:56" s="116" customFormat="1" ht="13.5" customHeight="1">
      <c r="A142" s="6"/>
      <c r="B142" s="5"/>
      <c r="C142" s="5" t="s">
        <v>78</v>
      </c>
      <c r="D142" s="5"/>
      <c r="E142" s="5"/>
      <c r="F142" s="5"/>
      <c r="G142" s="5"/>
      <c r="H142" s="5"/>
      <c r="I142" s="5"/>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17"/>
    </row>
    <row r="143" spans="1:56" ht="13.5" customHeight="1">
      <c r="A143" s="17"/>
      <c r="B143" s="226"/>
      <c r="C143" s="995" t="s">
        <v>8</v>
      </c>
      <c r="D143" s="995"/>
      <c r="E143" s="995"/>
      <c r="F143" s="995"/>
      <c r="G143" s="995"/>
      <c r="H143" s="995"/>
      <c r="I143" s="995"/>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4"/>
      <c r="AK143" s="1004"/>
      <c r="AL143" s="1004"/>
      <c r="AM143" s="1004"/>
      <c r="AN143" s="1004"/>
      <c r="AO143" s="1004"/>
      <c r="AP143" s="100"/>
      <c r="AQ143" s="100"/>
      <c r="AR143" s="100"/>
    </row>
    <row r="144" spans="1:56" ht="13.5" customHeight="1">
      <c r="A144" s="17"/>
      <c r="B144" s="17"/>
      <c r="C144" s="995"/>
      <c r="D144" s="995"/>
      <c r="E144" s="995"/>
      <c r="F144" s="995"/>
      <c r="G144" s="995"/>
      <c r="H144" s="995"/>
      <c r="I144" s="995"/>
      <c r="J144" s="1004"/>
      <c r="K144" s="1004"/>
      <c r="L144" s="1004"/>
      <c r="M144" s="1004"/>
      <c r="N144" s="1004"/>
      <c r="O144" s="1004"/>
      <c r="P144" s="1004"/>
      <c r="Q144" s="1004"/>
      <c r="R144" s="1004"/>
      <c r="S144" s="1004"/>
      <c r="T144" s="1004"/>
      <c r="U144" s="1004"/>
      <c r="V144" s="1004"/>
      <c r="W144" s="1004"/>
      <c r="X144" s="1004"/>
      <c r="Y144" s="1004"/>
      <c r="Z144" s="1004"/>
      <c r="AA144" s="1004"/>
      <c r="AB144" s="1004"/>
      <c r="AC144" s="1004"/>
      <c r="AD144" s="1004"/>
      <c r="AE144" s="1004"/>
      <c r="AF144" s="1004"/>
      <c r="AG144" s="1004"/>
      <c r="AH144" s="1004"/>
      <c r="AI144" s="1004"/>
      <c r="AJ144" s="1004"/>
      <c r="AK144" s="1004"/>
      <c r="AL144" s="1004"/>
      <c r="AM144" s="1004"/>
      <c r="AN144" s="1004"/>
      <c r="AO144" s="1004"/>
      <c r="AP144" s="100"/>
      <c r="AQ144" s="100"/>
      <c r="AR144" s="100"/>
    </row>
    <row r="145" spans="1:45">
      <c r="A145" s="17"/>
      <c r="B145" s="17"/>
      <c r="C145" s="995"/>
      <c r="D145" s="995"/>
      <c r="E145" s="995"/>
      <c r="F145" s="995"/>
      <c r="G145" s="995"/>
      <c r="H145" s="995"/>
      <c r="I145" s="995"/>
      <c r="J145" s="1004"/>
      <c r="K145" s="1004"/>
      <c r="L145" s="1004"/>
      <c r="M145" s="1004"/>
      <c r="N145" s="1004"/>
      <c r="O145" s="1004"/>
      <c r="P145" s="1004"/>
      <c r="Q145" s="1004"/>
      <c r="R145" s="1004"/>
      <c r="S145" s="1004"/>
      <c r="T145" s="1004"/>
      <c r="U145" s="1004"/>
      <c r="V145" s="1004"/>
      <c r="W145" s="1004"/>
      <c r="X145" s="1004"/>
      <c r="Y145" s="1004"/>
      <c r="Z145" s="1004"/>
      <c r="AA145" s="1004"/>
      <c r="AB145" s="1004"/>
      <c r="AC145" s="1004"/>
      <c r="AD145" s="1004"/>
      <c r="AE145" s="1004"/>
      <c r="AF145" s="1004"/>
      <c r="AG145" s="1004"/>
      <c r="AH145" s="1004"/>
      <c r="AI145" s="1004"/>
      <c r="AJ145" s="1004"/>
      <c r="AK145" s="1004"/>
      <c r="AL145" s="1004"/>
      <c r="AM145" s="1004"/>
      <c r="AN145" s="1004"/>
      <c r="AO145" s="1004"/>
      <c r="AP145" s="100"/>
      <c r="AQ145" s="100"/>
      <c r="AR145" s="100"/>
    </row>
    <row r="146" spans="1:45" ht="13.5" customHeight="1">
      <c r="A146" s="17"/>
      <c r="B146" s="17"/>
      <c r="C146" s="995" t="s">
        <v>30</v>
      </c>
      <c r="D146" s="981"/>
      <c r="E146" s="981"/>
      <c r="F146" s="981"/>
      <c r="G146" s="981"/>
      <c r="H146" s="981"/>
      <c r="I146" s="981"/>
      <c r="J146" s="1005"/>
      <c r="K146" s="1005"/>
      <c r="L146" s="1005"/>
      <c r="M146" s="1005"/>
      <c r="N146" s="1005"/>
      <c r="O146" s="1005"/>
      <c r="P146" s="1005"/>
      <c r="Q146" s="1005"/>
      <c r="R146" s="1005"/>
      <c r="S146" s="1005"/>
      <c r="T146" s="1005"/>
      <c r="U146" s="1005"/>
      <c r="V146" s="1005"/>
      <c r="W146" s="1005"/>
      <c r="X146" s="1005"/>
      <c r="Y146" s="1005"/>
      <c r="Z146" s="1005"/>
      <c r="AA146" s="1005"/>
      <c r="AB146" s="1005"/>
      <c r="AC146" s="1005"/>
      <c r="AD146" s="1005"/>
      <c r="AE146" s="1005"/>
      <c r="AF146" s="1005"/>
      <c r="AG146" s="1005"/>
      <c r="AH146" s="1005"/>
      <c r="AI146" s="1005"/>
      <c r="AJ146" s="1005"/>
      <c r="AK146" s="1005"/>
      <c r="AL146" s="1005"/>
      <c r="AM146" s="1005"/>
      <c r="AN146" s="1005"/>
      <c r="AO146" s="1005"/>
      <c r="AP146" s="100"/>
      <c r="AQ146" s="100"/>
      <c r="AR146" s="100"/>
    </row>
    <row r="147" spans="1:45">
      <c r="A147" s="17"/>
      <c r="B147" s="17"/>
      <c r="C147" s="981"/>
      <c r="D147" s="981"/>
      <c r="E147" s="981"/>
      <c r="F147" s="981"/>
      <c r="G147" s="981"/>
      <c r="H147" s="981"/>
      <c r="I147" s="981"/>
      <c r="J147" s="1005"/>
      <c r="K147" s="1005"/>
      <c r="L147" s="1005"/>
      <c r="M147" s="1005"/>
      <c r="N147" s="1005"/>
      <c r="O147" s="1005"/>
      <c r="P147" s="1005"/>
      <c r="Q147" s="1005"/>
      <c r="R147" s="1005"/>
      <c r="S147" s="1005"/>
      <c r="T147" s="1005"/>
      <c r="U147" s="1005"/>
      <c r="V147" s="1005"/>
      <c r="W147" s="1005"/>
      <c r="X147" s="1005"/>
      <c r="Y147" s="1005"/>
      <c r="Z147" s="1005"/>
      <c r="AA147" s="1005"/>
      <c r="AB147" s="1005"/>
      <c r="AC147" s="1005"/>
      <c r="AD147" s="1005"/>
      <c r="AE147" s="1005"/>
      <c r="AF147" s="1005"/>
      <c r="AG147" s="1005"/>
      <c r="AH147" s="1005"/>
      <c r="AI147" s="1005"/>
      <c r="AJ147" s="1005"/>
      <c r="AK147" s="1005"/>
      <c r="AL147" s="1005"/>
      <c r="AM147" s="1005"/>
      <c r="AN147" s="1005"/>
      <c r="AO147" s="1005"/>
      <c r="AP147" s="100"/>
      <c r="AQ147" s="100"/>
      <c r="AR147" s="100"/>
    </row>
    <row r="148" spans="1:45" ht="13.5" customHeight="1">
      <c r="A148" s="17"/>
      <c r="B148" s="17"/>
      <c r="C148" s="995" t="s">
        <v>597</v>
      </c>
      <c r="D148" s="981"/>
      <c r="E148" s="981"/>
      <c r="F148" s="981"/>
      <c r="G148" s="981"/>
      <c r="H148" s="981"/>
      <c r="I148" s="981"/>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1006"/>
      <c r="AE148" s="1006"/>
      <c r="AF148" s="1006"/>
      <c r="AG148" s="1006"/>
      <c r="AH148" s="1006"/>
      <c r="AI148" s="1006"/>
      <c r="AJ148" s="1006"/>
      <c r="AK148" s="1006"/>
      <c r="AL148" s="1006"/>
      <c r="AM148" s="1006"/>
      <c r="AN148" s="1006"/>
      <c r="AO148" s="1006"/>
      <c r="AP148" s="15"/>
      <c r="AQ148" s="15"/>
      <c r="AR148" s="15"/>
    </row>
    <row r="149" spans="1:45" ht="13.5" customHeight="1">
      <c r="A149" s="17"/>
      <c r="B149" s="17"/>
      <c r="C149" s="995" t="s">
        <v>76</v>
      </c>
      <c r="D149" s="981"/>
      <c r="E149" s="981"/>
      <c r="F149" s="981"/>
      <c r="G149" s="981"/>
      <c r="H149" s="981"/>
      <c r="I149" s="981"/>
      <c r="J149" s="996"/>
      <c r="K149" s="996"/>
      <c r="L149" s="996"/>
      <c r="M149" s="996"/>
      <c r="N149" s="996"/>
      <c r="O149" s="996"/>
      <c r="P149" s="996"/>
      <c r="Q149" s="996"/>
      <c r="R149" s="996"/>
      <c r="S149" s="996"/>
      <c r="T149" s="996"/>
      <c r="U149" s="996"/>
      <c r="V149" s="996"/>
      <c r="W149" s="996"/>
      <c r="X149" s="996"/>
      <c r="Y149" s="996"/>
      <c r="Z149" s="996"/>
      <c r="AA149" s="996"/>
      <c r="AB149" s="996"/>
      <c r="AC149" s="996"/>
      <c r="AD149" s="996"/>
      <c r="AE149" s="996"/>
      <c r="AF149" s="996"/>
      <c r="AG149" s="996"/>
      <c r="AH149" s="996"/>
      <c r="AI149" s="996"/>
      <c r="AJ149" s="996"/>
      <c r="AK149" s="996"/>
      <c r="AL149" s="996"/>
      <c r="AM149" s="996"/>
      <c r="AN149" s="996"/>
      <c r="AO149" s="996"/>
      <c r="AP149" s="226"/>
      <c r="AQ149" s="98"/>
      <c r="AR149" s="98"/>
    </row>
    <row r="150" spans="1:45">
      <c r="A150" s="17"/>
      <c r="B150" s="17"/>
      <c r="C150" s="981"/>
      <c r="D150" s="981"/>
      <c r="E150" s="981"/>
      <c r="F150" s="981"/>
      <c r="G150" s="981"/>
      <c r="H150" s="981"/>
      <c r="I150" s="981"/>
      <c r="J150" s="996"/>
      <c r="K150" s="996"/>
      <c r="L150" s="996"/>
      <c r="M150" s="996"/>
      <c r="N150" s="996"/>
      <c r="O150" s="996"/>
      <c r="P150" s="996"/>
      <c r="Q150" s="996"/>
      <c r="R150" s="996"/>
      <c r="S150" s="996"/>
      <c r="T150" s="996"/>
      <c r="U150" s="996"/>
      <c r="V150" s="996"/>
      <c r="W150" s="996"/>
      <c r="X150" s="996"/>
      <c r="Y150" s="996"/>
      <c r="Z150" s="996"/>
      <c r="AA150" s="996"/>
      <c r="AB150" s="996"/>
      <c r="AC150" s="996"/>
      <c r="AD150" s="996"/>
      <c r="AE150" s="996"/>
      <c r="AF150" s="996"/>
      <c r="AG150" s="996"/>
      <c r="AH150" s="996"/>
      <c r="AI150" s="996"/>
      <c r="AJ150" s="996"/>
      <c r="AK150" s="996"/>
      <c r="AL150" s="996"/>
      <c r="AM150" s="996"/>
      <c r="AN150" s="996"/>
      <c r="AO150" s="996"/>
      <c r="AP150" s="226"/>
      <c r="AQ150" s="98"/>
      <c r="AR150" s="98"/>
    </row>
    <row r="151" spans="1:45" ht="13.5" customHeight="1">
      <c r="A151" s="17"/>
      <c r="B151" s="17"/>
      <c r="C151" s="995" t="s">
        <v>31</v>
      </c>
      <c r="D151" s="981"/>
      <c r="E151" s="981"/>
      <c r="F151" s="981"/>
      <c r="G151" s="981"/>
      <c r="H151" s="981"/>
      <c r="I151" s="981"/>
      <c r="J151" s="996"/>
      <c r="K151" s="996"/>
      <c r="L151" s="996"/>
      <c r="M151" s="996"/>
      <c r="N151" s="996"/>
      <c r="O151" s="996"/>
      <c r="P151" s="996"/>
      <c r="Q151" s="996"/>
      <c r="R151" s="996"/>
      <c r="S151" s="996"/>
      <c r="T151" s="996"/>
      <c r="U151" s="996"/>
      <c r="V151" s="996"/>
      <c r="W151" s="996"/>
      <c r="X151" s="996"/>
      <c r="Y151" s="996"/>
      <c r="Z151" s="996"/>
      <c r="AA151" s="996"/>
      <c r="AB151" s="996"/>
      <c r="AC151" s="996"/>
      <c r="AD151" s="996"/>
      <c r="AE151" s="996"/>
      <c r="AF151" s="996"/>
      <c r="AG151" s="996"/>
      <c r="AH151" s="996"/>
      <c r="AI151" s="996"/>
      <c r="AJ151" s="996"/>
      <c r="AK151" s="996"/>
      <c r="AL151" s="996"/>
      <c r="AM151" s="996"/>
      <c r="AN151" s="996"/>
      <c r="AO151" s="996"/>
      <c r="AP151" s="226"/>
      <c r="AQ151" s="98"/>
      <c r="AR151" s="98"/>
    </row>
    <row r="152" spans="1:45">
      <c r="A152" s="17"/>
      <c r="B152" s="17"/>
      <c r="C152" s="981"/>
      <c r="D152" s="981"/>
      <c r="E152" s="981"/>
      <c r="F152" s="981"/>
      <c r="G152" s="981"/>
      <c r="H152" s="981"/>
      <c r="I152" s="981"/>
      <c r="J152" s="996"/>
      <c r="K152" s="996"/>
      <c r="L152" s="996"/>
      <c r="M152" s="996"/>
      <c r="N152" s="996"/>
      <c r="O152" s="996"/>
      <c r="P152" s="996"/>
      <c r="Q152" s="996"/>
      <c r="R152" s="996"/>
      <c r="S152" s="996"/>
      <c r="T152" s="996"/>
      <c r="U152" s="996"/>
      <c r="V152" s="996"/>
      <c r="W152" s="996"/>
      <c r="X152" s="996"/>
      <c r="Y152" s="996"/>
      <c r="Z152" s="996"/>
      <c r="AA152" s="996"/>
      <c r="AB152" s="996"/>
      <c r="AC152" s="996"/>
      <c r="AD152" s="996"/>
      <c r="AE152" s="996"/>
      <c r="AF152" s="996"/>
      <c r="AG152" s="996"/>
      <c r="AH152" s="996"/>
      <c r="AI152" s="996"/>
      <c r="AJ152" s="996"/>
      <c r="AK152" s="996"/>
      <c r="AL152" s="996"/>
      <c r="AM152" s="996"/>
      <c r="AN152" s="996"/>
      <c r="AO152" s="996"/>
      <c r="AP152" s="226"/>
      <c r="AQ152" s="98"/>
      <c r="AR152" s="98"/>
    </row>
    <row r="153" spans="1:45" s="150" customFormat="1" ht="14.25" customHeight="1">
      <c r="A153" s="147"/>
      <c r="B153" s="147"/>
      <c r="C153" s="732" t="s">
        <v>22</v>
      </c>
      <c r="D153" s="733"/>
      <c r="E153" s="733"/>
      <c r="F153" s="733"/>
      <c r="G153" s="733"/>
      <c r="H153" s="733"/>
      <c r="I153" s="734"/>
      <c r="J153" s="273" t="s">
        <v>584</v>
      </c>
      <c r="K153" s="997"/>
      <c r="L153" s="997"/>
      <c r="M153" s="997"/>
      <c r="N153" s="997"/>
      <c r="O153" s="263" t="s">
        <v>585</v>
      </c>
      <c r="P153" s="997"/>
      <c r="Q153" s="997"/>
      <c r="R153" s="997"/>
      <c r="S153" s="997"/>
      <c r="T153" s="997"/>
      <c r="U153" s="274" t="s">
        <v>586</v>
      </c>
      <c r="V153" s="275"/>
      <c r="W153" s="275"/>
      <c r="X153" s="275"/>
      <c r="Y153" s="275"/>
      <c r="Z153" s="275"/>
      <c r="AA153" s="275"/>
      <c r="AB153" s="275"/>
      <c r="AC153" s="275"/>
      <c r="AD153" s="275"/>
      <c r="AE153" s="275"/>
      <c r="AF153" s="275"/>
      <c r="AG153" s="275"/>
      <c r="AH153" s="275"/>
      <c r="AI153" s="275"/>
      <c r="AJ153" s="275"/>
      <c r="AK153" s="275"/>
      <c r="AL153" s="275"/>
      <c r="AM153" s="275"/>
      <c r="AN153" s="275"/>
      <c r="AO153" s="276"/>
      <c r="AP153" s="148"/>
      <c r="AQ153" s="148"/>
      <c r="AR153" s="148"/>
      <c r="AS153" s="149"/>
    </row>
    <row r="154" spans="1:45">
      <c r="A154" s="17"/>
      <c r="B154" s="17"/>
      <c r="C154" s="735"/>
      <c r="D154" s="733"/>
      <c r="E154" s="733"/>
      <c r="F154" s="733"/>
      <c r="G154" s="733"/>
      <c r="H154" s="733"/>
      <c r="I154" s="734"/>
      <c r="J154" s="998"/>
      <c r="K154" s="999"/>
      <c r="L154" s="999"/>
      <c r="M154" s="999"/>
      <c r="N154" s="999"/>
      <c r="O154" s="999"/>
      <c r="P154" s="999"/>
      <c r="Q154" s="999"/>
      <c r="R154" s="999"/>
      <c r="S154" s="999"/>
      <c r="T154" s="999"/>
      <c r="U154" s="999"/>
      <c r="V154" s="999"/>
      <c r="W154" s="999"/>
      <c r="X154" s="999"/>
      <c r="Y154" s="999"/>
      <c r="Z154" s="999"/>
      <c r="AA154" s="999"/>
      <c r="AB154" s="999"/>
      <c r="AC154" s="999"/>
      <c r="AD154" s="999"/>
      <c r="AE154" s="999"/>
      <c r="AF154" s="999"/>
      <c r="AG154" s="999"/>
      <c r="AH154" s="999"/>
      <c r="AI154" s="999"/>
      <c r="AJ154" s="999"/>
      <c r="AK154" s="999"/>
      <c r="AL154" s="999"/>
      <c r="AM154" s="999"/>
      <c r="AN154" s="999"/>
      <c r="AO154" s="1000"/>
      <c r="AP154" s="226"/>
      <c r="AQ154" s="98"/>
      <c r="AR154" s="98"/>
    </row>
    <row r="155" spans="1:45">
      <c r="A155" s="17"/>
      <c r="B155" s="17"/>
      <c r="C155" s="735"/>
      <c r="D155" s="733"/>
      <c r="E155" s="733"/>
      <c r="F155" s="733"/>
      <c r="G155" s="733"/>
      <c r="H155" s="733"/>
      <c r="I155" s="734"/>
      <c r="J155" s="1001"/>
      <c r="K155" s="1002"/>
      <c r="L155" s="1002"/>
      <c r="M155" s="1002"/>
      <c r="N155" s="1002"/>
      <c r="O155" s="1002"/>
      <c r="P155" s="1002"/>
      <c r="Q155" s="1002"/>
      <c r="R155" s="1002"/>
      <c r="S155" s="1002"/>
      <c r="T155" s="1002"/>
      <c r="U155" s="1002"/>
      <c r="V155" s="1002"/>
      <c r="W155" s="1002"/>
      <c r="X155" s="1002"/>
      <c r="Y155" s="1002"/>
      <c r="Z155" s="1002"/>
      <c r="AA155" s="1002"/>
      <c r="AB155" s="1002"/>
      <c r="AC155" s="1002"/>
      <c r="AD155" s="1002"/>
      <c r="AE155" s="1002"/>
      <c r="AF155" s="1002"/>
      <c r="AG155" s="1002"/>
      <c r="AH155" s="1002"/>
      <c r="AI155" s="1002"/>
      <c r="AJ155" s="1002"/>
      <c r="AK155" s="1002"/>
      <c r="AL155" s="1002"/>
      <c r="AM155" s="1002"/>
      <c r="AN155" s="1002"/>
      <c r="AO155" s="1003"/>
      <c r="AP155" s="226"/>
      <c r="AQ155" s="98"/>
      <c r="AR155" s="98"/>
    </row>
    <row r="156" spans="1:45" s="150" customFormat="1" ht="18" customHeight="1">
      <c r="A156" s="147"/>
      <c r="B156" s="147"/>
      <c r="C156" s="1018" t="s">
        <v>7</v>
      </c>
      <c r="D156" s="1019"/>
      <c r="E156" s="1019"/>
      <c r="F156" s="1019"/>
      <c r="G156" s="1019"/>
      <c r="H156" s="1019"/>
      <c r="I156" s="1019"/>
      <c r="J156" s="1020"/>
      <c r="K156" s="1007"/>
      <c r="L156" s="1007"/>
      <c r="M156" s="271" t="s">
        <v>716</v>
      </c>
      <c r="N156" s="1007"/>
      <c r="O156" s="1007"/>
      <c r="P156" s="1007"/>
      <c r="Q156" s="1007"/>
      <c r="R156" s="272" t="s">
        <v>716</v>
      </c>
      <c r="S156" s="1007"/>
      <c r="T156" s="1007"/>
      <c r="U156" s="1008"/>
      <c r="V156" s="1018" t="s">
        <v>32</v>
      </c>
      <c r="W156" s="1019"/>
      <c r="X156" s="1019"/>
      <c r="Y156" s="1019"/>
      <c r="Z156" s="1019"/>
      <c r="AA156" s="1019"/>
      <c r="AB156" s="1021"/>
      <c r="AC156" s="1020"/>
      <c r="AD156" s="1007"/>
      <c r="AE156" s="1007"/>
      <c r="AF156" s="271" t="s">
        <v>716</v>
      </c>
      <c r="AG156" s="1007"/>
      <c r="AH156" s="1007"/>
      <c r="AI156" s="1007"/>
      <c r="AJ156" s="1007"/>
      <c r="AK156" s="272" t="s">
        <v>716</v>
      </c>
      <c r="AL156" s="1007"/>
      <c r="AM156" s="1007"/>
      <c r="AN156" s="1007"/>
      <c r="AO156" s="1008"/>
      <c r="AP156" s="16"/>
      <c r="AQ156" s="16"/>
      <c r="AR156" s="16"/>
      <c r="AS156" s="149"/>
    </row>
    <row r="157" spans="1:45" ht="18" customHeight="1">
      <c r="A157" s="17"/>
      <c r="B157" s="17"/>
      <c r="C157" s="732" t="s">
        <v>598</v>
      </c>
      <c r="D157" s="733"/>
      <c r="E157" s="733"/>
      <c r="F157" s="733"/>
      <c r="G157" s="733"/>
      <c r="H157" s="733"/>
      <c r="I157" s="733"/>
      <c r="J157" s="1009"/>
      <c r="K157" s="1010"/>
      <c r="L157" s="1010"/>
      <c r="M157" s="1010"/>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010"/>
      <c r="AK157" s="1010"/>
      <c r="AL157" s="1010"/>
      <c r="AM157" s="1010"/>
      <c r="AN157" s="1010"/>
      <c r="AO157" s="1011"/>
      <c r="AP157" s="226"/>
      <c r="AQ157" s="98"/>
      <c r="AR157" s="98"/>
    </row>
    <row r="158" spans="1:45" s="146" customFormat="1" ht="13.5" customHeight="1">
      <c r="A158" s="140"/>
      <c r="B158" s="140"/>
      <c r="C158" s="118"/>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2"/>
    </row>
    <row r="159" spans="1:45" s="116" customFormat="1" ht="13.5" customHeight="1">
      <c r="A159" s="6"/>
      <c r="B159" s="5"/>
      <c r="C159" s="5" t="s">
        <v>379</v>
      </c>
      <c r="D159" s="5"/>
      <c r="E159" s="5"/>
      <c r="F159" s="5"/>
      <c r="G159" s="5"/>
      <c r="H159" s="5"/>
      <c r="I159" s="5"/>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17"/>
    </row>
    <row r="160" spans="1:45" ht="13.5" customHeight="1">
      <c r="A160" s="17"/>
      <c r="B160" s="226"/>
      <c r="C160" s="995" t="s">
        <v>8</v>
      </c>
      <c r="D160" s="995"/>
      <c r="E160" s="995"/>
      <c r="F160" s="995"/>
      <c r="G160" s="995"/>
      <c r="H160" s="995"/>
      <c r="I160" s="995"/>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1004"/>
      <c r="AF160" s="1004"/>
      <c r="AG160" s="1004"/>
      <c r="AH160" s="1004"/>
      <c r="AI160" s="1004"/>
      <c r="AJ160" s="1004"/>
      <c r="AK160" s="1004"/>
      <c r="AL160" s="1004"/>
      <c r="AM160" s="1004"/>
      <c r="AN160" s="1004"/>
      <c r="AO160" s="1004"/>
      <c r="AP160" s="100"/>
      <c r="AQ160" s="100"/>
      <c r="AR160" s="100"/>
    </row>
    <row r="161" spans="1:45" ht="13.5" customHeight="1">
      <c r="A161" s="17"/>
      <c r="B161" s="17"/>
      <c r="C161" s="995"/>
      <c r="D161" s="995"/>
      <c r="E161" s="995"/>
      <c r="F161" s="995"/>
      <c r="G161" s="995"/>
      <c r="H161" s="995"/>
      <c r="I161" s="995"/>
      <c r="J161" s="1004"/>
      <c r="K161" s="1004"/>
      <c r="L161" s="1004"/>
      <c r="M161" s="1004"/>
      <c r="N161" s="1004"/>
      <c r="O161" s="1004"/>
      <c r="P161" s="1004"/>
      <c r="Q161" s="1004"/>
      <c r="R161" s="1004"/>
      <c r="S161" s="1004"/>
      <c r="T161" s="1004"/>
      <c r="U161" s="1004"/>
      <c r="V161" s="1004"/>
      <c r="W161" s="1004"/>
      <c r="X161" s="1004"/>
      <c r="Y161" s="1004"/>
      <c r="Z161" s="1004"/>
      <c r="AA161" s="1004"/>
      <c r="AB161" s="1004"/>
      <c r="AC161" s="1004"/>
      <c r="AD161" s="1004"/>
      <c r="AE161" s="1004"/>
      <c r="AF161" s="1004"/>
      <c r="AG161" s="1004"/>
      <c r="AH161" s="1004"/>
      <c r="AI161" s="1004"/>
      <c r="AJ161" s="1004"/>
      <c r="AK161" s="1004"/>
      <c r="AL161" s="1004"/>
      <c r="AM161" s="1004"/>
      <c r="AN161" s="1004"/>
      <c r="AO161" s="1004"/>
      <c r="AP161" s="100"/>
      <c r="AQ161" s="100"/>
      <c r="AR161" s="100"/>
    </row>
    <row r="162" spans="1:45">
      <c r="A162" s="17"/>
      <c r="B162" s="17"/>
      <c r="C162" s="995"/>
      <c r="D162" s="995"/>
      <c r="E162" s="995"/>
      <c r="F162" s="995"/>
      <c r="G162" s="995"/>
      <c r="H162" s="995"/>
      <c r="I162" s="995"/>
      <c r="J162" s="1004"/>
      <c r="K162" s="1004"/>
      <c r="L162" s="1004"/>
      <c r="M162" s="1004"/>
      <c r="N162" s="1004"/>
      <c r="O162" s="1004"/>
      <c r="P162" s="1004"/>
      <c r="Q162" s="1004"/>
      <c r="R162" s="1004"/>
      <c r="S162" s="1004"/>
      <c r="T162" s="1004"/>
      <c r="U162" s="1004"/>
      <c r="V162" s="1004"/>
      <c r="W162" s="1004"/>
      <c r="X162" s="1004"/>
      <c r="Y162" s="1004"/>
      <c r="Z162" s="1004"/>
      <c r="AA162" s="1004"/>
      <c r="AB162" s="1004"/>
      <c r="AC162" s="1004"/>
      <c r="AD162" s="1004"/>
      <c r="AE162" s="1004"/>
      <c r="AF162" s="1004"/>
      <c r="AG162" s="1004"/>
      <c r="AH162" s="1004"/>
      <c r="AI162" s="1004"/>
      <c r="AJ162" s="1004"/>
      <c r="AK162" s="1004"/>
      <c r="AL162" s="1004"/>
      <c r="AM162" s="1004"/>
      <c r="AN162" s="1004"/>
      <c r="AO162" s="1004"/>
      <c r="AP162" s="100"/>
      <c r="AQ162" s="100"/>
      <c r="AR162" s="100"/>
    </row>
    <row r="163" spans="1:45" ht="13.5" customHeight="1">
      <c r="A163" s="17"/>
      <c r="B163" s="17"/>
      <c r="C163" s="995" t="s">
        <v>30</v>
      </c>
      <c r="D163" s="981"/>
      <c r="E163" s="981"/>
      <c r="F163" s="981"/>
      <c r="G163" s="981"/>
      <c r="H163" s="981"/>
      <c r="I163" s="981"/>
      <c r="J163" s="1005"/>
      <c r="K163" s="1005"/>
      <c r="L163" s="1005"/>
      <c r="M163" s="1005"/>
      <c r="N163" s="1005"/>
      <c r="O163" s="1005"/>
      <c r="P163" s="1005"/>
      <c r="Q163" s="1005"/>
      <c r="R163" s="1005"/>
      <c r="S163" s="1005"/>
      <c r="T163" s="1005"/>
      <c r="U163" s="1005"/>
      <c r="V163" s="1005"/>
      <c r="W163" s="1005"/>
      <c r="X163" s="1005"/>
      <c r="Y163" s="1005"/>
      <c r="Z163" s="1005"/>
      <c r="AA163" s="1005"/>
      <c r="AB163" s="1005"/>
      <c r="AC163" s="1005"/>
      <c r="AD163" s="1005"/>
      <c r="AE163" s="1005"/>
      <c r="AF163" s="1005"/>
      <c r="AG163" s="1005"/>
      <c r="AH163" s="1005"/>
      <c r="AI163" s="1005"/>
      <c r="AJ163" s="1005"/>
      <c r="AK163" s="1005"/>
      <c r="AL163" s="1005"/>
      <c r="AM163" s="1005"/>
      <c r="AN163" s="1005"/>
      <c r="AO163" s="1005"/>
      <c r="AP163" s="100"/>
      <c r="AQ163" s="100"/>
      <c r="AR163" s="100"/>
    </row>
    <row r="164" spans="1:45">
      <c r="A164" s="17"/>
      <c r="B164" s="17"/>
      <c r="C164" s="981"/>
      <c r="D164" s="981"/>
      <c r="E164" s="981"/>
      <c r="F164" s="981"/>
      <c r="G164" s="981"/>
      <c r="H164" s="981"/>
      <c r="I164" s="981"/>
      <c r="J164" s="1005"/>
      <c r="K164" s="1005"/>
      <c r="L164" s="1005"/>
      <c r="M164" s="1005"/>
      <c r="N164" s="1005"/>
      <c r="O164" s="1005"/>
      <c r="P164" s="1005"/>
      <c r="Q164" s="1005"/>
      <c r="R164" s="1005"/>
      <c r="S164" s="1005"/>
      <c r="T164" s="1005"/>
      <c r="U164" s="1005"/>
      <c r="V164" s="1005"/>
      <c r="W164" s="1005"/>
      <c r="X164" s="1005"/>
      <c r="Y164" s="1005"/>
      <c r="Z164" s="1005"/>
      <c r="AA164" s="1005"/>
      <c r="AB164" s="1005"/>
      <c r="AC164" s="1005"/>
      <c r="AD164" s="1005"/>
      <c r="AE164" s="1005"/>
      <c r="AF164" s="1005"/>
      <c r="AG164" s="1005"/>
      <c r="AH164" s="1005"/>
      <c r="AI164" s="1005"/>
      <c r="AJ164" s="1005"/>
      <c r="AK164" s="1005"/>
      <c r="AL164" s="1005"/>
      <c r="AM164" s="1005"/>
      <c r="AN164" s="1005"/>
      <c r="AO164" s="1005"/>
      <c r="AP164" s="100"/>
      <c r="AQ164" s="100"/>
      <c r="AR164" s="100"/>
    </row>
    <row r="165" spans="1:45" ht="13.5" customHeight="1">
      <c r="A165" s="17"/>
      <c r="B165" s="17"/>
      <c r="C165" s="995" t="s">
        <v>597</v>
      </c>
      <c r="D165" s="981"/>
      <c r="E165" s="981"/>
      <c r="F165" s="981"/>
      <c r="G165" s="981"/>
      <c r="H165" s="981"/>
      <c r="I165" s="981"/>
      <c r="J165" s="1006"/>
      <c r="K165" s="1006"/>
      <c r="L165" s="1006"/>
      <c r="M165" s="1006"/>
      <c r="N165" s="1006"/>
      <c r="O165" s="1006"/>
      <c r="P165" s="1006"/>
      <c r="Q165" s="1006"/>
      <c r="R165" s="1006"/>
      <c r="S165" s="1006"/>
      <c r="T165" s="1006"/>
      <c r="U165" s="1006"/>
      <c r="V165" s="1006"/>
      <c r="W165" s="1006"/>
      <c r="X165" s="1006"/>
      <c r="Y165" s="1006"/>
      <c r="Z165" s="1006"/>
      <c r="AA165" s="1006"/>
      <c r="AB165" s="1006"/>
      <c r="AC165" s="1006"/>
      <c r="AD165" s="1006"/>
      <c r="AE165" s="1006"/>
      <c r="AF165" s="1006"/>
      <c r="AG165" s="1006"/>
      <c r="AH165" s="1006"/>
      <c r="AI165" s="1006"/>
      <c r="AJ165" s="1006"/>
      <c r="AK165" s="1006"/>
      <c r="AL165" s="1006"/>
      <c r="AM165" s="1006"/>
      <c r="AN165" s="1006"/>
      <c r="AO165" s="1006"/>
      <c r="AP165" s="15"/>
      <c r="AQ165" s="15"/>
      <c r="AR165" s="15"/>
    </row>
    <row r="166" spans="1:45" ht="13.5" customHeight="1">
      <c r="A166" s="17"/>
      <c r="B166" s="17"/>
      <c r="C166" s="995" t="s">
        <v>76</v>
      </c>
      <c r="D166" s="981"/>
      <c r="E166" s="981"/>
      <c r="F166" s="981"/>
      <c r="G166" s="981"/>
      <c r="H166" s="981"/>
      <c r="I166" s="981"/>
      <c r="J166" s="996"/>
      <c r="K166" s="996"/>
      <c r="L166" s="996"/>
      <c r="M166" s="996"/>
      <c r="N166" s="996"/>
      <c r="O166" s="996"/>
      <c r="P166" s="996"/>
      <c r="Q166" s="996"/>
      <c r="R166" s="996"/>
      <c r="S166" s="996"/>
      <c r="T166" s="996"/>
      <c r="U166" s="996"/>
      <c r="V166" s="996"/>
      <c r="W166" s="996"/>
      <c r="X166" s="996"/>
      <c r="Y166" s="996"/>
      <c r="Z166" s="996"/>
      <c r="AA166" s="996"/>
      <c r="AB166" s="996"/>
      <c r="AC166" s="996"/>
      <c r="AD166" s="996"/>
      <c r="AE166" s="996"/>
      <c r="AF166" s="996"/>
      <c r="AG166" s="996"/>
      <c r="AH166" s="996"/>
      <c r="AI166" s="996"/>
      <c r="AJ166" s="996"/>
      <c r="AK166" s="996"/>
      <c r="AL166" s="996"/>
      <c r="AM166" s="996"/>
      <c r="AN166" s="996"/>
      <c r="AO166" s="996"/>
      <c r="AP166" s="226"/>
      <c r="AQ166" s="98"/>
      <c r="AR166" s="98"/>
    </row>
    <row r="167" spans="1:45">
      <c r="A167" s="17"/>
      <c r="B167" s="17"/>
      <c r="C167" s="981"/>
      <c r="D167" s="981"/>
      <c r="E167" s="981"/>
      <c r="F167" s="981"/>
      <c r="G167" s="981"/>
      <c r="H167" s="981"/>
      <c r="I167" s="981"/>
      <c r="J167" s="996"/>
      <c r="K167" s="996"/>
      <c r="L167" s="996"/>
      <c r="M167" s="996"/>
      <c r="N167" s="996"/>
      <c r="O167" s="996"/>
      <c r="P167" s="996"/>
      <c r="Q167" s="996"/>
      <c r="R167" s="996"/>
      <c r="S167" s="996"/>
      <c r="T167" s="996"/>
      <c r="U167" s="996"/>
      <c r="V167" s="996"/>
      <c r="W167" s="996"/>
      <c r="X167" s="996"/>
      <c r="Y167" s="996"/>
      <c r="Z167" s="996"/>
      <c r="AA167" s="996"/>
      <c r="AB167" s="996"/>
      <c r="AC167" s="996"/>
      <c r="AD167" s="996"/>
      <c r="AE167" s="996"/>
      <c r="AF167" s="996"/>
      <c r="AG167" s="996"/>
      <c r="AH167" s="996"/>
      <c r="AI167" s="996"/>
      <c r="AJ167" s="996"/>
      <c r="AK167" s="996"/>
      <c r="AL167" s="996"/>
      <c r="AM167" s="996"/>
      <c r="AN167" s="996"/>
      <c r="AO167" s="996"/>
      <c r="AP167" s="226"/>
      <c r="AQ167" s="98"/>
      <c r="AR167" s="98"/>
    </row>
    <row r="168" spans="1:45" ht="13.5" customHeight="1">
      <c r="A168" s="17"/>
      <c r="B168" s="17"/>
      <c r="C168" s="995" t="s">
        <v>31</v>
      </c>
      <c r="D168" s="981"/>
      <c r="E168" s="981"/>
      <c r="F168" s="981"/>
      <c r="G168" s="981"/>
      <c r="H168" s="981"/>
      <c r="I168" s="981"/>
      <c r="J168" s="996"/>
      <c r="K168" s="996"/>
      <c r="L168" s="996"/>
      <c r="M168" s="996"/>
      <c r="N168" s="996"/>
      <c r="O168" s="996"/>
      <c r="P168" s="996"/>
      <c r="Q168" s="996"/>
      <c r="R168" s="996"/>
      <c r="S168" s="996"/>
      <c r="T168" s="996"/>
      <c r="U168" s="996"/>
      <c r="V168" s="996"/>
      <c r="W168" s="996"/>
      <c r="X168" s="996"/>
      <c r="Y168" s="996"/>
      <c r="Z168" s="996"/>
      <c r="AA168" s="996"/>
      <c r="AB168" s="996"/>
      <c r="AC168" s="996"/>
      <c r="AD168" s="996"/>
      <c r="AE168" s="996"/>
      <c r="AF168" s="996"/>
      <c r="AG168" s="996"/>
      <c r="AH168" s="996"/>
      <c r="AI168" s="996"/>
      <c r="AJ168" s="996"/>
      <c r="AK168" s="996"/>
      <c r="AL168" s="996"/>
      <c r="AM168" s="996"/>
      <c r="AN168" s="996"/>
      <c r="AO168" s="996"/>
      <c r="AP168" s="226"/>
      <c r="AQ168" s="98"/>
      <c r="AR168" s="98"/>
    </row>
    <row r="169" spans="1:45">
      <c r="A169" s="17"/>
      <c r="B169" s="17"/>
      <c r="C169" s="981"/>
      <c r="D169" s="981"/>
      <c r="E169" s="981"/>
      <c r="F169" s="981"/>
      <c r="G169" s="981"/>
      <c r="H169" s="981"/>
      <c r="I169" s="981"/>
      <c r="J169" s="996"/>
      <c r="K169" s="996"/>
      <c r="L169" s="996"/>
      <c r="M169" s="996"/>
      <c r="N169" s="996"/>
      <c r="O169" s="996"/>
      <c r="P169" s="996"/>
      <c r="Q169" s="996"/>
      <c r="R169" s="996"/>
      <c r="S169" s="996"/>
      <c r="T169" s="996"/>
      <c r="U169" s="996"/>
      <c r="V169" s="996"/>
      <c r="W169" s="996"/>
      <c r="X169" s="996"/>
      <c r="Y169" s="996"/>
      <c r="Z169" s="996"/>
      <c r="AA169" s="996"/>
      <c r="AB169" s="996"/>
      <c r="AC169" s="996"/>
      <c r="AD169" s="996"/>
      <c r="AE169" s="996"/>
      <c r="AF169" s="996"/>
      <c r="AG169" s="996"/>
      <c r="AH169" s="996"/>
      <c r="AI169" s="996"/>
      <c r="AJ169" s="996"/>
      <c r="AK169" s="996"/>
      <c r="AL169" s="996"/>
      <c r="AM169" s="996"/>
      <c r="AN169" s="996"/>
      <c r="AO169" s="996"/>
      <c r="AP169" s="226"/>
      <c r="AQ169" s="98"/>
      <c r="AR169" s="98"/>
    </row>
    <row r="170" spans="1:45" s="150" customFormat="1" ht="14.25" customHeight="1">
      <c r="A170" s="147"/>
      <c r="B170" s="147"/>
      <c r="C170" s="732" t="s">
        <v>22</v>
      </c>
      <c r="D170" s="733"/>
      <c r="E170" s="733"/>
      <c r="F170" s="733"/>
      <c r="G170" s="733"/>
      <c r="H170" s="733"/>
      <c r="I170" s="734"/>
      <c r="J170" s="273" t="s">
        <v>584</v>
      </c>
      <c r="K170" s="997"/>
      <c r="L170" s="997"/>
      <c r="M170" s="997"/>
      <c r="N170" s="997"/>
      <c r="O170" s="263" t="s">
        <v>585</v>
      </c>
      <c r="P170" s="997"/>
      <c r="Q170" s="997"/>
      <c r="R170" s="997"/>
      <c r="S170" s="997"/>
      <c r="T170" s="997"/>
      <c r="U170" s="274" t="s">
        <v>586</v>
      </c>
      <c r="V170" s="275"/>
      <c r="W170" s="275"/>
      <c r="X170" s="275"/>
      <c r="Y170" s="275"/>
      <c r="Z170" s="275"/>
      <c r="AA170" s="275"/>
      <c r="AB170" s="275"/>
      <c r="AC170" s="275"/>
      <c r="AD170" s="275"/>
      <c r="AE170" s="275"/>
      <c r="AF170" s="275"/>
      <c r="AG170" s="275"/>
      <c r="AH170" s="275"/>
      <c r="AI170" s="275"/>
      <c r="AJ170" s="275"/>
      <c r="AK170" s="275"/>
      <c r="AL170" s="275"/>
      <c r="AM170" s="275"/>
      <c r="AN170" s="275"/>
      <c r="AO170" s="276"/>
      <c r="AP170" s="148"/>
      <c r="AQ170" s="148"/>
      <c r="AR170" s="148"/>
      <c r="AS170" s="149"/>
    </row>
    <row r="171" spans="1:45">
      <c r="A171" s="17"/>
      <c r="B171" s="17"/>
      <c r="C171" s="735"/>
      <c r="D171" s="733"/>
      <c r="E171" s="733"/>
      <c r="F171" s="733"/>
      <c r="G171" s="733"/>
      <c r="H171" s="733"/>
      <c r="I171" s="734"/>
      <c r="J171" s="998"/>
      <c r="K171" s="999"/>
      <c r="L171" s="999"/>
      <c r="M171" s="999"/>
      <c r="N171" s="999"/>
      <c r="O171" s="999"/>
      <c r="P171" s="999"/>
      <c r="Q171" s="999"/>
      <c r="R171" s="999"/>
      <c r="S171" s="999"/>
      <c r="T171" s="999"/>
      <c r="U171" s="999"/>
      <c r="V171" s="999"/>
      <c r="W171" s="999"/>
      <c r="X171" s="999"/>
      <c r="Y171" s="999"/>
      <c r="Z171" s="999"/>
      <c r="AA171" s="999"/>
      <c r="AB171" s="999"/>
      <c r="AC171" s="999"/>
      <c r="AD171" s="999"/>
      <c r="AE171" s="999"/>
      <c r="AF171" s="999"/>
      <c r="AG171" s="999"/>
      <c r="AH171" s="999"/>
      <c r="AI171" s="999"/>
      <c r="AJ171" s="999"/>
      <c r="AK171" s="999"/>
      <c r="AL171" s="999"/>
      <c r="AM171" s="999"/>
      <c r="AN171" s="999"/>
      <c r="AO171" s="1000"/>
      <c r="AP171" s="226"/>
      <c r="AQ171" s="98"/>
      <c r="AR171" s="98"/>
    </row>
    <row r="172" spans="1:45">
      <c r="A172" s="17"/>
      <c r="B172" s="17"/>
      <c r="C172" s="735"/>
      <c r="D172" s="733"/>
      <c r="E172" s="733"/>
      <c r="F172" s="733"/>
      <c r="G172" s="733"/>
      <c r="H172" s="733"/>
      <c r="I172" s="734"/>
      <c r="J172" s="1001"/>
      <c r="K172" s="1002"/>
      <c r="L172" s="1002"/>
      <c r="M172" s="1002"/>
      <c r="N172" s="1002"/>
      <c r="O172" s="1002"/>
      <c r="P172" s="1002"/>
      <c r="Q172" s="1002"/>
      <c r="R172" s="1002"/>
      <c r="S172" s="1002"/>
      <c r="T172" s="1002"/>
      <c r="U172" s="1002"/>
      <c r="V172" s="1002"/>
      <c r="W172" s="1002"/>
      <c r="X172" s="1002"/>
      <c r="Y172" s="1002"/>
      <c r="Z172" s="1002"/>
      <c r="AA172" s="1002"/>
      <c r="AB172" s="1002"/>
      <c r="AC172" s="1002"/>
      <c r="AD172" s="1002"/>
      <c r="AE172" s="1002"/>
      <c r="AF172" s="1002"/>
      <c r="AG172" s="1002"/>
      <c r="AH172" s="1002"/>
      <c r="AI172" s="1002"/>
      <c r="AJ172" s="1002"/>
      <c r="AK172" s="1002"/>
      <c r="AL172" s="1002"/>
      <c r="AM172" s="1002"/>
      <c r="AN172" s="1002"/>
      <c r="AO172" s="1003"/>
      <c r="AP172" s="226"/>
      <c r="AQ172" s="98"/>
      <c r="AR172" s="98"/>
    </row>
    <row r="173" spans="1:45" s="150" customFormat="1" ht="18" customHeight="1">
      <c r="A173" s="147"/>
      <c r="B173" s="147"/>
      <c r="C173" s="1018" t="s">
        <v>7</v>
      </c>
      <c r="D173" s="1019"/>
      <c r="E173" s="1019"/>
      <c r="F173" s="1019"/>
      <c r="G173" s="1019"/>
      <c r="H173" s="1019"/>
      <c r="I173" s="1019"/>
      <c r="J173" s="1020"/>
      <c r="K173" s="1007"/>
      <c r="L173" s="1007"/>
      <c r="M173" s="271" t="s">
        <v>716</v>
      </c>
      <c r="N173" s="1007"/>
      <c r="O173" s="1007"/>
      <c r="P173" s="1007"/>
      <c r="Q173" s="1007"/>
      <c r="R173" s="272" t="s">
        <v>716</v>
      </c>
      <c r="S173" s="1007"/>
      <c r="T173" s="1007"/>
      <c r="U173" s="1008"/>
      <c r="V173" s="1018" t="s">
        <v>32</v>
      </c>
      <c r="W173" s="1019"/>
      <c r="X173" s="1019"/>
      <c r="Y173" s="1019"/>
      <c r="Z173" s="1019"/>
      <c r="AA173" s="1019"/>
      <c r="AB173" s="1021"/>
      <c r="AC173" s="1020"/>
      <c r="AD173" s="1007"/>
      <c r="AE173" s="1007"/>
      <c r="AF173" s="271" t="s">
        <v>716</v>
      </c>
      <c r="AG173" s="1007"/>
      <c r="AH173" s="1007"/>
      <c r="AI173" s="1007"/>
      <c r="AJ173" s="1007"/>
      <c r="AK173" s="272" t="s">
        <v>716</v>
      </c>
      <c r="AL173" s="1007"/>
      <c r="AM173" s="1007"/>
      <c r="AN173" s="1007"/>
      <c r="AO173" s="1008"/>
      <c r="AP173" s="16"/>
      <c r="AQ173" s="16"/>
      <c r="AR173" s="16"/>
      <c r="AS173" s="149"/>
    </row>
    <row r="174" spans="1:45" ht="18" customHeight="1">
      <c r="A174" s="17"/>
      <c r="B174" s="17"/>
      <c r="C174" s="732" t="s">
        <v>598</v>
      </c>
      <c r="D174" s="733"/>
      <c r="E174" s="733"/>
      <c r="F174" s="733"/>
      <c r="G174" s="733"/>
      <c r="H174" s="733"/>
      <c r="I174" s="733"/>
      <c r="J174" s="1009"/>
      <c r="K174" s="1010"/>
      <c r="L174" s="1010"/>
      <c r="M174" s="1010"/>
      <c r="N174" s="1010"/>
      <c r="O174" s="1010"/>
      <c r="P174" s="1010"/>
      <c r="Q174" s="1010"/>
      <c r="R174" s="1010"/>
      <c r="S174" s="1010"/>
      <c r="T174" s="1010"/>
      <c r="U174" s="1010"/>
      <c r="V174" s="1010"/>
      <c r="W174" s="1010"/>
      <c r="X174" s="1010"/>
      <c r="Y174" s="1010"/>
      <c r="Z174" s="1010"/>
      <c r="AA174" s="1010"/>
      <c r="AB174" s="1010"/>
      <c r="AC174" s="1010"/>
      <c r="AD174" s="1010"/>
      <c r="AE174" s="1010"/>
      <c r="AF174" s="1010"/>
      <c r="AG174" s="1010"/>
      <c r="AH174" s="1010"/>
      <c r="AI174" s="1010"/>
      <c r="AJ174" s="1010"/>
      <c r="AK174" s="1010"/>
      <c r="AL174" s="1010"/>
      <c r="AM174" s="1010"/>
      <c r="AN174" s="1010"/>
      <c r="AO174" s="1011"/>
      <c r="AP174" s="226"/>
      <c r="AQ174" s="98"/>
      <c r="AR174" s="98"/>
    </row>
    <row r="175" spans="1:45">
      <c r="A175" s="5"/>
      <c r="B175" s="5"/>
      <c r="C175" s="1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5" ht="13.5" customHeight="1">
      <c r="A176" s="5"/>
      <c r="B176" s="5"/>
      <c r="C176" s="151" t="s">
        <v>704</v>
      </c>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4"/>
      <c r="AQ176" s="4"/>
    </row>
    <row r="177" spans="1:45" ht="13.5" customHeight="1">
      <c r="A177" s="5"/>
      <c r="B177" s="5"/>
      <c r="C177" s="732" t="s">
        <v>8</v>
      </c>
      <c r="D177" s="1012"/>
      <c r="E177" s="1012"/>
      <c r="F177" s="1012"/>
      <c r="G177" s="1012"/>
      <c r="H177" s="1012"/>
      <c r="I177" s="1013"/>
      <c r="J177" s="1014"/>
      <c r="K177" s="1015"/>
      <c r="L177" s="1015"/>
      <c r="M177" s="1015"/>
      <c r="N177" s="1015"/>
      <c r="O177" s="1015"/>
      <c r="P177" s="1015"/>
      <c r="Q177" s="1015"/>
      <c r="R177" s="1015"/>
      <c r="S177" s="1015"/>
      <c r="T177" s="1015"/>
      <c r="U177" s="1015"/>
      <c r="V177" s="1015"/>
      <c r="W177" s="1015"/>
      <c r="X177" s="1015"/>
      <c r="Y177" s="1015"/>
      <c r="Z177" s="1015"/>
      <c r="AA177" s="1015"/>
      <c r="AB177" s="1015"/>
      <c r="AC177" s="1015"/>
      <c r="AD177" s="1015"/>
      <c r="AE177" s="1015"/>
      <c r="AF177" s="1015"/>
      <c r="AG177" s="1015"/>
      <c r="AH177" s="1015"/>
      <c r="AI177" s="1015"/>
      <c r="AJ177" s="1015"/>
      <c r="AK177" s="1015"/>
      <c r="AL177" s="1015"/>
      <c r="AM177" s="1015"/>
      <c r="AN177" s="1015"/>
      <c r="AO177" s="1016"/>
      <c r="AP177" s="4"/>
      <c r="AQ177" s="4"/>
    </row>
    <row r="178" spans="1:45" ht="13.5" customHeight="1">
      <c r="A178" s="5"/>
      <c r="B178" s="5"/>
      <c r="C178" s="732"/>
      <c r="D178" s="1012"/>
      <c r="E178" s="1012"/>
      <c r="F178" s="1012"/>
      <c r="G178" s="1012"/>
      <c r="H178" s="1012"/>
      <c r="I178" s="1013"/>
      <c r="J178" s="1014"/>
      <c r="K178" s="1015"/>
      <c r="L178" s="1015"/>
      <c r="M178" s="1015"/>
      <c r="N178" s="1015"/>
      <c r="O178" s="1015"/>
      <c r="P178" s="1015"/>
      <c r="Q178" s="1015"/>
      <c r="R178" s="1015"/>
      <c r="S178" s="1015"/>
      <c r="T178" s="1015"/>
      <c r="U178" s="1015"/>
      <c r="V178" s="1015"/>
      <c r="W178" s="1015"/>
      <c r="X178" s="1015"/>
      <c r="Y178" s="1015"/>
      <c r="Z178" s="1015"/>
      <c r="AA178" s="1015"/>
      <c r="AB178" s="1015"/>
      <c r="AC178" s="1015"/>
      <c r="AD178" s="1015"/>
      <c r="AE178" s="1015"/>
      <c r="AF178" s="1015"/>
      <c r="AG178" s="1015"/>
      <c r="AH178" s="1015"/>
      <c r="AI178" s="1015"/>
      <c r="AJ178" s="1015"/>
      <c r="AK178" s="1015"/>
      <c r="AL178" s="1015"/>
      <c r="AM178" s="1015"/>
      <c r="AN178" s="1015"/>
      <c r="AO178" s="1016"/>
      <c r="AP178" s="4"/>
      <c r="AQ178" s="4"/>
    </row>
    <row r="179" spans="1:45" ht="13.5" customHeight="1">
      <c r="A179" s="5"/>
      <c r="B179" s="5"/>
      <c r="C179" s="732"/>
      <c r="D179" s="1012"/>
      <c r="E179" s="1012"/>
      <c r="F179" s="1012"/>
      <c r="G179" s="1012"/>
      <c r="H179" s="1012"/>
      <c r="I179" s="1013"/>
      <c r="J179" s="1014"/>
      <c r="K179" s="1015"/>
      <c r="L179" s="1015"/>
      <c r="M179" s="1015"/>
      <c r="N179" s="1015"/>
      <c r="O179" s="1015"/>
      <c r="P179" s="1015"/>
      <c r="Q179" s="1015"/>
      <c r="R179" s="1015"/>
      <c r="S179" s="1015"/>
      <c r="T179" s="1015"/>
      <c r="U179" s="1015"/>
      <c r="V179" s="1015"/>
      <c r="W179" s="1015"/>
      <c r="X179" s="1015"/>
      <c r="Y179" s="1015"/>
      <c r="Z179" s="1015"/>
      <c r="AA179" s="1015"/>
      <c r="AB179" s="1015"/>
      <c r="AC179" s="1015"/>
      <c r="AD179" s="1015"/>
      <c r="AE179" s="1015"/>
      <c r="AF179" s="1015"/>
      <c r="AG179" s="1015"/>
      <c r="AH179" s="1015"/>
      <c r="AI179" s="1015"/>
      <c r="AJ179" s="1015"/>
      <c r="AK179" s="1015"/>
      <c r="AL179" s="1015"/>
      <c r="AM179" s="1015"/>
      <c r="AN179" s="1015"/>
      <c r="AO179" s="1016"/>
      <c r="AP179" s="4"/>
      <c r="AQ179" s="4"/>
    </row>
    <row r="180" spans="1:45" ht="13.5" customHeight="1">
      <c r="A180" s="5"/>
      <c r="B180" s="5"/>
      <c r="C180" s="732" t="s">
        <v>30</v>
      </c>
      <c r="D180" s="733"/>
      <c r="E180" s="733"/>
      <c r="F180" s="733"/>
      <c r="G180" s="733"/>
      <c r="H180" s="733"/>
      <c r="I180" s="734"/>
      <c r="J180" s="1025"/>
      <c r="K180" s="1026"/>
      <c r="L180" s="1026"/>
      <c r="M180" s="1026"/>
      <c r="N180" s="1026"/>
      <c r="O180" s="1026"/>
      <c r="P180" s="1026"/>
      <c r="Q180" s="1026"/>
      <c r="R180" s="1026"/>
      <c r="S180" s="1026"/>
      <c r="T180" s="1026"/>
      <c r="U180" s="1026"/>
      <c r="V180" s="1026"/>
      <c r="W180" s="1026"/>
      <c r="X180" s="1026"/>
      <c r="Y180" s="1026"/>
      <c r="Z180" s="1026"/>
      <c r="AA180" s="1026"/>
      <c r="AB180" s="1026"/>
      <c r="AC180" s="1026"/>
      <c r="AD180" s="1026"/>
      <c r="AE180" s="1026"/>
      <c r="AF180" s="1026"/>
      <c r="AG180" s="1026"/>
      <c r="AH180" s="1026"/>
      <c r="AI180" s="1026"/>
      <c r="AJ180" s="1026"/>
      <c r="AK180" s="1026"/>
      <c r="AL180" s="1026"/>
      <c r="AM180" s="1026"/>
      <c r="AN180" s="1026"/>
      <c r="AO180" s="1155"/>
      <c r="AP180" s="4"/>
      <c r="AQ180" s="4"/>
    </row>
    <row r="181" spans="1:45" ht="13.5" customHeight="1">
      <c r="A181" s="5"/>
      <c r="B181" s="5"/>
      <c r="C181" s="735"/>
      <c r="D181" s="733"/>
      <c r="E181" s="733"/>
      <c r="F181" s="733"/>
      <c r="G181" s="733"/>
      <c r="H181" s="733"/>
      <c r="I181" s="734"/>
      <c r="J181" s="1028"/>
      <c r="K181" s="1029"/>
      <c r="L181" s="1029"/>
      <c r="M181" s="1029"/>
      <c r="N181" s="1029"/>
      <c r="O181" s="1029"/>
      <c r="P181" s="1029"/>
      <c r="Q181" s="1029"/>
      <c r="R181" s="1029"/>
      <c r="S181" s="1029"/>
      <c r="T181" s="1029"/>
      <c r="U181" s="1029"/>
      <c r="V181" s="1029"/>
      <c r="W181" s="1029"/>
      <c r="X181" s="1029"/>
      <c r="Y181" s="1029"/>
      <c r="Z181" s="1029"/>
      <c r="AA181" s="1029"/>
      <c r="AB181" s="1029"/>
      <c r="AC181" s="1029"/>
      <c r="AD181" s="1029"/>
      <c r="AE181" s="1029"/>
      <c r="AF181" s="1029"/>
      <c r="AG181" s="1029"/>
      <c r="AH181" s="1029"/>
      <c r="AI181" s="1029"/>
      <c r="AJ181" s="1029"/>
      <c r="AK181" s="1029"/>
      <c r="AL181" s="1029"/>
      <c r="AM181" s="1029"/>
      <c r="AN181" s="1029"/>
      <c r="AO181" s="1156"/>
      <c r="AP181" s="4"/>
      <c r="AQ181" s="4"/>
    </row>
    <row r="182" spans="1:45" ht="13.5" customHeight="1">
      <c r="A182" s="5"/>
      <c r="B182" s="5"/>
      <c r="C182" s="732" t="s">
        <v>597</v>
      </c>
      <c r="D182" s="733"/>
      <c r="E182" s="733"/>
      <c r="F182" s="733"/>
      <c r="G182" s="733"/>
      <c r="H182" s="733"/>
      <c r="I182" s="734"/>
      <c r="J182" s="1031"/>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157"/>
      <c r="AP182" s="4"/>
      <c r="AQ182" s="4"/>
    </row>
    <row r="183" spans="1:45" ht="13.5" customHeight="1">
      <c r="A183" s="5"/>
      <c r="B183" s="5"/>
      <c r="C183" s="732" t="s">
        <v>69</v>
      </c>
      <c r="D183" s="733"/>
      <c r="E183" s="733"/>
      <c r="F183" s="733"/>
      <c r="G183" s="733"/>
      <c r="H183" s="733"/>
      <c r="I183" s="734"/>
      <c r="J183" s="1033"/>
      <c r="K183" s="1033"/>
      <c r="L183" s="1033"/>
      <c r="M183" s="1033"/>
      <c r="N183" s="1033"/>
      <c r="O183" s="1033"/>
      <c r="P183" s="1033"/>
      <c r="Q183" s="1033"/>
      <c r="R183" s="1033"/>
      <c r="S183" s="1033"/>
      <c r="T183" s="1033"/>
      <c r="U183" s="1033"/>
      <c r="V183" s="1033"/>
      <c r="W183" s="1033"/>
      <c r="X183" s="1033"/>
      <c r="Y183" s="1033"/>
      <c r="Z183" s="1033"/>
      <c r="AA183" s="1033"/>
      <c r="AB183" s="1033"/>
      <c r="AC183" s="1033"/>
      <c r="AD183" s="1033"/>
      <c r="AE183" s="1033"/>
      <c r="AF183" s="1033"/>
      <c r="AG183" s="1033"/>
      <c r="AH183" s="1033"/>
      <c r="AI183" s="1033"/>
      <c r="AJ183" s="1033"/>
      <c r="AK183" s="1033"/>
      <c r="AL183" s="1033"/>
      <c r="AM183" s="1033"/>
      <c r="AN183" s="1033"/>
      <c r="AO183" s="1108"/>
      <c r="AP183" s="4"/>
      <c r="AQ183" s="4"/>
    </row>
    <row r="184" spans="1:45" ht="13.5" customHeight="1">
      <c r="A184" s="5"/>
      <c r="B184" s="5"/>
      <c r="C184" s="735"/>
      <c r="D184" s="733"/>
      <c r="E184" s="733"/>
      <c r="F184" s="733"/>
      <c r="G184" s="733"/>
      <c r="H184" s="733"/>
      <c r="I184" s="734"/>
      <c r="J184" s="1033"/>
      <c r="K184" s="1033"/>
      <c r="L184" s="1033"/>
      <c r="M184" s="1033"/>
      <c r="N184" s="1033"/>
      <c r="O184" s="1033"/>
      <c r="P184" s="1033"/>
      <c r="Q184" s="1033"/>
      <c r="R184" s="1033"/>
      <c r="S184" s="1033"/>
      <c r="T184" s="1033"/>
      <c r="U184" s="1033"/>
      <c r="V184" s="1033"/>
      <c r="W184" s="1033"/>
      <c r="X184" s="1033"/>
      <c r="Y184" s="1033"/>
      <c r="Z184" s="1033"/>
      <c r="AA184" s="1033"/>
      <c r="AB184" s="1033"/>
      <c r="AC184" s="1033"/>
      <c r="AD184" s="1033"/>
      <c r="AE184" s="1033"/>
      <c r="AF184" s="1033"/>
      <c r="AG184" s="1033"/>
      <c r="AH184" s="1033"/>
      <c r="AI184" s="1033"/>
      <c r="AJ184" s="1033"/>
      <c r="AK184" s="1033"/>
      <c r="AL184" s="1033"/>
      <c r="AM184" s="1033"/>
      <c r="AN184" s="1033"/>
      <c r="AO184" s="1108"/>
      <c r="AP184" s="4"/>
      <c r="AQ184" s="4"/>
    </row>
    <row r="185" spans="1:45" ht="13.5" customHeight="1">
      <c r="A185" s="5"/>
      <c r="B185" s="5"/>
      <c r="C185" s="732" t="s">
        <v>31</v>
      </c>
      <c r="D185" s="733"/>
      <c r="E185" s="733"/>
      <c r="F185" s="733"/>
      <c r="G185" s="733"/>
      <c r="H185" s="733"/>
      <c r="I185" s="734"/>
      <c r="J185" s="1022"/>
      <c r="K185" s="1023"/>
      <c r="L185" s="1023"/>
      <c r="M185" s="1023"/>
      <c r="N185" s="1023"/>
      <c r="O185" s="1023"/>
      <c r="P185" s="1023"/>
      <c r="Q185" s="1023"/>
      <c r="R185" s="1023"/>
      <c r="S185" s="1023"/>
      <c r="T185" s="1023"/>
      <c r="U185" s="1023"/>
      <c r="V185" s="1023"/>
      <c r="W185" s="1023"/>
      <c r="X185" s="1023"/>
      <c r="Y185" s="1023"/>
      <c r="Z185" s="1023"/>
      <c r="AA185" s="1023"/>
      <c r="AB185" s="1023"/>
      <c r="AC185" s="1023"/>
      <c r="AD185" s="1023"/>
      <c r="AE185" s="1023"/>
      <c r="AF185" s="1023"/>
      <c r="AG185" s="1023"/>
      <c r="AH185" s="1023"/>
      <c r="AI185" s="1023"/>
      <c r="AJ185" s="1023"/>
      <c r="AK185" s="1023"/>
      <c r="AL185" s="1023"/>
      <c r="AM185" s="1023"/>
      <c r="AN185" s="1023"/>
      <c r="AO185" s="1154"/>
      <c r="AP185" s="4"/>
      <c r="AQ185" s="4"/>
    </row>
    <row r="186" spans="1:45" ht="13.5" customHeight="1">
      <c r="A186" s="5"/>
      <c r="B186" s="5"/>
      <c r="C186" s="735"/>
      <c r="D186" s="733"/>
      <c r="E186" s="733"/>
      <c r="F186" s="733"/>
      <c r="G186" s="733"/>
      <c r="H186" s="733"/>
      <c r="I186" s="734"/>
      <c r="J186" s="1022"/>
      <c r="K186" s="1023"/>
      <c r="L186" s="1023"/>
      <c r="M186" s="1023"/>
      <c r="N186" s="1023"/>
      <c r="O186" s="1023"/>
      <c r="P186" s="1023"/>
      <c r="Q186" s="1023"/>
      <c r="R186" s="1023"/>
      <c r="S186" s="1023"/>
      <c r="T186" s="1023"/>
      <c r="U186" s="1023"/>
      <c r="V186" s="1023"/>
      <c r="W186" s="1023"/>
      <c r="X186" s="1023"/>
      <c r="Y186" s="1023"/>
      <c r="Z186" s="1023"/>
      <c r="AA186" s="1023"/>
      <c r="AB186" s="1023"/>
      <c r="AC186" s="1023"/>
      <c r="AD186" s="1023"/>
      <c r="AE186" s="1023"/>
      <c r="AF186" s="1023"/>
      <c r="AG186" s="1023"/>
      <c r="AH186" s="1023"/>
      <c r="AI186" s="1023"/>
      <c r="AJ186" s="1023"/>
      <c r="AK186" s="1023"/>
      <c r="AL186" s="1023"/>
      <c r="AM186" s="1023"/>
      <c r="AN186" s="1023"/>
      <c r="AO186" s="1154"/>
      <c r="AP186" s="4"/>
      <c r="AQ186" s="4"/>
    </row>
    <row r="187" spans="1:45" s="150" customFormat="1" ht="13.5" customHeight="1">
      <c r="A187" s="153"/>
      <c r="B187" s="153"/>
      <c r="C187" s="732" t="s">
        <v>22</v>
      </c>
      <c r="D187" s="733"/>
      <c r="E187" s="733"/>
      <c r="F187" s="733"/>
      <c r="G187" s="733"/>
      <c r="H187" s="733"/>
      <c r="I187" s="734"/>
      <c r="J187" s="267" t="s">
        <v>584</v>
      </c>
      <c r="K187" s="1024"/>
      <c r="L187" s="1024"/>
      <c r="M187" s="1024"/>
      <c r="N187" s="1024"/>
      <c r="O187" s="266" t="s">
        <v>585</v>
      </c>
      <c r="P187" s="1024"/>
      <c r="Q187" s="1024"/>
      <c r="R187" s="1024"/>
      <c r="S187" s="1024"/>
      <c r="T187" s="1024"/>
      <c r="U187" s="267" t="s">
        <v>586</v>
      </c>
      <c r="V187" s="148"/>
      <c r="W187" s="148"/>
      <c r="X187" s="148"/>
      <c r="Y187" s="148"/>
      <c r="Z187" s="148"/>
      <c r="AA187" s="148"/>
      <c r="AB187" s="148"/>
      <c r="AC187" s="148"/>
      <c r="AD187" s="148"/>
      <c r="AE187" s="148"/>
      <c r="AF187" s="148"/>
      <c r="AG187" s="148"/>
      <c r="AH187" s="148"/>
      <c r="AI187" s="148"/>
      <c r="AJ187" s="148"/>
      <c r="AK187" s="148"/>
      <c r="AL187" s="148"/>
      <c r="AM187" s="148"/>
      <c r="AN187" s="148"/>
      <c r="AO187" s="282"/>
      <c r="AP187" s="154"/>
      <c r="AQ187" s="154"/>
      <c r="AR187" s="149"/>
      <c r="AS187" s="149"/>
    </row>
    <row r="188" spans="1:45" ht="13.5" customHeight="1">
      <c r="A188" s="5"/>
      <c r="B188" s="5"/>
      <c r="C188" s="735"/>
      <c r="D188" s="733"/>
      <c r="E188" s="733"/>
      <c r="F188" s="733"/>
      <c r="G188" s="733"/>
      <c r="H188" s="733"/>
      <c r="I188" s="733"/>
      <c r="J188" s="998"/>
      <c r="K188" s="999"/>
      <c r="L188" s="999"/>
      <c r="M188" s="999"/>
      <c r="N188" s="999"/>
      <c r="O188" s="999"/>
      <c r="P188" s="999"/>
      <c r="Q188" s="999"/>
      <c r="R188" s="999"/>
      <c r="S188" s="999"/>
      <c r="T188" s="999"/>
      <c r="U188" s="999"/>
      <c r="V188" s="999"/>
      <c r="W188" s="999"/>
      <c r="X188" s="999"/>
      <c r="Y188" s="999"/>
      <c r="Z188" s="999"/>
      <c r="AA188" s="999"/>
      <c r="AB188" s="999"/>
      <c r="AC188" s="999"/>
      <c r="AD188" s="999"/>
      <c r="AE188" s="999"/>
      <c r="AF188" s="999"/>
      <c r="AG188" s="999"/>
      <c r="AH188" s="999"/>
      <c r="AI188" s="999"/>
      <c r="AJ188" s="999"/>
      <c r="AK188" s="999"/>
      <c r="AL188" s="999"/>
      <c r="AM188" s="999"/>
      <c r="AN188" s="999"/>
      <c r="AO188" s="1000"/>
      <c r="AP188" s="4"/>
      <c r="AQ188" s="4"/>
    </row>
    <row r="189" spans="1:45" ht="13.5" customHeight="1">
      <c r="A189" s="5"/>
      <c r="B189" s="5"/>
      <c r="C189" s="735"/>
      <c r="D189" s="733"/>
      <c r="E189" s="733"/>
      <c r="F189" s="733"/>
      <c r="G189" s="733"/>
      <c r="H189" s="733"/>
      <c r="I189" s="733"/>
      <c r="J189" s="1001"/>
      <c r="K189" s="1002"/>
      <c r="L189" s="1002"/>
      <c r="M189" s="1002"/>
      <c r="N189" s="1002"/>
      <c r="O189" s="1002"/>
      <c r="P189" s="1002"/>
      <c r="Q189" s="1002"/>
      <c r="R189" s="1002"/>
      <c r="S189" s="1002"/>
      <c r="T189" s="1002"/>
      <c r="U189" s="1002"/>
      <c r="V189" s="1002"/>
      <c r="W189" s="1002"/>
      <c r="X189" s="1002"/>
      <c r="Y189" s="1002"/>
      <c r="Z189" s="1002"/>
      <c r="AA189" s="1002"/>
      <c r="AB189" s="1002"/>
      <c r="AC189" s="1002"/>
      <c r="AD189" s="1002"/>
      <c r="AE189" s="1002"/>
      <c r="AF189" s="1002"/>
      <c r="AG189" s="1002"/>
      <c r="AH189" s="1002"/>
      <c r="AI189" s="1002"/>
      <c r="AJ189" s="1002"/>
      <c r="AK189" s="1002"/>
      <c r="AL189" s="1002"/>
      <c r="AM189" s="1002"/>
      <c r="AN189" s="1002"/>
      <c r="AO189" s="1003"/>
      <c r="AP189" s="4"/>
      <c r="AQ189" s="4"/>
    </row>
    <row r="190" spans="1:45" s="150" customFormat="1" ht="18" customHeight="1">
      <c r="A190" s="153"/>
      <c r="B190" s="153"/>
      <c r="C190" s="1018" t="s">
        <v>7</v>
      </c>
      <c r="D190" s="1019"/>
      <c r="E190" s="1019"/>
      <c r="F190" s="1019"/>
      <c r="G190" s="1019"/>
      <c r="H190" s="1019"/>
      <c r="I190" s="1021"/>
      <c r="J190" s="1024"/>
      <c r="K190" s="1024"/>
      <c r="L190" s="1024"/>
      <c r="M190" s="277" t="s">
        <v>716</v>
      </c>
      <c r="N190" s="1024"/>
      <c r="O190" s="1024"/>
      <c r="P190" s="1024"/>
      <c r="Q190" s="1024"/>
      <c r="R190" s="278" t="s">
        <v>716</v>
      </c>
      <c r="S190" s="1024"/>
      <c r="T190" s="1024"/>
      <c r="U190" s="1024"/>
      <c r="V190" s="1018" t="s">
        <v>32</v>
      </c>
      <c r="W190" s="1019"/>
      <c r="X190" s="1019"/>
      <c r="Y190" s="1019"/>
      <c r="Z190" s="1019"/>
      <c r="AA190" s="1019"/>
      <c r="AB190" s="1021"/>
      <c r="AC190" s="1024"/>
      <c r="AD190" s="1024"/>
      <c r="AE190" s="1024"/>
      <c r="AF190" s="277" t="s">
        <v>716</v>
      </c>
      <c r="AG190" s="1024"/>
      <c r="AH190" s="1024"/>
      <c r="AI190" s="1024"/>
      <c r="AJ190" s="1024"/>
      <c r="AK190" s="278" t="s">
        <v>716</v>
      </c>
      <c r="AL190" s="1024"/>
      <c r="AM190" s="1024"/>
      <c r="AN190" s="1024"/>
      <c r="AO190" s="1158"/>
      <c r="AP190" s="154"/>
      <c r="AQ190" s="154"/>
      <c r="AR190" s="149"/>
      <c r="AS190" s="149"/>
    </row>
    <row r="191" spans="1:45" ht="18" customHeight="1">
      <c r="A191" s="5"/>
      <c r="B191" s="5"/>
      <c r="C191" s="732" t="s">
        <v>598</v>
      </c>
      <c r="D191" s="733"/>
      <c r="E191" s="733"/>
      <c r="F191" s="733"/>
      <c r="G191" s="733"/>
      <c r="H191" s="733"/>
      <c r="I191" s="734"/>
      <c r="J191" s="1034"/>
      <c r="K191" s="1035"/>
      <c r="L191" s="1035"/>
      <c r="M191" s="1035"/>
      <c r="N191" s="1035"/>
      <c r="O191" s="1035"/>
      <c r="P191" s="1035"/>
      <c r="Q191" s="1035"/>
      <c r="R191" s="1035"/>
      <c r="S191" s="1035"/>
      <c r="T191" s="1035"/>
      <c r="U191" s="1035"/>
      <c r="V191" s="1036"/>
      <c r="W191" s="1036"/>
      <c r="X191" s="1036"/>
      <c r="Y191" s="1036"/>
      <c r="Z191" s="1036"/>
      <c r="AA191" s="1036"/>
      <c r="AB191" s="1036"/>
      <c r="AC191" s="1035"/>
      <c r="AD191" s="1035"/>
      <c r="AE191" s="1035"/>
      <c r="AF191" s="1035"/>
      <c r="AG191" s="1035"/>
      <c r="AH191" s="1035"/>
      <c r="AI191" s="1035"/>
      <c r="AJ191" s="1035"/>
      <c r="AK191" s="1035"/>
      <c r="AL191" s="1035"/>
      <c r="AM191" s="1035"/>
      <c r="AN191" s="1035"/>
      <c r="AO191" s="1159"/>
      <c r="AP191" s="4"/>
      <c r="AQ191" s="4"/>
    </row>
    <row r="192" spans="1:45" ht="13.5" customHeight="1">
      <c r="A192" s="5"/>
      <c r="B192" s="5"/>
      <c r="C192" s="97"/>
      <c r="D192" s="19"/>
      <c r="E192" s="19"/>
      <c r="F192" s="19"/>
      <c r="G192" s="19"/>
      <c r="H192" s="19"/>
      <c r="I192" s="19"/>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4"/>
      <c r="AQ192" s="4"/>
    </row>
    <row r="193" spans="1:80" s="6" customFormat="1" ht="13.5" customHeight="1">
      <c r="A193" s="5"/>
      <c r="B193" s="5"/>
      <c r="AP193" s="4"/>
      <c r="AQ193" s="4"/>
    </row>
    <row r="194" spans="1:80">
      <c r="B194" s="5" t="s">
        <v>65</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80" s="6" customFormat="1">
      <c r="B195" s="5"/>
      <c r="C195" s="5" t="s">
        <v>5150</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s="6" customForma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s="6" customFormat="1" ht="13.5" customHeight="1">
      <c r="C197" s="6" t="s">
        <v>599</v>
      </c>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s="6" customFormat="1" ht="13.5" customHeight="1">
      <c r="A198" s="101"/>
      <c r="B198" s="101"/>
      <c r="C198" s="1037" t="s">
        <v>33</v>
      </c>
      <c r="D198" s="1038"/>
      <c r="E198" s="1038"/>
      <c r="F198" s="1038"/>
      <c r="G198" s="1038"/>
      <c r="H198" s="1038"/>
      <c r="I198" s="1038"/>
      <c r="J198" s="1038"/>
      <c r="K198" s="1038"/>
      <c r="L198" s="1038"/>
      <c r="M198" s="1039"/>
      <c r="N198" s="1042" t="s">
        <v>705</v>
      </c>
      <c r="O198" s="925"/>
      <c r="P198" s="925"/>
      <c r="Q198" s="925"/>
      <c r="R198" s="925"/>
      <c r="S198" s="925"/>
      <c r="T198" s="925"/>
      <c r="U198" s="925"/>
      <c r="V198" s="1038" t="s">
        <v>0</v>
      </c>
      <c r="W198" s="1044"/>
      <c r="X198" s="1044"/>
      <c r="Y198" s="1044"/>
      <c r="Z198" s="1044"/>
      <c r="AA198" s="1044"/>
      <c r="AB198" s="1044"/>
      <c r="AC198" s="1044"/>
      <c r="AD198" s="1046" t="s">
        <v>34</v>
      </c>
      <c r="AE198" s="1046"/>
      <c r="AF198" s="1046"/>
      <c r="AG198" s="1046" t="s">
        <v>51</v>
      </c>
      <c r="AH198" s="1046"/>
      <c r="AI198" s="1046"/>
      <c r="AJ198" s="1046"/>
      <c r="AK198" s="1046"/>
      <c r="AL198" s="1046"/>
      <c r="AM198" s="1046"/>
      <c r="AN198" s="1046"/>
      <c r="AO198" s="1048"/>
      <c r="AP198" s="5"/>
      <c r="AQ198" s="5"/>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s="6" customFormat="1">
      <c r="A199" s="101"/>
      <c r="B199" s="101"/>
      <c r="C199" s="1040"/>
      <c r="D199" s="922"/>
      <c r="E199" s="922"/>
      <c r="F199" s="922"/>
      <c r="G199" s="922"/>
      <c r="H199" s="922"/>
      <c r="I199" s="922"/>
      <c r="J199" s="922"/>
      <c r="K199" s="922"/>
      <c r="L199" s="922"/>
      <c r="M199" s="1041"/>
      <c r="N199" s="1043"/>
      <c r="O199" s="931"/>
      <c r="P199" s="931"/>
      <c r="Q199" s="931"/>
      <c r="R199" s="931"/>
      <c r="S199" s="931"/>
      <c r="T199" s="931"/>
      <c r="U199" s="931"/>
      <c r="V199" s="1045"/>
      <c r="W199" s="1045"/>
      <c r="X199" s="1045"/>
      <c r="Y199" s="1045"/>
      <c r="Z199" s="1045"/>
      <c r="AA199" s="1045"/>
      <c r="AB199" s="1045"/>
      <c r="AC199" s="1045"/>
      <c r="AD199" s="1047"/>
      <c r="AE199" s="1047"/>
      <c r="AF199" s="1047"/>
      <c r="AG199" s="1047"/>
      <c r="AH199" s="1047"/>
      <c r="AI199" s="1047"/>
      <c r="AJ199" s="1047"/>
      <c r="AK199" s="1047"/>
      <c r="AL199" s="1047"/>
      <c r="AM199" s="1047"/>
      <c r="AN199" s="1047"/>
      <c r="AO199" s="1049"/>
      <c r="AP199" s="5"/>
      <c r="AQ199" s="5"/>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s="6" customFormat="1" ht="13.5" customHeight="1">
      <c r="A200" s="101"/>
      <c r="B200" s="101"/>
      <c r="C200" s="1068" t="s">
        <v>600</v>
      </c>
      <c r="D200" s="1069"/>
      <c r="E200" s="1070" t="s">
        <v>62</v>
      </c>
      <c r="F200" s="1071"/>
      <c r="G200" s="1071"/>
      <c r="H200" s="1071"/>
      <c r="I200" s="1071"/>
      <c r="J200" s="1071"/>
      <c r="K200" s="1071"/>
      <c r="L200" s="1071"/>
      <c r="M200" s="1072"/>
      <c r="N200" s="1073"/>
      <c r="O200" s="1074"/>
      <c r="P200" s="1074"/>
      <c r="Q200" s="1074"/>
      <c r="R200" s="1074"/>
      <c r="S200" s="1074"/>
      <c r="T200" s="1075"/>
      <c r="U200" s="1076" t="s">
        <v>717</v>
      </c>
      <c r="V200" s="1074"/>
      <c r="W200" s="1074"/>
      <c r="X200" s="1074"/>
      <c r="Y200" s="1074"/>
      <c r="Z200" s="1074"/>
      <c r="AA200" s="1074"/>
      <c r="AB200" s="1075"/>
      <c r="AC200" s="1076" t="s">
        <v>717</v>
      </c>
      <c r="AD200" s="1050"/>
      <c r="AE200" s="1050"/>
      <c r="AF200" s="1050"/>
      <c r="AG200" s="1052" t="str">
        <f>IF(V200="","",IF(AD200="1/2",ROUNDDOWN(V200*1/2,0),IF(AD200="1/3",ROUNDDOWN(V200/3,0),"0")))</f>
        <v/>
      </c>
      <c r="AH200" s="1052"/>
      <c r="AI200" s="1052"/>
      <c r="AJ200" s="1052"/>
      <c r="AK200" s="1052"/>
      <c r="AL200" s="1052"/>
      <c r="AM200" s="1052"/>
      <c r="AN200" s="1053"/>
      <c r="AO200" s="1056" t="s">
        <v>4</v>
      </c>
      <c r="AP200" s="155"/>
      <c r="AQ200" s="155"/>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s="6" customFormat="1" ht="13.5" customHeight="1">
      <c r="A201" s="101"/>
      <c r="B201" s="101"/>
      <c r="C201" s="1058"/>
      <c r="D201" s="1059"/>
      <c r="E201" s="1060"/>
      <c r="F201" s="1061"/>
      <c r="G201" s="1061"/>
      <c r="H201" s="1061"/>
      <c r="I201" s="1061"/>
      <c r="J201" s="1061"/>
      <c r="K201" s="1061"/>
      <c r="L201" s="1061"/>
      <c r="M201" s="1062"/>
      <c r="N201" s="1063"/>
      <c r="O201" s="1064"/>
      <c r="P201" s="1064"/>
      <c r="Q201" s="1064"/>
      <c r="R201" s="1064"/>
      <c r="S201" s="1064"/>
      <c r="T201" s="1065"/>
      <c r="U201" s="1066"/>
      <c r="V201" s="1064"/>
      <c r="W201" s="1064"/>
      <c r="X201" s="1064"/>
      <c r="Y201" s="1064"/>
      <c r="Z201" s="1064"/>
      <c r="AA201" s="1064"/>
      <c r="AB201" s="1065"/>
      <c r="AC201" s="1066"/>
      <c r="AD201" s="1051"/>
      <c r="AE201" s="1051"/>
      <c r="AF201" s="1051"/>
      <c r="AG201" s="1054"/>
      <c r="AH201" s="1054"/>
      <c r="AI201" s="1054"/>
      <c r="AJ201" s="1054"/>
      <c r="AK201" s="1054"/>
      <c r="AL201" s="1054"/>
      <c r="AM201" s="1054"/>
      <c r="AN201" s="1055"/>
      <c r="AO201" s="1057"/>
      <c r="AP201" s="155"/>
      <c r="AQ201" s="155"/>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s="6" customFormat="1" ht="13.5" customHeight="1">
      <c r="A202" s="101"/>
      <c r="B202" s="101"/>
      <c r="C202" s="1058" t="s">
        <v>601</v>
      </c>
      <c r="D202" s="1059"/>
      <c r="E202" s="1060" t="s">
        <v>52</v>
      </c>
      <c r="F202" s="1061"/>
      <c r="G202" s="1061"/>
      <c r="H202" s="1061"/>
      <c r="I202" s="1061"/>
      <c r="J202" s="1061"/>
      <c r="K202" s="1061"/>
      <c r="L202" s="1061"/>
      <c r="M202" s="1062"/>
      <c r="N202" s="1063"/>
      <c r="O202" s="1064"/>
      <c r="P202" s="1064"/>
      <c r="Q202" s="1064"/>
      <c r="R202" s="1064"/>
      <c r="S202" s="1064"/>
      <c r="T202" s="1065"/>
      <c r="U202" s="1066" t="s">
        <v>717</v>
      </c>
      <c r="V202" s="1064"/>
      <c r="W202" s="1064"/>
      <c r="X202" s="1064"/>
      <c r="Y202" s="1064"/>
      <c r="Z202" s="1064"/>
      <c r="AA202" s="1064"/>
      <c r="AB202" s="1065"/>
      <c r="AC202" s="1066" t="s">
        <v>717</v>
      </c>
      <c r="AD202" s="1067" t="str">
        <f>IF($AD$200="","",$AD$200)</f>
        <v/>
      </c>
      <c r="AE202" s="1067"/>
      <c r="AF202" s="1067"/>
      <c r="AG202" s="1054" t="str">
        <f>IF(V202="","",IF(AD202="1/2",ROUNDDOWN(V202*1/2,0),IF(AD202="1/3",ROUNDDOWN(V202/3,0),"0")))</f>
        <v/>
      </c>
      <c r="AH202" s="1054"/>
      <c r="AI202" s="1054"/>
      <c r="AJ202" s="1054"/>
      <c r="AK202" s="1054"/>
      <c r="AL202" s="1054"/>
      <c r="AM202" s="1054"/>
      <c r="AN202" s="1055"/>
      <c r="AO202" s="1057" t="s">
        <v>4</v>
      </c>
      <c r="AP202" s="155"/>
      <c r="AQ202" s="155"/>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s="6" customFormat="1" ht="13.5" customHeight="1">
      <c r="A203" s="101"/>
      <c r="B203" s="101"/>
      <c r="C203" s="1058"/>
      <c r="D203" s="1059"/>
      <c r="E203" s="1060"/>
      <c r="F203" s="1061"/>
      <c r="G203" s="1061"/>
      <c r="H203" s="1061"/>
      <c r="I203" s="1061"/>
      <c r="J203" s="1061"/>
      <c r="K203" s="1061"/>
      <c r="L203" s="1061"/>
      <c r="M203" s="1062"/>
      <c r="N203" s="1063"/>
      <c r="O203" s="1064"/>
      <c r="P203" s="1064"/>
      <c r="Q203" s="1064"/>
      <c r="R203" s="1064"/>
      <c r="S203" s="1064"/>
      <c r="T203" s="1065"/>
      <c r="U203" s="1066"/>
      <c r="V203" s="1064"/>
      <c r="W203" s="1064"/>
      <c r="X203" s="1064"/>
      <c r="Y203" s="1064"/>
      <c r="Z203" s="1064"/>
      <c r="AA203" s="1064"/>
      <c r="AB203" s="1065"/>
      <c r="AC203" s="1066"/>
      <c r="AD203" s="1067"/>
      <c r="AE203" s="1067"/>
      <c r="AF203" s="1067"/>
      <c r="AG203" s="1054"/>
      <c r="AH203" s="1054"/>
      <c r="AI203" s="1054"/>
      <c r="AJ203" s="1054"/>
      <c r="AK203" s="1054"/>
      <c r="AL203" s="1054"/>
      <c r="AM203" s="1054"/>
      <c r="AN203" s="1055"/>
      <c r="AO203" s="1057"/>
      <c r="AP203" s="155"/>
      <c r="AQ203" s="155"/>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s="6" customFormat="1" ht="13.5" customHeight="1">
      <c r="A204" s="101"/>
      <c r="B204" s="101"/>
      <c r="C204" s="1058" t="s">
        <v>602</v>
      </c>
      <c r="D204" s="1059"/>
      <c r="E204" s="1077" t="s">
        <v>82</v>
      </c>
      <c r="F204" s="1078"/>
      <c r="G204" s="1078"/>
      <c r="H204" s="1078"/>
      <c r="I204" s="1078"/>
      <c r="J204" s="1078"/>
      <c r="K204" s="1078"/>
      <c r="L204" s="1078"/>
      <c r="M204" s="1079"/>
      <c r="N204" s="1063"/>
      <c r="O204" s="1064"/>
      <c r="P204" s="1064"/>
      <c r="Q204" s="1064"/>
      <c r="R204" s="1064"/>
      <c r="S204" s="1064"/>
      <c r="T204" s="1065"/>
      <c r="U204" s="1066" t="s">
        <v>717</v>
      </c>
      <c r="V204" s="1064"/>
      <c r="W204" s="1064"/>
      <c r="X204" s="1064"/>
      <c r="Y204" s="1064"/>
      <c r="Z204" s="1064"/>
      <c r="AA204" s="1064"/>
      <c r="AB204" s="1065"/>
      <c r="AC204" s="1066" t="s">
        <v>717</v>
      </c>
      <c r="AD204" s="1067" t="str">
        <f t="shared" ref="AD204" si="4">IF($AD$200="","",$AD$200)</f>
        <v/>
      </c>
      <c r="AE204" s="1067"/>
      <c r="AF204" s="1067"/>
      <c r="AG204" s="1054" t="str">
        <f>IF(V204="","",IF(AD204="1/2",ROUNDDOWN(V204*1/2,0),IF(AD204="1/3",ROUNDDOWN(V204/3,0),"0")))</f>
        <v/>
      </c>
      <c r="AH204" s="1054"/>
      <c r="AI204" s="1054"/>
      <c r="AJ204" s="1054"/>
      <c r="AK204" s="1054"/>
      <c r="AL204" s="1054"/>
      <c r="AM204" s="1054"/>
      <c r="AN204" s="1055"/>
      <c r="AO204" s="1057" t="s">
        <v>4</v>
      </c>
      <c r="AP204" s="155"/>
      <c r="AQ204" s="155"/>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s="6" customFormat="1" ht="13.5" customHeight="1">
      <c r="A205" s="101"/>
      <c r="B205" s="101"/>
      <c r="C205" s="1058"/>
      <c r="D205" s="1059"/>
      <c r="E205" s="1077"/>
      <c r="F205" s="1078"/>
      <c r="G205" s="1078"/>
      <c r="H205" s="1078"/>
      <c r="I205" s="1078"/>
      <c r="J205" s="1078"/>
      <c r="K205" s="1078"/>
      <c r="L205" s="1078"/>
      <c r="M205" s="1079"/>
      <c r="N205" s="1063"/>
      <c r="O205" s="1064"/>
      <c r="P205" s="1064"/>
      <c r="Q205" s="1064"/>
      <c r="R205" s="1064"/>
      <c r="S205" s="1064"/>
      <c r="T205" s="1065"/>
      <c r="U205" s="1066"/>
      <c r="V205" s="1064"/>
      <c r="W205" s="1064"/>
      <c r="X205" s="1064"/>
      <c r="Y205" s="1064"/>
      <c r="Z205" s="1064"/>
      <c r="AA205" s="1064"/>
      <c r="AB205" s="1065"/>
      <c r="AC205" s="1066"/>
      <c r="AD205" s="1067"/>
      <c r="AE205" s="1067"/>
      <c r="AF205" s="1067"/>
      <c r="AG205" s="1054"/>
      <c r="AH205" s="1054"/>
      <c r="AI205" s="1054"/>
      <c r="AJ205" s="1054"/>
      <c r="AK205" s="1054"/>
      <c r="AL205" s="1054"/>
      <c r="AM205" s="1054"/>
      <c r="AN205" s="1055"/>
      <c r="AO205" s="1057"/>
      <c r="AP205" s="155"/>
      <c r="AQ205" s="155"/>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s="6" customFormat="1" ht="13.5" customHeight="1">
      <c r="A206" s="101"/>
      <c r="B206" s="101"/>
      <c r="C206" s="1058" t="s">
        <v>603</v>
      </c>
      <c r="D206" s="1059"/>
      <c r="E206" s="1077" t="s">
        <v>81</v>
      </c>
      <c r="F206" s="1078"/>
      <c r="G206" s="1078"/>
      <c r="H206" s="1078"/>
      <c r="I206" s="1078"/>
      <c r="J206" s="1078"/>
      <c r="K206" s="1078"/>
      <c r="L206" s="1078"/>
      <c r="M206" s="1079"/>
      <c r="N206" s="1063"/>
      <c r="O206" s="1064"/>
      <c r="P206" s="1064"/>
      <c r="Q206" s="1064"/>
      <c r="R206" s="1064"/>
      <c r="S206" s="1064"/>
      <c r="T206" s="1065"/>
      <c r="U206" s="1066" t="s">
        <v>717</v>
      </c>
      <c r="V206" s="1064"/>
      <c r="W206" s="1064"/>
      <c r="X206" s="1064"/>
      <c r="Y206" s="1064"/>
      <c r="Z206" s="1064"/>
      <c r="AA206" s="1064"/>
      <c r="AB206" s="1065"/>
      <c r="AC206" s="1066" t="s">
        <v>717</v>
      </c>
      <c r="AD206" s="1067" t="str">
        <f t="shared" ref="AD206" si="5">IF($AD$200="","",$AD$200)</f>
        <v/>
      </c>
      <c r="AE206" s="1067"/>
      <c r="AF206" s="1067"/>
      <c r="AG206" s="1054" t="str">
        <f>IF(V206="","",IF(AD206="1/2",ROUNDDOWN(V206*1/2,0),IF(AD206="1/3",ROUNDDOWN(V206/3,0),"0")))</f>
        <v/>
      </c>
      <c r="AH206" s="1054"/>
      <c r="AI206" s="1054"/>
      <c r="AJ206" s="1054"/>
      <c r="AK206" s="1054"/>
      <c r="AL206" s="1054"/>
      <c r="AM206" s="1054"/>
      <c r="AN206" s="1055"/>
      <c r="AO206" s="1057" t="s">
        <v>4</v>
      </c>
      <c r="AP206" s="155"/>
      <c r="AQ206" s="155"/>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s="6" customFormat="1" ht="13.5" customHeight="1">
      <c r="A207" s="101"/>
      <c r="B207" s="101"/>
      <c r="C207" s="1058"/>
      <c r="D207" s="1059"/>
      <c r="E207" s="1077"/>
      <c r="F207" s="1078"/>
      <c r="G207" s="1078"/>
      <c r="H207" s="1078"/>
      <c r="I207" s="1078"/>
      <c r="J207" s="1078"/>
      <c r="K207" s="1078"/>
      <c r="L207" s="1078"/>
      <c r="M207" s="1079"/>
      <c r="N207" s="1063"/>
      <c r="O207" s="1064"/>
      <c r="P207" s="1064"/>
      <c r="Q207" s="1064"/>
      <c r="R207" s="1064"/>
      <c r="S207" s="1064"/>
      <c r="T207" s="1065"/>
      <c r="U207" s="1066"/>
      <c r="V207" s="1064"/>
      <c r="W207" s="1064"/>
      <c r="X207" s="1064"/>
      <c r="Y207" s="1064"/>
      <c r="Z207" s="1064"/>
      <c r="AA207" s="1064"/>
      <c r="AB207" s="1065"/>
      <c r="AC207" s="1066"/>
      <c r="AD207" s="1067"/>
      <c r="AE207" s="1067"/>
      <c r="AF207" s="1067"/>
      <c r="AG207" s="1054"/>
      <c r="AH207" s="1054"/>
      <c r="AI207" s="1054"/>
      <c r="AJ207" s="1054"/>
      <c r="AK207" s="1054"/>
      <c r="AL207" s="1054"/>
      <c r="AM207" s="1054"/>
      <c r="AN207" s="1055"/>
      <c r="AO207" s="1057"/>
      <c r="AP207" s="155"/>
      <c r="AQ207" s="155"/>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s="6" customFormat="1" ht="13.5" customHeight="1">
      <c r="A208" s="101"/>
      <c r="B208" s="101"/>
      <c r="C208" s="1058" t="s">
        <v>604</v>
      </c>
      <c r="D208" s="1059"/>
      <c r="E208" s="1060" t="s">
        <v>53</v>
      </c>
      <c r="F208" s="1061"/>
      <c r="G208" s="1061"/>
      <c r="H208" s="1061"/>
      <c r="I208" s="1061"/>
      <c r="J208" s="1061"/>
      <c r="K208" s="1061"/>
      <c r="L208" s="1061"/>
      <c r="M208" s="1062"/>
      <c r="N208" s="1063"/>
      <c r="O208" s="1064"/>
      <c r="P208" s="1064"/>
      <c r="Q208" s="1064"/>
      <c r="R208" s="1064"/>
      <c r="S208" s="1064"/>
      <c r="T208" s="1065"/>
      <c r="U208" s="1066" t="s">
        <v>717</v>
      </c>
      <c r="V208" s="1064"/>
      <c r="W208" s="1064"/>
      <c r="X208" s="1064"/>
      <c r="Y208" s="1064"/>
      <c r="Z208" s="1064"/>
      <c r="AA208" s="1064"/>
      <c r="AB208" s="1065"/>
      <c r="AC208" s="1066" t="s">
        <v>717</v>
      </c>
      <c r="AD208" s="1067" t="str">
        <f t="shared" ref="AD208" si="6">IF($AD$200="","",$AD$200)</f>
        <v/>
      </c>
      <c r="AE208" s="1067"/>
      <c r="AF208" s="1067"/>
      <c r="AG208" s="1054" t="str">
        <f>IF(V208="","",IF(AD208="1/2",ROUNDDOWN(V208*1/2,0),IF(AD208="1/3",ROUNDDOWN(V208/3,0),"0")))</f>
        <v/>
      </c>
      <c r="AH208" s="1054"/>
      <c r="AI208" s="1054"/>
      <c r="AJ208" s="1054"/>
      <c r="AK208" s="1054"/>
      <c r="AL208" s="1054"/>
      <c r="AM208" s="1054"/>
      <c r="AN208" s="1055"/>
      <c r="AO208" s="1057" t="s">
        <v>4</v>
      </c>
      <c r="AP208" s="155"/>
      <c r="AQ208" s="155"/>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s="6" customFormat="1" ht="13.5" customHeight="1">
      <c r="A209" s="101"/>
      <c r="B209" s="101"/>
      <c r="C209" s="1094"/>
      <c r="D209" s="1095"/>
      <c r="E209" s="1096"/>
      <c r="F209" s="1097"/>
      <c r="G209" s="1097"/>
      <c r="H209" s="1097"/>
      <c r="I209" s="1097"/>
      <c r="J209" s="1097"/>
      <c r="K209" s="1097"/>
      <c r="L209" s="1097"/>
      <c r="M209" s="1098"/>
      <c r="N209" s="1099"/>
      <c r="O209" s="1100"/>
      <c r="P209" s="1100"/>
      <c r="Q209" s="1100"/>
      <c r="R209" s="1100"/>
      <c r="S209" s="1100"/>
      <c r="T209" s="1101"/>
      <c r="U209" s="1102"/>
      <c r="V209" s="1100"/>
      <c r="W209" s="1100"/>
      <c r="X209" s="1100"/>
      <c r="Y209" s="1100"/>
      <c r="Z209" s="1100"/>
      <c r="AA209" s="1100"/>
      <c r="AB209" s="1101"/>
      <c r="AC209" s="1102"/>
      <c r="AD209" s="1080"/>
      <c r="AE209" s="1080"/>
      <c r="AF209" s="1080"/>
      <c r="AG209" s="1081"/>
      <c r="AH209" s="1081"/>
      <c r="AI209" s="1081"/>
      <c r="AJ209" s="1081"/>
      <c r="AK209" s="1081"/>
      <c r="AL209" s="1081"/>
      <c r="AM209" s="1081"/>
      <c r="AN209" s="1082"/>
      <c r="AO209" s="1083"/>
      <c r="AP209" s="155"/>
      <c r="AQ209" s="155"/>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s="6" customFormat="1" ht="13.5" customHeight="1">
      <c r="A210" s="101"/>
      <c r="B210" s="101"/>
      <c r="C210" s="1160" t="s">
        <v>50</v>
      </c>
      <c r="D210" s="1161"/>
      <c r="E210" s="1161"/>
      <c r="F210" s="1161"/>
      <c r="G210" s="1161"/>
      <c r="H210" s="1161"/>
      <c r="I210" s="1161"/>
      <c r="J210" s="1161"/>
      <c r="K210" s="1161"/>
      <c r="L210" s="1161"/>
      <c r="M210" s="1162"/>
      <c r="N210" s="1088" t="str">
        <f>IF(COUNTA(N200:T209)=0,"",SUM(N200:T209))</f>
        <v/>
      </c>
      <c r="O210" s="1052"/>
      <c r="P210" s="1052"/>
      <c r="Q210" s="1052"/>
      <c r="R210" s="1052"/>
      <c r="S210" s="1052"/>
      <c r="T210" s="1053"/>
      <c r="U210" s="1090" t="s">
        <v>717</v>
      </c>
      <c r="V210" s="1052" t="str">
        <f>IF(COUNTA(V200:AB209)=0,"",SUM(V200:AB209))</f>
        <v/>
      </c>
      <c r="W210" s="1052"/>
      <c r="X210" s="1052"/>
      <c r="Y210" s="1052"/>
      <c r="Z210" s="1052"/>
      <c r="AA210" s="1052"/>
      <c r="AB210" s="1053"/>
      <c r="AC210" s="1090" t="s">
        <v>717</v>
      </c>
      <c r="AD210" s="1163"/>
      <c r="AE210" s="1163"/>
      <c r="AF210" s="1163"/>
      <c r="AG210" s="1052" t="str">
        <f>IF(V210="","",SUM(AG200:AN209))</f>
        <v/>
      </c>
      <c r="AH210" s="1052"/>
      <c r="AI210" s="1052"/>
      <c r="AJ210" s="1052"/>
      <c r="AK210" s="1052"/>
      <c r="AL210" s="1052"/>
      <c r="AM210" s="1052"/>
      <c r="AN210" s="1053"/>
      <c r="AO210" s="1056" t="s">
        <v>4</v>
      </c>
      <c r="AP210" s="155"/>
      <c r="AQ210" s="155"/>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ht="13.5" customHeight="1">
      <c r="A211" s="101"/>
      <c r="B211" s="101"/>
      <c r="C211" s="1040"/>
      <c r="D211" s="922"/>
      <c r="E211" s="922"/>
      <c r="F211" s="922"/>
      <c r="G211" s="922"/>
      <c r="H211" s="922"/>
      <c r="I211" s="922"/>
      <c r="J211" s="922"/>
      <c r="K211" s="922"/>
      <c r="L211" s="922"/>
      <c r="M211" s="1041"/>
      <c r="N211" s="1089"/>
      <c r="O211" s="1081"/>
      <c r="P211" s="1081"/>
      <c r="Q211" s="1081"/>
      <c r="R211" s="1081"/>
      <c r="S211" s="1081"/>
      <c r="T211" s="1082"/>
      <c r="U211" s="1091"/>
      <c r="V211" s="1081"/>
      <c r="W211" s="1081"/>
      <c r="X211" s="1081"/>
      <c r="Y211" s="1081"/>
      <c r="Z211" s="1081"/>
      <c r="AA211" s="1081"/>
      <c r="AB211" s="1082"/>
      <c r="AC211" s="1091"/>
      <c r="AD211" s="1093"/>
      <c r="AE211" s="1093"/>
      <c r="AF211" s="1093"/>
      <c r="AG211" s="1081"/>
      <c r="AH211" s="1081"/>
      <c r="AI211" s="1081"/>
      <c r="AJ211" s="1081"/>
      <c r="AK211" s="1081"/>
      <c r="AL211" s="1081"/>
      <c r="AM211" s="1081"/>
      <c r="AN211" s="1082"/>
      <c r="AO211" s="1083"/>
      <c r="AP211" s="155"/>
      <c r="AQ211" s="155"/>
    </row>
    <row r="212" spans="1:80" s="146" customFormat="1" ht="13.5" customHeight="1">
      <c r="A212" s="103"/>
      <c r="B212" s="103"/>
      <c r="C212" s="1110" t="s">
        <v>706</v>
      </c>
      <c r="D212" s="1110"/>
      <c r="E212" s="1110"/>
      <c r="F212" s="1110"/>
      <c r="G212" s="1110"/>
      <c r="H212" s="1110"/>
      <c r="I212" s="1110"/>
      <c r="J212" s="1110"/>
      <c r="K212" s="1110"/>
      <c r="L212" s="1110"/>
      <c r="M212" s="1110"/>
      <c r="N212" s="1110"/>
      <c r="O212" s="1110"/>
      <c r="P212" s="1110"/>
      <c r="Q212" s="1110"/>
      <c r="R212" s="1110"/>
      <c r="S212" s="1110"/>
      <c r="T212" s="1110"/>
      <c r="U212" s="1110"/>
      <c r="V212" s="1110"/>
      <c r="W212" s="1110"/>
      <c r="X212" s="1110"/>
      <c r="Y212" s="1110"/>
      <c r="Z212" s="1110"/>
      <c r="AA212" s="1110"/>
      <c r="AB212" s="1110"/>
      <c r="AC212" s="1110"/>
      <c r="AD212" s="1110"/>
      <c r="AE212" s="1110"/>
      <c r="AF212" s="1110"/>
      <c r="AG212" s="1110"/>
      <c r="AH212" s="1110"/>
      <c r="AI212" s="1110"/>
      <c r="AJ212" s="1110"/>
      <c r="AK212" s="1110"/>
      <c r="AL212" s="1110"/>
      <c r="AM212" s="1110"/>
      <c r="AN212" s="1110"/>
      <c r="AO212" s="1110"/>
      <c r="AP212" s="1110"/>
      <c r="AQ212" s="156"/>
      <c r="AR212" s="156"/>
      <c r="AS212" s="142"/>
    </row>
    <row r="213" spans="1:80" s="146" customFormat="1" ht="13.5" customHeight="1">
      <c r="A213" s="103"/>
      <c r="B213" s="103"/>
      <c r="C213" s="146" t="s">
        <v>5151</v>
      </c>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6"/>
      <c r="AR213" s="156"/>
      <c r="AS213" s="142"/>
    </row>
    <row r="214" spans="1:80" s="146" customFormat="1" ht="13.5" customHeight="1">
      <c r="A214" s="103"/>
      <c r="B214" s="103"/>
      <c r="C214" s="136" t="s">
        <v>707</v>
      </c>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6"/>
      <c r="AR214" s="156"/>
      <c r="AS214" s="142"/>
    </row>
    <row r="215" spans="1:80" s="146" customFormat="1" ht="13.5" customHeight="1">
      <c r="A215" s="103"/>
      <c r="B215" s="103"/>
      <c r="C215" s="136" t="s">
        <v>5152</v>
      </c>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6"/>
      <c r="AR215" s="156"/>
      <c r="AS215" s="142"/>
    </row>
    <row r="216" spans="1:80" s="146" customFormat="1" ht="13.5" customHeight="1">
      <c r="A216" s="103"/>
      <c r="B216" s="103"/>
      <c r="C216" s="136" t="s">
        <v>708</v>
      </c>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6"/>
      <c r="AR216" s="156"/>
      <c r="AS216" s="142"/>
    </row>
    <row r="217" spans="1:80" s="146" customFormat="1" ht="13.5" customHeight="1">
      <c r="A217" s="103"/>
      <c r="B217" s="103"/>
      <c r="C217" s="136" t="s">
        <v>5154</v>
      </c>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6"/>
      <c r="AR217" s="156"/>
      <c r="AS217" s="142"/>
    </row>
    <row r="218" spans="1:80" s="146" customFormat="1" ht="13.5" customHeight="1">
      <c r="A218" s="103"/>
      <c r="B218" s="103"/>
      <c r="C218" s="136" t="s">
        <v>5153</v>
      </c>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6"/>
      <c r="AR218" s="156"/>
      <c r="AS218" s="142"/>
    </row>
    <row r="219" spans="1:80" s="146" customFormat="1" ht="13.5" customHeight="1">
      <c r="A219" s="103"/>
      <c r="B219" s="103"/>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6"/>
      <c r="AR219" s="156"/>
      <c r="AS219" s="142"/>
    </row>
    <row r="220" spans="1:80" s="146" customFormat="1" ht="13.5" customHeight="1">
      <c r="A220" s="103"/>
      <c r="B220" s="103"/>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6"/>
      <c r="AR220" s="156"/>
      <c r="AS220" s="142"/>
    </row>
    <row r="221" spans="1:80" s="146" customFormat="1" ht="13.5" customHeight="1">
      <c r="A221" s="103"/>
      <c r="B221" s="103"/>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6"/>
      <c r="AR221" s="156"/>
      <c r="AS221" s="142"/>
    </row>
    <row r="222" spans="1:80" s="146" customFormat="1" ht="13.5" customHeight="1">
      <c r="A222" s="103"/>
      <c r="B222" s="103"/>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6"/>
      <c r="AR222" s="156"/>
      <c r="AS222" s="142"/>
    </row>
    <row r="223" spans="1:80" s="146" customFormat="1" ht="13.5" customHeight="1">
      <c r="A223" s="103"/>
      <c r="B223" s="103"/>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6"/>
      <c r="AR223" s="156"/>
      <c r="AS223" s="142"/>
    </row>
    <row r="224" spans="1:80" ht="13.5" customHeight="1">
      <c r="A224" s="101"/>
      <c r="B224" s="10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2"/>
      <c r="AQ224" s="12"/>
      <c r="AR224" s="12"/>
    </row>
    <row r="225" spans="1:45" s="116" customFormat="1" ht="18" customHeight="1">
      <c r="A225" s="5"/>
      <c r="B225" s="5" t="s">
        <v>605</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17"/>
    </row>
    <row r="226" spans="1:45" s="116" customFormat="1" ht="18" customHeight="1">
      <c r="A226" s="17"/>
      <c r="B226" s="1103" t="s">
        <v>8</v>
      </c>
      <c r="C226" s="1103"/>
      <c r="D226" s="1103"/>
      <c r="E226" s="1103"/>
      <c r="F226" s="1103"/>
      <c r="G226" s="1004"/>
      <c r="H226" s="1004"/>
      <c r="I226" s="1004"/>
      <c r="J226" s="1004"/>
      <c r="K226" s="1004"/>
      <c r="L226" s="1004"/>
      <c r="M226" s="1004"/>
      <c r="N226" s="1004"/>
      <c r="O226" s="1004"/>
      <c r="P226" s="1004"/>
      <c r="Q226" s="1004"/>
      <c r="R226" s="1004"/>
      <c r="S226" s="1004"/>
      <c r="T226" s="1004"/>
      <c r="U226" s="1004"/>
      <c r="V226" s="1004"/>
      <c r="W226" s="1004"/>
      <c r="X226" s="1004"/>
      <c r="Y226" s="1004"/>
      <c r="Z226" s="1004"/>
      <c r="AA226" s="1004"/>
      <c r="AB226" s="1004"/>
      <c r="AC226" s="1004"/>
      <c r="AD226" s="1004"/>
      <c r="AE226" s="1004"/>
      <c r="AF226" s="1004"/>
      <c r="AG226" s="1004"/>
      <c r="AH226" s="1004"/>
      <c r="AI226" s="1004"/>
      <c r="AJ226" s="1004"/>
      <c r="AK226" s="1004"/>
      <c r="AL226" s="1004"/>
      <c r="AM226" s="1004"/>
      <c r="AN226" s="1004"/>
      <c r="AO226" s="1004"/>
      <c r="AP226" s="1004"/>
      <c r="AQ226" s="1004"/>
      <c r="AR226" s="1004"/>
      <c r="AS226" s="17"/>
    </row>
    <row r="227" spans="1:45" s="116" customFormat="1" ht="18" customHeight="1">
      <c r="A227" s="17"/>
      <c r="B227" s="1103"/>
      <c r="C227" s="1103"/>
      <c r="D227" s="1103"/>
      <c r="E227" s="1103"/>
      <c r="F227" s="1103"/>
      <c r="G227" s="1004"/>
      <c r="H227" s="1004"/>
      <c r="I227" s="1004"/>
      <c r="J227" s="1004"/>
      <c r="K227" s="1004"/>
      <c r="L227" s="1004"/>
      <c r="M227" s="1004"/>
      <c r="N227" s="1004"/>
      <c r="O227" s="1004"/>
      <c r="P227" s="1004"/>
      <c r="Q227" s="1004"/>
      <c r="R227" s="1004"/>
      <c r="S227" s="1004"/>
      <c r="T227" s="1004"/>
      <c r="U227" s="1004"/>
      <c r="V227" s="1004"/>
      <c r="W227" s="1004"/>
      <c r="X227" s="1004"/>
      <c r="Y227" s="1004"/>
      <c r="Z227" s="1004"/>
      <c r="AA227" s="1004"/>
      <c r="AB227" s="1004"/>
      <c r="AC227" s="1004"/>
      <c r="AD227" s="1004"/>
      <c r="AE227" s="1004"/>
      <c r="AF227" s="1004"/>
      <c r="AG227" s="1004"/>
      <c r="AH227" s="1004"/>
      <c r="AI227" s="1004"/>
      <c r="AJ227" s="1004"/>
      <c r="AK227" s="1004"/>
      <c r="AL227" s="1004"/>
      <c r="AM227" s="1004"/>
      <c r="AN227" s="1004"/>
      <c r="AO227" s="1004"/>
      <c r="AP227" s="1004"/>
      <c r="AQ227" s="1004"/>
      <c r="AR227" s="1004"/>
      <c r="AS227" s="17"/>
    </row>
    <row r="228" spans="1:45" ht="18" customHeight="1">
      <c r="A228" s="17"/>
      <c r="B228" s="1103" t="s">
        <v>6</v>
      </c>
      <c r="C228" s="1103"/>
      <c r="D228" s="1103"/>
      <c r="E228" s="1103"/>
      <c r="F228" s="1103"/>
      <c r="G228" s="1004"/>
      <c r="H228" s="1004"/>
      <c r="I228" s="1004"/>
      <c r="J228" s="1004"/>
      <c r="K228" s="1004"/>
      <c r="L228" s="1004"/>
      <c r="M228" s="1004"/>
      <c r="N228" s="1004"/>
      <c r="O228" s="1004"/>
      <c r="P228" s="1004"/>
      <c r="Q228" s="1004"/>
      <c r="R228" s="1004"/>
      <c r="S228" s="1004"/>
      <c r="T228" s="1004"/>
      <c r="U228" s="1004"/>
      <c r="V228" s="1004"/>
      <c r="W228" s="1004"/>
      <c r="X228" s="1004"/>
      <c r="Y228" s="1004"/>
      <c r="Z228" s="1004"/>
      <c r="AA228" s="1004"/>
      <c r="AB228" s="1004"/>
      <c r="AC228" s="1004"/>
      <c r="AD228" s="1004"/>
      <c r="AE228" s="1004"/>
      <c r="AF228" s="1004"/>
      <c r="AG228" s="1004"/>
      <c r="AH228" s="1004"/>
      <c r="AI228" s="1004"/>
      <c r="AJ228" s="1004"/>
      <c r="AK228" s="1004"/>
      <c r="AL228" s="1004"/>
      <c r="AM228" s="1004"/>
      <c r="AN228" s="1004"/>
      <c r="AO228" s="1004"/>
      <c r="AP228" s="1004"/>
      <c r="AQ228" s="1004"/>
      <c r="AR228" s="1004"/>
    </row>
    <row r="229" spans="1:45" ht="18" customHeight="1">
      <c r="A229" s="17"/>
      <c r="B229" s="1103"/>
      <c r="C229" s="1103"/>
      <c r="D229" s="1103"/>
      <c r="E229" s="1103"/>
      <c r="F229" s="1103"/>
      <c r="G229" s="1004"/>
      <c r="H229" s="1004"/>
      <c r="I229" s="1004"/>
      <c r="J229" s="1004"/>
      <c r="K229" s="1004"/>
      <c r="L229" s="1004"/>
      <c r="M229" s="1004"/>
      <c r="N229" s="1004"/>
      <c r="O229" s="1004"/>
      <c r="P229" s="1004"/>
      <c r="Q229" s="1004"/>
      <c r="R229" s="1004"/>
      <c r="S229" s="1004"/>
      <c r="T229" s="1004"/>
      <c r="U229" s="1004"/>
      <c r="V229" s="1004"/>
      <c r="W229" s="1004"/>
      <c r="X229" s="1004"/>
      <c r="Y229" s="1004"/>
      <c r="Z229" s="1004"/>
      <c r="AA229" s="1004"/>
      <c r="AB229" s="1004"/>
      <c r="AC229" s="1004"/>
      <c r="AD229" s="1004"/>
      <c r="AE229" s="1004"/>
      <c r="AF229" s="1004"/>
      <c r="AG229" s="1004"/>
      <c r="AH229" s="1004"/>
      <c r="AI229" s="1004"/>
      <c r="AJ229" s="1004"/>
      <c r="AK229" s="1004"/>
      <c r="AL229" s="1004"/>
      <c r="AM229" s="1004"/>
      <c r="AN229" s="1004"/>
      <c r="AO229" s="1004"/>
      <c r="AP229" s="1004"/>
      <c r="AQ229" s="1004"/>
      <c r="AR229" s="1004"/>
    </row>
    <row r="230" spans="1:45" s="2" customFormat="1" ht="13.5" customHeight="1">
      <c r="A230" s="17"/>
      <c r="B230" s="1103" t="s">
        <v>31</v>
      </c>
      <c r="C230" s="1103"/>
      <c r="D230" s="1103"/>
      <c r="E230" s="1103"/>
      <c r="F230" s="1103"/>
      <c r="G230" s="996"/>
      <c r="H230" s="996"/>
      <c r="I230" s="996"/>
      <c r="J230" s="996"/>
      <c r="K230" s="996"/>
      <c r="L230" s="996"/>
      <c r="M230" s="996"/>
      <c r="N230" s="996"/>
      <c r="O230" s="996"/>
      <c r="P230" s="996"/>
      <c r="Q230" s="996"/>
      <c r="R230" s="996"/>
      <c r="S230" s="996"/>
      <c r="T230" s="996"/>
      <c r="U230" s="996"/>
      <c r="V230" s="996"/>
      <c r="W230" s="996"/>
      <c r="X230" s="996"/>
      <c r="Y230" s="996"/>
      <c r="Z230" s="996"/>
      <c r="AA230" s="996"/>
      <c r="AB230" s="996"/>
      <c r="AC230" s="996"/>
      <c r="AD230" s="996"/>
      <c r="AE230" s="996"/>
      <c r="AF230" s="996"/>
      <c r="AG230" s="996"/>
      <c r="AH230" s="996"/>
      <c r="AI230" s="996"/>
      <c r="AJ230" s="996"/>
      <c r="AK230" s="996"/>
      <c r="AL230" s="996"/>
      <c r="AM230" s="996"/>
      <c r="AN230" s="996"/>
      <c r="AO230" s="996"/>
      <c r="AP230" s="996"/>
      <c r="AQ230" s="996"/>
      <c r="AR230" s="996"/>
      <c r="AS230" s="10"/>
    </row>
    <row r="231" spans="1:45" ht="13.5" customHeight="1">
      <c r="A231" s="17"/>
      <c r="B231" s="1103"/>
      <c r="C231" s="1103"/>
      <c r="D231" s="1103"/>
      <c r="E231" s="1103"/>
      <c r="F231" s="1103"/>
      <c r="G231" s="996"/>
      <c r="H231" s="996"/>
      <c r="I231" s="996"/>
      <c r="J231" s="996"/>
      <c r="K231" s="996"/>
      <c r="L231" s="996"/>
      <c r="M231" s="996"/>
      <c r="N231" s="996"/>
      <c r="O231" s="996"/>
      <c r="P231" s="996"/>
      <c r="Q231" s="996"/>
      <c r="R231" s="996"/>
      <c r="S231" s="996"/>
      <c r="T231" s="996"/>
      <c r="U231" s="996"/>
      <c r="V231" s="996"/>
      <c r="W231" s="996"/>
      <c r="X231" s="996"/>
      <c r="Y231" s="996"/>
      <c r="Z231" s="996"/>
      <c r="AA231" s="996"/>
      <c r="AB231" s="996"/>
      <c r="AC231" s="996"/>
      <c r="AD231" s="996"/>
      <c r="AE231" s="996"/>
      <c r="AF231" s="996"/>
      <c r="AG231" s="996"/>
      <c r="AH231" s="996"/>
      <c r="AI231" s="996"/>
      <c r="AJ231" s="996"/>
      <c r="AK231" s="996"/>
      <c r="AL231" s="996"/>
      <c r="AM231" s="996"/>
      <c r="AN231" s="996"/>
      <c r="AO231" s="996"/>
      <c r="AP231" s="996"/>
      <c r="AQ231" s="996"/>
      <c r="AR231" s="996"/>
    </row>
    <row r="232" spans="1:45" ht="14.25">
      <c r="A232" s="17"/>
      <c r="B232" s="1104" t="s">
        <v>22</v>
      </c>
      <c r="C232" s="1105"/>
      <c r="D232" s="1105"/>
      <c r="E232" s="1105"/>
      <c r="F232" s="1106"/>
      <c r="G232" s="297" t="s">
        <v>584</v>
      </c>
      <c r="H232" s="1024"/>
      <c r="I232" s="1024"/>
      <c r="J232" s="1024"/>
      <c r="K232" s="1024"/>
      <c r="L232" s="266" t="s">
        <v>585</v>
      </c>
      <c r="M232" s="1024"/>
      <c r="N232" s="1024"/>
      <c r="O232" s="1024"/>
      <c r="P232" s="1024"/>
      <c r="Q232" s="1024"/>
      <c r="R232" s="15" t="s">
        <v>586</v>
      </c>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81"/>
    </row>
    <row r="233" spans="1:45" s="116" customFormat="1" ht="13.5" customHeight="1">
      <c r="A233" s="17"/>
      <c r="B233" s="1104"/>
      <c r="C233" s="1105"/>
      <c r="D233" s="1105"/>
      <c r="E233" s="1105"/>
      <c r="F233" s="1106"/>
      <c r="G233" s="1107"/>
      <c r="H233" s="1033"/>
      <c r="I233" s="1033"/>
      <c r="J233" s="1033"/>
      <c r="K233" s="1033"/>
      <c r="L233" s="1033"/>
      <c r="M233" s="1033"/>
      <c r="N233" s="1033"/>
      <c r="O233" s="1033"/>
      <c r="P233" s="1033"/>
      <c r="Q233" s="1033"/>
      <c r="R233" s="1033"/>
      <c r="S233" s="1033"/>
      <c r="T233" s="1033"/>
      <c r="U233" s="1033"/>
      <c r="V233" s="1033"/>
      <c r="W233" s="1033"/>
      <c r="X233" s="1033"/>
      <c r="Y233" s="1033"/>
      <c r="Z233" s="1033"/>
      <c r="AA233" s="1033"/>
      <c r="AB233" s="1033"/>
      <c r="AC233" s="1033"/>
      <c r="AD233" s="1033"/>
      <c r="AE233" s="1033"/>
      <c r="AF233" s="1033"/>
      <c r="AG233" s="1033"/>
      <c r="AH233" s="1033"/>
      <c r="AI233" s="1033"/>
      <c r="AJ233" s="1033"/>
      <c r="AK233" s="1033"/>
      <c r="AL233" s="1033"/>
      <c r="AM233" s="1033"/>
      <c r="AN233" s="1033"/>
      <c r="AO233" s="1033"/>
      <c r="AP233" s="1033"/>
      <c r="AQ233" s="1033"/>
      <c r="AR233" s="1108"/>
      <c r="AS233" s="17"/>
    </row>
    <row r="234" spans="1:45" s="116" customFormat="1">
      <c r="A234" s="17"/>
      <c r="B234" s="1104"/>
      <c r="C234" s="1105"/>
      <c r="D234" s="1105"/>
      <c r="E234" s="1105"/>
      <c r="F234" s="1106"/>
      <c r="G234" s="1109"/>
      <c r="H234" s="1033"/>
      <c r="I234" s="1033"/>
      <c r="J234" s="1033"/>
      <c r="K234" s="1033"/>
      <c r="L234" s="1033"/>
      <c r="M234" s="1033"/>
      <c r="N234" s="1033"/>
      <c r="O234" s="1033"/>
      <c r="P234" s="1033"/>
      <c r="Q234" s="1033"/>
      <c r="R234" s="1033"/>
      <c r="S234" s="1033"/>
      <c r="T234" s="1033"/>
      <c r="U234" s="1033"/>
      <c r="V234" s="1033"/>
      <c r="W234" s="1033"/>
      <c r="X234" s="1033"/>
      <c r="Y234" s="1033"/>
      <c r="Z234" s="1033"/>
      <c r="AA234" s="1033"/>
      <c r="AB234" s="1033"/>
      <c r="AC234" s="1033"/>
      <c r="AD234" s="1033"/>
      <c r="AE234" s="1033"/>
      <c r="AF234" s="1033"/>
      <c r="AG234" s="1033"/>
      <c r="AH234" s="1033"/>
      <c r="AI234" s="1033"/>
      <c r="AJ234" s="1033"/>
      <c r="AK234" s="1033"/>
      <c r="AL234" s="1033"/>
      <c r="AM234" s="1033"/>
      <c r="AN234" s="1033"/>
      <c r="AO234" s="1033"/>
      <c r="AP234" s="1033"/>
      <c r="AQ234" s="1033"/>
      <c r="AR234" s="1108"/>
      <c r="AS234" s="17"/>
    </row>
    <row r="235" spans="1:45" s="116" customFormat="1" ht="18" customHeight="1">
      <c r="A235" s="17"/>
      <c r="B235" s="1104" t="s">
        <v>7</v>
      </c>
      <c r="C235" s="1105"/>
      <c r="D235" s="1105"/>
      <c r="E235" s="1105"/>
      <c r="F235" s="1105"/>
      <c r="G235" s="1020"/>
      <c r="H235" s="1007"/>
      <c r="I235" s="1007"/>
      <c r="J235" s="1007"/>
      <c r="K235" s="283" t="s">
        <v>716</v>
      </c>
      <c r="L235" s="1007"/>
      <c r="M235" s="1007"/>
      <c r="N235" s="1007"/>
      <c r="O235" s="1007"/>
      <c r="P235" s="284" t="s">
        <v>716</v>
      </c>
      <c r="Q235" s="1007"/>
      <c r="R235" s="1007"/>
      <c r="S235" s="1007"/>
      <c r="T235" s="1007"/>
      <c r="U235" s="1007"/>
      <c r="V235" s="1119" t="s">
        <v>32</v>
      </c>
      <c r="W235" s="1120"/>
      <c r="X235" s="1120"/>
      <c r="Y235" s="1120"/>
      <c r="Z235" s="1120"/>
      <c r="AA235" s="1120"/>
      <c r="AB235" s="1121"/>
      <c r="AC235" s="1020"/>
      <c r="AD235" s="1007"/>
      <c r="AE235" s="1007"/>
      <c r="AF235" s="1007"/>
      <c r="AG235" s="283" t="s">
        <v>716</v>
      </c>
      <c r="AH235" s="1007"/>
      <c r="AI235" s="1007"/>
      <c r="AJ235" s="1007"/>
      <c r="AK235" s="1007"/>
      <c r="AL235" s="284" t="s">
        <v>716</v>
      </c>
      <c r="AM235" s="1007"/>
      <c r="AN235" s="1007"/>
      <c r="AO235" s="1007"/>
      <c r="AP235" s="1007"/>
      <c r="AQ235" s="1007"/>
      <c r="AR235" s="1008"/>
      <c r="AS235" s="17"/>
    </row>
    <row r="236" spans="1:45" s="116" customFormat="1" ht="18" customHeight="1">
      <c r="A236" s="17"/>
      <c r="B236" s="1104" t="s">
        <v>35</v>
      </c>
      <c r="C236" s="1105"/>
      <c r="D236" s="1105"/>
      <c r="E236" s="1105"/>
      <c r="F236" s="1105"/>
      <c r="G236" s="1111"/>
      <c r="H236" s="1112"/>
      <c r="I236" s="1112"/>
      <c r="J236" s="1112"/>
      <c r="K236" s="1112"/>
      <c r="L236" s="1112"/>
      <c r="M236" s="1112"/>
      <c r="N236" s="1112"/>
      <c r="O236" s="1112"/>
      <c r="P236" s="1112"/>
      <c r="Q236" s="1112"/>
      <c r="R236" s="1112"/>
      <c r="S236" s="1112"/>
      <c r="T236" s="1112"/>
      <c r="U236" s="1112"/>
      <c r="V236" s="1112"/>
      <c r="W236" s="1112"/>
      <c r="X236" s="1112"/>
      <c r="Y236" s="1112"/>
      <c r="Z236" s="1112"/>
      <c r="AA236" s="1112"/>
      <c r="AB236" s="1113"/>
      <c r="AC236" s="1114" t="str">
        <f>IF(G236="","",VLOOKUP(G236,【参考資料】日本標準産業分類!B8:C168,2,FALSE))</f>
        <v/>
      </c>
      <c r="AD236" s="1115"/>
      <c r="AE236" s="1115"/>
      <c r="AF236" s="1115"/>
      <c r="AG236" s="1115"/>
      <c r="AH236" s="1115"/>
      <c r="AI236" s="1115"/>
      <c r="AJ236" s="1115"/>
      <c r="AK236" s="1115"/>
      <c r="AL236" s="1115"/>
      <c r="AM236" s="1115"/>
      <c r="AN236" s="1115"/>
      <c r="AO236" s="1115"/>
      <c r="AP236" s="1115"/>
      <c r="AQ236" s="1115"/>
      <c r="AR236" s="1116"/>
      <c r="AS236" s="17"/>
    </row>
    <row r="237" spans="1:45" ht="18" customHeight="1">
      <c r="A237" s="17"/>
      <c r="B237" s="1104" t="s">
        <v>91</v>
      </c>
      <c r="C237" s="1105"/>
      <c r="D237" s="1105"/>
      <c r="E237" s="1105"/>
      <c r="F237" s="1105"/>
      <c r="G237" s="1117"/>
      <c r="H237" s="1118"/>
      <c r="I237" s="1118"/>
      <c r="J237" s="1118"/>
      <c r="K237" s="1118"/>
      <c r="L237" s="1118"/>
      <c r="M237" s="1118"/>
      <c r="N237" s="1118"/>
      <c r="O237" s="1118"/>
      <c r="P237" s="1118"/>
      <c r="Q237" s="1118"/>
      <c r="R237" s="1118"/>
      <c r="S237" s="285" t="s">
        <v>4</v>
      </c>
      <c r="T237" s="286"/>
      <c r="U237" s="287"/>
      <c r="V237" s="1119" t="s">
        <v>92</v>
      </c>
      <c r="W237" s="1120"/>
      <c r="X237" s="1120"/>
      <c r="Y237" s="1120"/>
      <c r="Z237" s="1120"/>
      <c r="AA237" s="1120"/>
      <c r="AB237" s="1121"/>
      <c r="AC237" s="1117"/>
      <c r="AD237" s="1118"/>
      <c r="AE237" s="1118"/>
      <c r="AF237" s="1118"/>
      <c r="AG237" s="1118"/>
      <c r="AH237" s="1118"/>
      <c r="AI237" s="1118"/>
      <c r="AJ237" s="1118"/>
      <c r="AK237" s="1118"/>
      <c r="AL237" s="1118"/>
      <c r="AM237" s="1118"/>
      <c r="AN237" s="1118"/>
      <c r="AO237" s="285" t="s">
        <v>36</v>
      </c>
      <c r="AP237" s="286"/>
      <c r="AQ237" s="286"/>
      <c r="AR237" s="287"/>
    </row>
    <row r="238" spans="1:45" ht="18" customHeight="1">
      <c r="A238" s="17"/>
      <c r="B238" s="732" t="s">
        <v>93</v>
      </c>
      <c r="C238" s="1012"/>
      <c r="D238" s="1012"/>
      <c r="E238" s="1012"/>
      <c r="F238" s="1012"/>
      <c r="G238" s="1122" t="s">
        <v>37</v>
      </c>
      <c r="H238" s="733"/>
      <c r="I238" s="733"/>
      <c r="J238" s="733"/>
      <c r="K238" s="734"/>
      <c r="L238" s="1122" t="s">
        <v>38</v>
      </c>
      <c r="M238" s="733"/>
      <c r="N238" s="733"/>
      <c r="O238" s="734"/>
      <c r="P238" s="1123"/>
      <c r="Q238" s="1124"/>
      <c r="R238" s="1124"/>
      <c r="S238" s="1124"/>
      <c r="T238" s="1124"/>
      <c r="U238" s="1124"/>
      <c r="V238" s="1124"/>
      <c r="W238" s="1124"/>
      <c r="X238" s="1124"/>
      <c r="Y238" s="1124"/>
      <c r="Z238" s="288" t="s">
        <v>4</v>
      </c>
      <c r="AA238" s="289"/>
      <c r="AB238" s="732" t="s">
        <v>39</v>
      </c>
      <c r="AC238" s="733"/>
      <c r="AD238" s="733"/>
      <c r="AE238" s="733"/>
      <c r="AF238" s="734"/>
      <c r="AG238" s="1123"/>
      <c r="AH238" s="1124"/>
      <c r="AI238" s="1124"/>
      <c r="AJ238" s="1124"/>
      <c r="AK238" s="1124"/>
      <c r="AL238" s="1124"/>
      <c r="AM238" s="1124"/>
      <c r="AN238" s="1124"/>
      <c r="AO238" s="1124"/>
      <c r="AP238" s="286" t="s">
        <v>4</v>
      </c>
      <c r="AQ238" s="286"/>
      <c r="AR238" s="287"/>
    </row>
    <row r="239" spans="1:45" ht="13.5" customHeight="1">
      <c r="A239" s="17"/>
      <c r="B239" s="732" t="s">
        <v>40</v>
      </c>
      <c r="C239" s="1012"/>
      <c r="D239" s="1012"/>
      <c r="E239" s="1012"/>
      <c r="F239" s="1013"/>
      <c r="G239" s="290"/>
      <c r="H239" s="290"/>
      <c r="I239" s="290"/>
      <c r="J239" s="227" t="s">
        <v>41</v>
      </c>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R239" s="292"/>
    </row>
    <row r="240" spans="1:45" ht="13.5" customHeight="1">
      <c r="B240" s="732"/>
      <c r="C240" s="1012"/>
      <c r="D240" s="1012"/>
      <c r="E240" s="1012"/>
      <c r="F240" s="1013"/>
      <c r="G240" s="158"/>
      <c r="H240" s="158"/>
      <c r="I240" s="158"/>
      <c r="J240" s="3" t="s">
        <v>42</v>
      </c>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293"/>
    </row>
    <row r="241" spans="1:45" ht="13.5" customHeight="1">
      <c r="B241" s="732"/>
      <c r="C241" s="1012"/>
      <c r="D241" s="1012"/>
      <c r="E241" s="1012"/>
      <c r="F241" s="1013"/>
      <c r="G241" s="158"/>
      <c r="H241" s="158"/>
      <c r="I241" s="158"/>
      <c r="J241" s="3" t="s">
        <v>43</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293"/>
    </row>
    <row r="242" spans="1:45" s="116" customFormat="1" ht="13.5" customHeight="1">
      <c r="A242" s="6"/>
      <c r="B242" s="732"/>
      <c r="C242" s="1012"/>
      <c r="D242" s="1012"/>
      <c r="E242" s="1012"/>
      <c r="F242" s="1013"/>
      <c r="G242" s="294"/>
      <c r="H242" s="294"/>
      <c r="I242" s="294"/>
      <c r="J242" s="295" t="s">
        <v>48</v>
      </c>
      <c r="K242" s="295"/>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s="295"/>
      <c r="AJ242" s="295"/>
      <c r="AK242" s="295"/>
      <c r="AL242" s="295"/>
      <c r="AM242" s="295"/>
      <c r="AN242" s="295"/>
      <c r="AO242" s="295"/>
      <c r="AP242" s="295"/>
      <c r="AQ242" s="295"/>
      <c r="AR242" s="296"/>
      <c r="AS242" s="17"/>
    </row>
    <row r="243" spans="1:45" s="119" customFormat="1" ht="13.5" customHeight="1">
      <c r="A243" s="142"/>
      <c r="C243" s="97"/>
      <c r="D243" s="97"/>
      <c r="E243" s="97"/>
      <c r="F243" s="97"/>
      <c r="G243" s="97"/>
      <c r="H243" s="97"/>
      <c r="I243" s="97"/>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17"/>
    </row>
    <row r="244" spans="1:45" s="116" customFormat="1" ht="18" customHeight="1">
      <c r="A244" s="17"/>
      <c r="B244" s="1103" t="s">
        <v>8</v>
      </c>
      <c r="C244" s="1103"/>
      <c r="D244" s="1103"/>
      <c r="E244" s="1103"/>
      <c r="F244" s="1103"/>
      <c r="G244" s="1004"/>
      <c r="H244" s="1004"/>
      <c r="I244" s="1004"/>
      <c r="J244" s="1004"/>
      <c r="K244" s="1004"/>
      <c r="L244" s="1004"/>
      <c r="M244" s="1004"/>
      <c r="N244" s="1004"/>
      <c r="O244" s="1004"/>
      <c r="P244" s="1004"/>
      <c r="Q244" s="1004"/>
      <c r="R244" s="1004"/>
      <c r="S244" s="1004"/>
      <c r="T244" s="1004"/>
      <c r="U244" s="1004"/>
      <c r="V244" s="1004"/>
      <c r="W244" s="1004"/>
      <c r="X244" s="1004"/>
      <c r="Y244" s="1004"/>
      <c r="Z244" s="1004"/>
      <c r="AA244" s="1004"/>
      <c r="AB244" s="1004"/>
      <c r="AC244" s="1004"/>
      <c r="AD244" s="1004"/>
      <c r="AE244" s="1004"/>
      <c r="AF244" s="1004"/>
      <c r="AG244" s="1004"/>
      <c r="AH244" s="1004"/>
      <c r="AI244" s="1004"/>
      <c r="AJ244" s="1004"/>
      <c r="AK244" s="1004"/>
      <c r="AL244" s="1004"/>
      <c r="AM244" s="1004"/>
      <c r="AN244" s="1004"/>
      <c r="AO244" s="1004"/>
      <c r="AP244" s="1004"/>
      <c r="AQ244" s="1004"/>
      <c r="AR244" s="1004"/>
      <c r="AS244" s="17"/>
    </row>
    <row r="245" spans="1:45" s="116" customFormat="1" ht="18" customHeight="1">
      <c r="A245" s="17"/>
      <c r="B245" s="1103"/>
      <c r="C245" s="1103"/>
      <c r="D245" s="1103"/>
      <c r="E245" s="1103"/>
      <c r="F245" s="1103"/>
      <c r="G245" s="1004"/>
      <c r="H245" s="1004"/>
      <c r="I245" s="1004"/>
      <c r="J245" s="1004"/>
      <c r="K245" s="1004"/>
      <c r="L245" s="1004"/>
      <c r="M245" s="1004"/>
      <c r="N245" s="1004"/>
      <c r="O245" s="1004"/>
      <c r="P245" s="1004"/>
      <c r="Q245" s="1004"/>
      <c r="R245" s="1004"/>
      <c r="S245" s="1004"/>
      <c r="T245" s="1004"/>
      <c r="U245" s="1004"/>
      <c r="V245" s="1004"/>
      <c r="W245" s="1004"/>
      <c r="X245" s="1004"/>
      <c r="Y245" s="1004"/>
      <c r="Z245" s="1004"/>
      <c r="AA245" s="1004"/>
      <c r="AB245" s="1004"/>
      <c r="AC245" s="1004"/>
      <c r="AD245" s="1004"/>
      <c r="AE245" s="1004"/>
      <c r="AF245" s="1004"/>
      <c r="AG245" s="1004"/>
      <c r="AH245" s="1004"/>
      <c r="AI245" s="1004"/>
      <c r="AJ245" s="1004"/>
      <c r="AK245" s="1004"/>
      <c r="AL245" s="1004"/>
      <c r="AM245" s="1004"/>
      <c r="AN245" s="1004"/>
      <c r="AO245" s="1004"/>
      <c r="AP245" s="1004"/>
      <c r="AQ245" s="1004"/>
      <c r="AR245" s="1004"/>
      <c r="AS245" s="17"/>
    </row>
    <row r="246" spans="1:45" ht="18" customHeight="1">
      <c r="A246" s="17"/>
      <c r="B246" s="1103" t="s">
        <v>6</v>
      </c>
      <c r="C246" s="1103"/>
      <c r="D246" s="1103"/>
      <c r="E246" s="1103"/>
      <c r="F246" s="1103"/>
      <c r="G246" s="1004"/>
      <c r="H246" s="1004"/>
      <c r="I246" s="1004"/>
      <c r="J246" s="1004"/>
      <c r="K246" s="1004"/>
      <c r="L246" s="1004"/>
      <c r="M246" s="1004"/>
      <c r="N246" s="1004"/>
      <c r="O246" s="1004"/>
      <c r="P246" s="1004"/>
      <c r="Q246" s="1004"/>
      <c r="R246" s="1004"/>
      <c r="S246" s="1004"/>
      <c r="T246" s="1004"/>
      <c r="U246" s="1004"/>
      <c r="V246" s="1004"/>
      <c r="W246" s="1004"/>
      <c r="X246" s="1004"/>
      <c r="Y246" s="1004"/>
      <c r="Z246" s="1004"/>
      <c r="AA246" s="1004"/>
      <c r="AB246" s="1004"/>
      <c r="AC246" s="1004"/>
      <c r="AD246" s="1004"/>
      <c r="AE246" s="1004"/>
      <c r="AF246" s="1004"/>
      <c r="AG246" s="1004"/>
      <c r="AH246" s="1004"/>
      <c r="AI246" s="1004"/>
      <c r="AJ246" s="1004"/>
      <c r="AK246" s="1004"/>
      <c r="AL246" s="1004"/>
      <c r="AM246" s="1004"/>
      <c r="AN246" s="1004"/>
      <c r="AO246" s="1004"/>
      <c r="AP246" s="1004"/>
      <c r="AQ246" s="1004"/>
      <c r="AR246" s="1004"/>
    </row>
    <row r="247" spans="1:45" ht="18" customHeight="1">
      <c r="A247" s="17"/>
      <c r="B247" s="1103"/>
      <c r="C247" s="1103"/>
      <c r="D247" s="1103"/>
      <c r="E247" s="1103"/>
      <c r="F247" s="1103"/>
      <c r="G247" s="1004"/>
      <c r="H247" s="1004"/>
      <c r="I247" s="1004"/>
      <c r="J247" s="1004"/>
      <c r="K247" s="1004"/>
      <c r="L247" s="1004"/>
      <c r="M247" s="1004"/>
      <c r="N247" s="1004"/>
      <c r="O247" s="1004"/>
      <c r="P247" s="1004"/>
      <c r="Q247" s="1004"/>
      <c r="R247" s="1004"/>
      <c r="S247" s="1004"/>
      <c r="T247" s="1004"/>
      <c r="U247" s="1004"/>
      <c r="V247" s="1004"/>
      <c r="W247" s="1004"/>
      <c r="X247" s="1004"/>
      <c r="Y247" s="1004"/>
      <c r="Z247" s="1004"/>
      <c r="AA247" s="1004"/>
      <c r="AB247" s="1004"/>
      <c r="AC247" s="1004"/>
      <c r="AD247" s="1004"/>
      <c r="AE247" s="1004"/>
      <c r="AF247" s="1004"/>
      <c r="AG247" s="1004"/>
      <c r="AH247" s="1004"/>
      <c r="AI247" s="1004"/>
      <c r="AJ247" s="1004"/>
      <c r="AK247" s="1004"/>
      <c r="AL247" s="1004"/>
      <c r="AM247" s="1004"/>
      <c r="AN247" s="1004"/>
      <c r="AO247" s="1004"/>
      <c r="AP247" s="1004"/>
      <c r="AQ247" s="1004"/>
      <c r="AR247" s="1004"/>
    </row>
    <row r="248" spans="1:45" s="2" customFormat="1" ht="13.5" customHeight="1">
      <c r="A248" s="17"/>
      <c r="B248" s="1103" t="s">
        <v>31</v>
      </c>
      <c r="C248" s="1103"/>
      <c r="D248" s="1103"/>
      <c r="E248" s="1103"/>
      <c r="F248" s="1103"/>
      <c r="G248" s="996"/>
      <c r="H248" s="996"/>
      <c r="I248" s="996"/>
      <c r="J248" s="996"/>
      <c r="K248" s="996"/>
      <c r="L248" s="996"/>
      <c r="M248" s="996"/>
      <c r="N248" s="996"/>
      <c r="O248" s="996"/>
      <c r="P248" s="996"/>
      <c r="Q248" s="996"/>
      <c r="R248" s="996"/>
      <c r="S248" s="996"/>
      <c r="T248" s="996"/>
      <c r="U248" s="996"/>
      <c r="V248" s="996"/>
      <c r="W248" s="996"/>
      <c r="X248" s="996"/>
      <c r="Y248" s="996"/>
      <c r="Z248" s="996"/>
      <c r="AA248" s="996"/>
      <c r="AB248" s="996"/>
      <c r="AC248" s="996"/>
      <c r="AD248" s="996"/>
      <c r="AE248" s="996"/>
      <c r="AF248" s="996"/>
      <c r="AG248" s="996"/>
      <c r="AH248" s="996"/>
      <c r="AI248" s="996"/>
      <c r="AJ248" s="996"/>
      <c r="AK248" s="996"/>
      <c r="AL248" s="996"/>
      <c r="AM248" s="996"/>
      <c r="AN248" s="996"/>
      <c r="AO248" s="996"/>
      <c r="AP248" s="996"/>
      <c r="AQ248" s="996"/>
      <c r="AR248" s="996"/>
      <c r="AS248" s="10"/>
    </row>
    <row r="249" spans="1:45" ht="13.5" customHeight="1">
      <c r="A249" s="17"/>
      <c r="B249" s="1103"/>
      <c r="C249" s="1103"/>
      <c r="D249" s="1103"/>
      <c r="E249" s="1103"/>
      <c r="F249" s="1103"/>
      <c r="G249" s="996"/>
      <c r="H249" s="996"/>
      <c r="I249" s="996"/>
      <c r="J249" s="996"/>
      <c r="K249" s="996"/>
      <c r="L249" s="996"/>
      <c r="M249" s="996"/>
      <c r="N249" s="996"/>
      <c r="O249" s="996"/>
      <c r="P249" s="996"/>
      <c r="Q249" s="996"/>
      <c r="R249" s="996"/>
      <c r="S249" s="996"/>
      <c r="T249" s="996"/>
      <c r="U249" s="996"/>
      <c r="V249" s="996"/>
      <c r="W249" s="996"/>
      <c r="X249" s="996"/>
      <c r="Y249" s="996"/>
      <c r="Z249" s="996"/>
      <c r="AA249" s="996"/>
      <c r="AB249" s="996"/>
      <c r="AC249" s="996"/>
      <c r="AD249" s="996"/>
      <c r="AE249" s="996"/>
      <c r="AF249" s="996"/>
      <c r="AG249" s="996"/>
      <c r="AH249" s="996"/>
      <c r="AI249" s="996"/>
      <c r="AJ249" s="996"/>
      <c r="AK249" s="996"/>
      <c r="AL249" s="996"/>
      <c r="AM249" s="996"/>
      <c r="AN249" s="996"/>
      <c r="AO249" s="996"/>
      <c r="AP249" s="996"/>
      <c r="AQ249" s="996"/>
      <c r="AR249" s="996"/>
    </row>
    <row r="250" spans="1:45" ht="14.25">
      <c r="A250" s="17"/>
      <c r="B250" s="1104" t="s">
        <v>22</v>
      </c>
      <c r="C250" s="1105"/>
      <c r="D250" s="1105"/>
      <c r="E250" s="1105"/>
      <c r="F250" s="1106"/>
      <c r="G250" s="297" t="s">
        <v>584</v>
      </c>
      <c r="H250" s="1024"/>
      <c r="I250" s="1024"/>
      <c r="J250" s="1024"/>
      <c r="K250" s="1024"/>
      <c r="L250" s="266" t="s">
        <v>585</v>
      </c>
      <c r="M250" s="1024"/>
      <c r="N250" s="1024"/>
      <c r="O250" s="1024"/>
      <c r="P250" s="1024"/>
      <c r="Q250" s="1024"/>
      <c r="R250" s="15" t="s">
        <v>586</v>
      </c>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81"/>
    </row>
    <row r="251" spans="1:45" s="116" customFormat="1" ht="13.5" customHeight="1">
      <c r="A251" s="17"/>
      <c r="B251" s="1104"/>
      <c r="C251" s="1105"/>
      <c r="D251" s="1105"/>
      <c r="E251" s="1105"/>
      <c r="F251" s="1106"/>
      <c r="G251" s="1107"/>
      <c r="H251" s="1033"/>
      <c r="I251" s="1033"/>
      <c r="J251" s="1033"/>
      <c r="K251" s="1033"/>
      <c r="L251" s="1033"/>
      <c r="M251" s="1033"/>
      <c r="N251" s="1033"/>
      <c r="O251" s="1033"/>
      <c r="P251" s="1033"/>
      <c r="Q251" s="1033"/>
      <c r="R251" s="1033"/>
      <c r="S251" s="1033"/>
      <c r="T251" s="1033"/>
      <c r="U251" s="1033"/>
      <c r="V251" s="1033"/>
      <c r="W251" s="1033"/>
      <c r="X251" s="1033"/>
      <c r="Y251" s="1033"/>
      <c r="Z251" s="1033"/>
      <c r="AA251" s="1033"/>
      <c r="AB251" s="1033"/>
      <c r="AC251" s="1033"/>
      <c r="AD251" s="1033"/>
      <c r="AE251" s="1033"/>
      <c r="AF251" s="1033"/>
      <c r="AG251" s="1033"/>
      <c r="AH251" s="1033"/>
      <c r="AI251" s="1033"/>
      <c r="AJ251" s="1033"/>
      <c r="AK251" s="1033"/>
      <c r="AL251" s="1033"/>
      <c r="AM251" s="1033"/>
      <c r="AN251" s="1033"/>
      <c r="AO251" s="1033"/>
      <c r="AP251" s="1033"/>
      <c r="AQ251" s="1033"/>
      <c r="AR251" s="1108"/>
      <c r="AS251" s="17"/>
    </row>
    <row r="252" spans="1:45" s="116" customFormat="1">
      <c r="A252" s="17"/>
      <c r="B252" s="1104"/>
      <c r="C252" s="1105"/>
      <c r="D252" s="1105"/>
      <c r="E252" s="1105"/>
      <c r="F252" s="1106"/>
      <c r="G252" s="1109"/>
      <c r="H252" s="1033"/>
      <c r="I252" s="1033"/>
      <c r="J252" s="1033"/>
      <c r="K252" s="1033"/>
      <c r="L252" s="1033"/>
      <c r="M252" s="1033"/>
      <c r="N252" s="1033"/>
      <c r="O252" s="1033"/>
      <c r="P252" s="1033"/>
      <c r="Q252" s="1033"/>
      <c r="R252" s="1033"/>
      <c r="S252" s="1033"/>
      <c r="T252" s="1033"/>
      <c r="U252" s="1033"/>
      <c r="V252" s="1033"/>
      <c r="W252" s="1033"/>
      <c r="X252" s="1033"/>
      <c r="Y252" s="1033"/>
      <c r="Z252" s="1033"/>
      <c r="AA252" s="1033"/>
      <c r="AB252" s="1033"/>
      <c r="AC252" s="1033"/>
      <c r="AD252" s="1033"/>
      <c r="AE252" s="1033"/>
      <c r="AF252" s="1033"/>
      <c r="AG252" s="1033"/>
      <c r="AH252" s="1033"/>
      <c r="AI252" s="1033"/>
      <c r="AJ252" s="1033"/>
      <c r="AK252" s="1033"/>
      <c r="AL252" s="1033"/>
      <c r="AM252" s="1033"/>
      <c r="AN252" s="1033"/>
      <c r="AO252" s="1033"/>
      <c r="AP252" s="1033"/>
      <c r="AQ252" s="1033"/>
      <c r="AR252" s="1108"/>
      <c r="AS252" s="17"/>
    </row>
    <row r="253" spans="1:45" s="116" customFormat="1" ht="18" customHeight="1">
      <c r="A253" s="17"/>
      <c r="B253" s="1104" t="s">
        <v>7</v>
      </c>
      <c r="C253" s="1105"/>
      <c r="D253" s="1105"/>
      <c r="E253" s="1105"/>
      <c r="F253" s="1105"/>
      <c r="G253" s="1020"/>
      <c r="H253" s="1007"/>
      <c r="I253" s="1007"/>
      <c r="J253" s="1007"/>
      <c r="K253" s="283" t="s">
        <v>716</v>
      </c>
      <c r="L253" s="1007"/>
      <c r="M253" s="1007"/>
      <c r="N253" s="1007"/>
      <c r="O253" s="1007"/>
      <c r="P253" s="284" t="s">
        <v>716</v>
      </c>
      <c r="Q253" s="1007"/>
      <c r="R253" s="1007"/>
      <c r="S253" s="1007"/>
      <c r="T253" s="1007"/>
      <c r="U253" s="1007"/>
      <c r="V253" s="1119" t="s">
        <v>32</v>
      </c>
      <c r="W253" s="1120"/>
      <c r="X253" s="1120"/>
      <c r="Y253" s="1120"/>
      <c r="Z253" s="1120"/>
      <c r="AA253" s="1120"/>
      <c r="AB253" s="1121"/>
      <c r="AC253" s="1020"/>
      <c r="AD253" s="1007"/>
      <c r="AE253" s="1007"/>
      <c r="AF253" s="1007"/>
      <c r="AG253" s="283" t="s">
        <v>716</v>
      </c>
      <c r="AH253" s="1007"/>
      <c r="AI253" s="1007"/>
      <c r="AJ253" s="1007"/>
      <c r="AK253" s="1007"/>
      <c r="AL253" s="284" t="s">
        <v>716</v>
      </c>
      <c r="AM253" s="1007"/>
      <c r="AN253" s="1007"/>
      <c r="AO253" s="1007"/>
      <c r="AP253" s="1007"/>
      <c r="AQ253" s="1007"/>
      <c r="AR253" s="1008"/>
      <c r="AS253" s="17"/>
    </row>
    <row r="254" spans="1:45" s="116" customFormat="1" ht="18" customHeight="1">
      <c r="A254" s="17"/>
      <c r="B254" s="1104" t="s">
        <v>35</v>
      </c>
      <c r="C254" s="1105"/>
      <c r="D254" s="1105"/>
      <c r="E254" s="1105"/>
      <c r="F254" s="1105"/>
      <c r="G254" s="1111"/>
      <c r="H254" s="1112"/>
      <c r="I254" s="1112"/>
      <c r="J254" s="1112"/>
      <c r="K254" s="1112"/>
      <c r="L254" s="1112"/>
      <c r="M254" s="1112"/>
      <c r="N254" s="1112"/>
      <c r="O254" s="1112"/>
      <c r="P254" s="1112"/>
      <c r="Q254" s="1112"/>
      <c r="R254" s="1112"/>
      <c r="S254" s="1112"/>
      <c r="T254" s="1112"/>
      <c r="U254" s="1112"/>
      <c r="V254" s="1112"/>
      <c r="W254" s="1112"/>
      <c r="X254" s="1112"/>
      <c r="Y254" s="1112"/>
      <c r="Z254" s="1112"/>
      <c r="AA254" s="1112"/>
      <c r="AB254" s="1113"/>
      <c r="AC254" s="1114" t="str">
        <f>IF(G254="","",VLOOKUP(G254,【参考資料】日本標準産業分類!B8:C168,2,FALSE))</f>
        <v/>
      </c>
      <c r="AD254" s="1115"/>
      <c r="AE254" s="1115"/>
      <c r="AF254" s="1115"/>
      <c r="AG254" s="1115"/>
      <c r="AH254" s="1115"/>
      <c r="AI254" s="1115"/>
      <c r="AJ254" s="1115"/>
      <c r="AK254" s="1115"/>
      <c r="AL254" s="1115"/>
      <c r="AM254" s="1115"/>
      <c r="AN254" s="1115"/>
      <c r="AO254" s="1115"/>
      <c r="AP254" s="1115"/>
      <c r="AQ254" s="1115"/>
      <c r="AR254" s="1116"/>
      <c r="AS254" s="17"/>
    </row>
    <row r="255" spans="1:45" ht="18" customHeight="1">
      <c r="A255" s="17"/>
      <c r="B255" s="1104" t="s">
        <v>91</v>
      </c>
      <c r="C255" s="1105"/>
      <c r="D255" s="1105"/>
      <c r="E255" s="1105"/>
      <c r="F255" s="1105"/>
      <c r="G255" s="1117"/>
      <c r="H255" s="1118"/>
      <c r="I255" s="1118"/>
      <c r="J255" s="1118"/>
      <c r="K255" s="1118"/>
      <c r="L255" s="1118"/>
      <c r="M255" s="1118"/>
      <c r="N255" s="1118"/>
      <c r="O255" s="1118"/>
      <c r="P255" s="1118"/>
      <c r="Q255" s="1118"/>
      <c r="R255" s="1118"/>
      <c r="S255" s="285" t="s">
        <v>4</v>
      </c>
      <c r="T255" s="286"/>
      <c r="U255" s="287"/>
      <c r="V255" s="1119" t="s">
        <v>92</v>
      </c>
      <c r="W255" s="1120"/>
      <c r="X255" s="1120"/>
      <c r="Y255" s="1120"/>
      <c r="Z255" s="1120"/>
      <c r="AA255" s="1120"/>
      <c r="AB255" s="1121"/>
      <c r="AC255" s="1117"/>
      <c r="AD255" s="1118"/>
      <c r="AE255" s="1118"/>
      <c r="AF255" s="1118"/>
      <c r="AG255" s="1118"/>
      <c r="AH255" s="1118"/>
      <c r="AI255" s="1118"/>
      <c r="AJ255" s="1118"/>
      <c r="AK255" s="1118"/>
      <c r="AL255" s="1118"/>
      <c r="AM255" s="1118"/>
      <c r="AN255" s="1118"/>
      <c r="AO255" s="285" t="s">
        <v>36</v>
      </c>
      <c r="AP255" s="286"/>
      <c r="AQ255" s="286"/>
      <c r="AR255" s="287"/>
    </row>
    <row r="256" spans="1:45" ht="18" customHeight="1">
      <c r="A256" s="17"/>
      <c r="B256" s="732" t="s">
        <v>93</v>
      </c>
      <c r="C256" s="1012"/>
      <c r="D256" s="1012"/>
      <c r="E256" s="1012"/>
      <c r="F256" s="1012"/>
      <c r="G256" s="1122" t="s">
        <v>37</v>
      </c>
      <c r="H256" s="733"/>
      <c r="I256" s="733"/>
      <c r="J256" s="733"/>
      <c r="K256" s="734"/>
      <c r="L256" s="1122" t="s">
        <v>38</v>
      </c>
      <c r="M256" s="733"/>
      <c r="N256" s="733"/>
      <c r="O256" s="734"/>
      <c r="P256" s="1123"/>
      <c r="Q256" s="1124"/>
      <c r="R256" s="1124"/>
      <c r="S256" s="1124"/>
      <c r="T256" s="1124"/>
      <c r="U256" s="1124"/>
      <c r="V256" s="1124"/>
      <c r="W256" s="1124"/>
      <c r="X256" s="1124"/>
      <c r="Y256" s="1124"/>
      <c r="Z256" s="288" t="s">
        <v>4</v>
      </c>
      <c r="AA256" s="289"/>
      <c r="AB256" s="732" t="s">
        <v>39</v>
      </c>
      <c r="AC256" s="733"/>
      <c r="AD256" s="733"/>
      <c r="AE256" s="733"/>
      <c r="AF256" s="734"/>
      <c r="AG256" s="1123"/>
      <c r="AH256" s="1124"/>
      <c r="AI256" s="1124"/>
      <c r="AJ256" s="1124"/>
      <c r="AK256" s="1124"/>
      <c r="AL256" s="1124"/>
      <c r="AM256" s="1124"/>
      <c r="AN256" s="1124"/>
      <c r="AO256" s="1124"/>
      <c r="AP256" s="286" t="s">
        <v>4</v>
      </c>
      <c r="AQ256" s="286"/>
      <c r="AR256" s="287"/>
    </row>
    <row r="257" spans="1:45" ht="13.5" customHeight="1">
      <c r="A257" s="17"/>
      <c r="B257" s="732" t="s">
        <v>40</v>
      </c>
      <c r="C257" s="1012"/>
      <c r="D257" s="1012"/>
      <c r="E257" s="1012"/>
      <c r="F257" s="1013"/>
      <c r="G257" s="290"/>
      <c r="H257" s="290"/>
      <c r="I257" s="290"/>
      <c r="J257" s="227" t="s">
        <v>41</v>
      </c>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2"/>
    </row>
    <row r="258" spans="1:45" ht="13.5" customHeight="1">
      <c r="B258" s="732"/>
      <c r="C258" s="1012"/>
      <c r="D258" s="1012"/>
      <c r="E258" s="1012"/>
      <c r="F258" s="1013"/>
      <c r="G258" s="158"/>
      <c r="H258" s="158"/>
      <c r="I258" s="158"/>
      <c r="J258" s="3" t="s">
        <v>42</v>
      </c>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293"/>
    </row>
    <row r="259" spans="1:45" ht="13.5" customHeight="1">
      <c r="B259" s="732"/>
      <c r="C259" s="1012"/>
      <c r="D259" s="1012"/>
      <c r="E259" s="1012"/>
      <c r="F259" s="1013"/>
      <c r="G259" s="158"/>
      <c r="H259" s="158"/>
      <c r="I259" s="158"/>
      <c r="J259" s="3" t="s">
        <v>43</v>
      </c>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293"/>
    </row>
    <row r="260" spans="1:45" s="116" customFormat="1" ht="13.5" customHeight="1">
      <c r="A260" s="6"/>
      <c r="B260" s="732"/>
      <c r="C260" s="1012"/>
      <c r="D260" s="1012"/>
      <c r="E260" s="1012"/>
      <c r="F260" s="1013"/>
      <c r="G260" s="294"/>
      <c r="H260" s="294"/>
      <c r="I260" s="294"/>
      <c r="J260" s="295" t="s">
        <v>48</v>
      </c>
      <c r="K260" s="295"/>
      <c r="L260" s="295"/>
      <c r="M260" s="295"/>
      <c r="N260" s="295"/>
      <c r="O260" s="295"/>
      <c r="P260" s="295"/>
      <c r="Q260" s="295"/>
      <c r="R260" s="295"/>
      <c r="S260" s="295"/>
      <c r="T260" s="295"/>
      <c r="U260" s="295"/>
      <c r="V260" s="295"/>
      <c r="W260" s="295"/>
      <c r="X260" s="295"/>
      <c r="Y260" s="295"/>
      <c r="Z260" s="295"/>
      <c r="AA260" s="295"/>
      <c r="AB260" s="295"/>
      <c r="AC260" s="295"/>
      <c r="AD260" s="295"/>
      <c r="AE260" s="295"/>
      <c r="AF260" s="295"/>
      <c r="AG260" s="295"/>
      <c r="AH260" s="295"/>
      <c r="AI260" s="295"/>
      <c r="AJ260" s="295"/>
      <c r="AK260" s="295"/>
      <c r="AL260" s="295"/>
      <c r="AM260" s="295"/>
      <c r="AN260" s="295"/>
      <c r="AO260" s="295"/>
      <c r="AP260" s="295"/>
      <c r="AQ260" s="295"/>
      <c r="AR260" s="296"/>
      <c r="AS260" s="17"/>
    </row>
    <row r="261" spans="1:45" s="119" customFormat="1" ht="13.5" customHeight="1">
      <c r="A261" s="142"/>
      <c r="B261" s="140" t="s">
        <v>5116</v>
      </c>
      <c r="C261" s="97"/>
      <c r="D261" s="97"/>
      <c r="E261" s="97"/>
      <c r="F261" s="97"/>
      <c r="G261" s="97"/>
      <c r="H261" s="97"/>
      <c r="I261" s="97"/>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17"/>
    </row>
    <row r="262" spans="1:45" s="119" customFormat="1" ht="13.5" customHeight="1">
      <c r="A262" s="142"/>
      <c r="B262" s="140"/>
      <c r="C262" s="97"/>
      <c r="D262" s="97"/>
      <c r="E262" s="97"/>
      <c r="F262" s="97"/>
      <c r="G262" s="97"/>
      <c r="H262" s="97"/>
      <c r="I262" s="97"/>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17"/>
    </row>
    <row r="263" spans="1:45">
      <c r="B263" s="6" t="s">
        <v>66</v>
      </c>
    </row>
    <row r="264" spans="1:45">
      <c r="A264" s="17"/>
      <c r="B264" s="1130" t="s">
        <v>2</v>
      </c>
      <c r="C264" s="1130"/>
      <c r="D264" s="1130"/>
      <c r="E264" s="1130"/>
      <c r="F264" s="1130"/>
      <c r="G264" s="1130"/>
      <c r="H264" s="1130"/>
      <c r="I264" s="1130"/>
      <c r="J264" s="1130" t="s">
        <v>44</v>
      </c>
      <c r="K264" s="1130"/>
      <c r="L264" s="1130"/>
      <c r="M264" s="1130"/>
      <c r="N264" s="1130"/>
      <c r="O264" s="1130"/>
      <c r="P264" s="1130"/>
      <c r="Q264" s="1130"/>
      <c r="R264" s="1130" t="s">
        <v>3</v>
      </c>
      <c r="S264" s="1130"/>
      <c r="T264" s="1130"/>
      <c r="U264" s="1130"/>
      <c r="V264" s="1130"/>
      <c r="W264" s="1130"/>
      <c r="X264" s="1130"/>
      <c r="Y264" s="1130"/>
      <c r="Z264" s="1130" t="s">
        <v>45</v>
      </c>
      <c r="AA264" s="1130"/>
      <c r="AB264" s="1130"/>
      <c r="AC264" s="1130"/>
      <c r="AD264" s="1130"/>
      <c r="AE264" s="1130"/>
      <c r="AF264" s="1130"/>
      <c r="AG264" s="1130"/>
      <c r="AH264" s="1130" t="s">
        <v>46</v>
      </c>
      <c r="AI264" s="1130"/>
      <c r="AJ264" s="1130"/>
      <c r="AK264" s="1130"/>
      <c r="AL264" s="1130"/>
      <c r="AM264" s="1130"/>
      <c r="AN264" s="1130"/>
      <c r="AO264" s="1130"/>
      <c r="AP264" s="17"/>
      <c r="AQ264" s="17"/>
      <c r="AR264" s="17"/>
    </row>
    <row r="265" spans="1:45">
      <c r="A265" s="17"/>
      <c r="B265" s="1130"/>
      <c r="C265" s="1130"/>
      <c r="D265" s="1130"/>
      <c r="E265" s="1130"/>
      <c r="F265" s="1130"/>
      <c r="G265" s="1130"/>
      <c r="H265" s="1130"/>
      <c r="I265" s="1130"/>
      <c r="J265" s="1130"/>
      <c r="K265" s="1130"/>
      <c r="L265" s="1130"/>
      <c r="M265" s="1130"/>
      <c r="N265" s="1130"/>
      <c r="O265" s="1130"/>
      <c r="P265" s="1130"/>
      <c r="Q265" s="1130"/>
      <c r="R265" s="1130"/>
      <c r="S265" s="1130"/>
      <c r="T265" s="1130"/>
      <c r="U265" s="1130"/>
      <c r="V265" s="1130"/>
      <c r="W265" s="1130"/>
      <c r="X265" s="1130"/>
      <c r="Y265" s="1130"/>
      <c r="Z265" s="1130"/>
      <c r="AA265" s="1130"/>
      <c r="AB265" s="1130"/>
      <c r="AC265" s="1130"/>
      <c r="AD265" s="1130"/>
      <c r="AE265" s="1130"/>
      <c r="AF265" s="1130"/>
      <c r="AG265" s="1130"/>
      <c r="AH265" s="1130"/>
      <c r="AI265" s="1130"/>
      <c r="AJ265" s="1130"/>
      <c r="AK265" s="1130"/>
      <c r="AL265" s="1130"/>
      <c r="AM265" s="1130"/>
      <c r="AN265" s="1130"/>
      <c r="AO265" s="1130"/>
      <c r="AP265" s="17"/>
      <c r="AQ265" s="17"/>
      <c r="AR265" s="17"/>
    </row>
    <row r="266" spans="1:45">
      <c r="A266" s="17"/>
      <c r="B266" s="1130" t="s">
        <v>1</v>
      </c>
      <c r="C266" s="1130"/>
      <c r="D266" s="1130"/>
      <c r="E266" s="1130"/>
      <c r="F266" s="1130"/>
      <c r="G266" s="1130"/>
      <c r="H266" s="1130"/>
      <c r="I266" s="1130"/>
      <c r="J266" s="1126"/>
      <c r="K266" s="1126"/>
      <c r="L266" s="1126"/>
      <c r="M266" s="1126"/>
      <c r="N266" s="1126"/>
      <c r="O266" s="1126"/>
      <c r="P266" s="1127"/>
      <c r="Q266" s="1131" t="s">
        <v>718</v>
      </c>
      <c r="R266" s="1126"/>
      <c r="S266" s="1126"/>
      <c r="T266" s="1126"/>
      <c r="U266" s="1126"/>
      <c r="V266" s="1126"/>
      <c r="W266" s="1126"/>
      <c r="X266" s="1127"/>
      <c r="Y266" s="1131" t="s">
        <v>718</v>
      </c>
      <c r="Z266" s="1126"/>
      <c r="AA266" s="1126"/>
      <c r="AB266" s="1126"/>
      <c r="AC266" s="1126"/>
      <c r="AD266" s="1126"/>
      <c r="AE266" s="1126"/>
      <c r="AF266" s="1127"/>
      <c r="AG266" s="1125" t="s">
        <v>718</v>
      </c>
      <c r="AH266" s="1126" t="str">
        <f>IF(J266="","",SUM(J266,R266,Z266))</f>
        <v/>
      </c>
      <c r="AI266" s="1126"/>
      <c r="AJ266" s="1126"/>
      <c r="AK266" s="1126"/>
      <c r="AL266" s="1126"/>
      <c r="AM266" s="1126"/>
      <c r="AN266" s="1127"/>
      <c r="AO266" s="1128" t="s">
        <v>4</v>
      </c>
      <c r="AP266" s="17"/>
      <c r="AQ266" s="17"/>
      <c r="AR266" s="17"/>
    </row>
    <row r="267" spans="1:45">
      <c r="A267" s="17"/>
      <c r="B267" s="1130"/>
      <c r="C267" s="1130"/>
      <c r="D267" s="1130"/>
      <c r="E267" s="1130"/>
      <c r="F267" s="1130"/>
      <c r="G267" s="1130"/>
      <c r="H267" s="1130"/>
      <c r="I267" s="1130"/>
      <c r="J267" s="1126"/>
      <c r="K267" s="1126"/>
      <c r="L267" s="1126"/>
      <c r="M267" s="1126"/>
      <c r="N267" s="1126"/>
      <c r="O267" s="1126"/>
      <c r="P267" s="1127"/>
      <c r="Q267" s="1132"/>
      <c r="R267" s="1126"/>
      <c r="S267" s="1126"/>
      <c r="T267" s="1126"/>
      <c r="U267" s="1126"/>
      <c r="V267" s="1126"/>
      <c r="W267" s="1126"/>
      <c r="X267" s="1127"/>
      <c r="Y267" s="1132"/>
      <c r="Z267" s="1126"/>
      <c r="AA267" s="1126"/>
      <c r="AB267" s="1126"/>
      <c r="AC267" s="1126"/>
      <c r="AD267" s="1126"/>
      <c r="AE267" s="1126"/>
      <c r="AF267" s="1127"/>
      <c r="AG267" s="1125"/>
      <c r="AH267" s="1126"/>
      <c r="AI267" s="1126"/>
      <c r="AJ267" s="1126"/>
      <c r="AK267" s="1126"/>
      <c r="AL267" s="1126"/>
      <c r="AM267" s="1126"/>
      <c r="AN267" s="1127"/>
      <c r="AO267" s="1129"/>
      <c r="AP267" s="17"/>
      <c r="AQ267" s="17"/>
      <c r="AR267" s="17"/>
    </row>
    <row r="268" spans="1:45" s="146" customFormat="1" ht="13.5" customHeight="1">
      <c r="A268" s="142"/>
      <c r="B268" s="117" t="s">
        <v>5140</v>
      </c>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row>
    <row r="269" spans="1:45" s="146" customFormat="1" ht="13.5" customHeight="1">
      <c r="A269" s="142"/>
      <c r="B269" s="117" t="s">
        <v>5117</v>
      </c>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row>
    <row r="271" spans="1:45">
      <c r="B271" s="6" t="s">
        <v>67</v>
      </c>
    </row>
    <row r="272" spans="1:45">
      <c r="B272" s="6" t="s">
        <v>5118</v>
      </c>
    </row>
    <row r="273" spans="1:48">
      <c r="A273" s="17"/>
      <c r="B273" s="1130"/>
      <c r="C273" s="1130"/>
      <c r="D273" s="1130"/>
      <c r="E273" s="1133" t="s">
        <v>102</v>
      </c>
      <c r="F273" s="1134"/>
      <c r="G273" s="1134"/>
      <c r="H273" s="1134"/>
      <c r="I273" s="1134"/>
      <c r="J273" s="1134"/>
      <c r="K273" s="1134"/>
      <c r="L273" s="1134"/>
      <c r="M273" s="1134"/>
      <c r="N273" s="1134"/>
      <c r="O273" s="1134"/>
      <c r="P273" s="1134"/>
      <c r="Q273" s="1134"/>
      <c r="R273" s="1134"/>
      <c r="S273" s="1134"/>
      <c r="T273" s="1134"/>
      <c r="U273" s="1134"/>
      <c r="V273" s="1134"/>
      <c r="W273" s="1134"/>
      <c r="X273" s="1134"/>
      <c r="Y273" s="1134"/>
      <c r="Z273" s="1134"/>
      <c r="AA273" s="1134"/>
      <c r="AB273" s="1134"/>
      <c r="AC273" s="1134"/>
      <c r="AD273" s="1134"/>
      <c r="AE273" s="1134"/>
      <c r="AF273" s="1134"/>
      <c r="AG273" s="1134"/>
      <c r="AH273" s="1134"/>
      <c r="AI273" s="1134"/>
      <c r="AJ273" s="1134"/>
      <c r="AK273" s="1134"/>
      <c r="AL273" s="1134"/>
      <c r="AM273" s="1134"/>
      <c r="AN273" s="1134"/>
      <c r="AO273" s="1135"/>
      <c r="AP273" s="226"/>
      <c r="AQ273" s="98"/>
      <c r="AR273" s="98"/>
    </row>
    <row r="274" spans="1:48">
      <c r="A274" s="17"/>
      <c r="B274" s="1130"/>
      <c r="C274" s="1130"/>
      <c r="D274" s="1130"/>
      <c r="E274" s="1136" t="s">
        <v>47</v>
      </c>
      <c r="F274" s="1137"/>
      <c r="G274" s="1137"/>
      <c r="H274" s="1137"/>
      <c r="I274" s="1137"/>
      <c r="J274" s="1137"/>
      <c r="K274" s="1137"/>
      <c r="L274" s="1137"/>
      <c r="M274" s="1137"/>
      <c r="N274" s="1137"/>
      <c r="O274" s="1137"/>
      <c r="P274" s="1137"/>
      <c r="Q274" s="1137"/>
      <c r="R274" s="1137"/>
      <c r="S274" s="1137"/>
      <c r="T274" s="1137"/>
      <c r="U274" s="1137"/>
      <c r="V274" s="1137"/>
      <c r="W274" s="1137"/>
      <c r="X274" s="1137"/>
      <c r="Y274" s="1137"/>
      <c r="Z274" s="1137"/>
      <c r="AA274" s="1137"/>
      <c r="AB274" s="1137"/>
      <c r="AC274" s="1137"/>
      <c r="AD274" s="1137"/>
      <c r="AE274" s="1137"/>
      <c r="AF274" s="1137"/>
      <c r="AG274" s="1137"/>
      <c r="AH274" s="1137"/>
      <c r="AI274" s="1137"/>
      <c r="AJ274" s="1137"/>
      <c r="AK274" s="1137"/>
      <c r="AL274" s="1137"/>
      <c r="AM274" s="1137"/>
      <c r="AN274" s="1137"/>
      <c r="AO274" s="1138"/>
      <c r="AP274" s="226"/>
      <c r="AQ274" s="98"/>
      <c r="AR274" s="98"/>
    </row>
    <row r="275" spans="1:48">
      <c r="A275" s="17"/>
      <c r="B275" s="714"/>
      <c r="C275" s="714"/>
      <c r="D275" s="714"/>
      <c r="E275" s="1004" t="s">
        <v>77</v>
      </c>
      <c r="F275" s="1004"/>
      <c r="G275" s="1004"/>
      <c r="H275" s="1004"/>
      <c r="I275" s="1004"/>
      <c r="J275" s="1004"/>
      <c r="K275" s="1004"/>
      <c r="L275" s="1004"/>
      <c r="M275" s="1004"/>
      <c r="N275" s="1004"/>
      <c r="O275" s="1004"/>
      <c r="P275" s="1004"/>
      <c r="Q275" s="1004"/>
      <c r="R275" s="1004"/>
      <c r="S275" s="1004"/>
      <c r="T275" s="1004"/>
      <c r="U275" s="1004"/>
      <c r="V275" s="1004"/>
      <c r="W275" s="1004"/>
      <c r="X275" s="1004"/>
      <c r="Y275" s="1004"/>
      <c r="Z275" s="1004"/>
      <c r="AA275" s="1004"/>
      <c r="AB275" s="1004"/>
      <c r="AC275" s="1004"/>
      <c r="AD275" s="1004"/>
      <c r="AE275" s="1004"/>
      <c r="AF275" s="1004"/>
      <c r="AG275" s="1004"/>
      <c r="AH275" s="1004"/>
      <c r="AI275" s="1004"/>
      <c r="AJ275" s="1004"/>
      <c r="AK275" s="1004"/>
      <c r="AL275" s="1004"/>
      <c r="AM275" s="1004"/>
      <c r="AN275" s="1004"/>
      <c r="AO275" s="1004"/>
      <c r="AP275" s="226"/>
      <c r="AQ275" s="98"/>
      <c r="AR275" s="98"/>
      <c r="AU275" s="219"/>
      <c r="AV275" s="219"/>
    </row>
    <row r="276" spans="1:48" ht="13.5" customHeight="1">
      <c r="A276" s="17"/>
      <c r="B276" s="714"/>
      <c r="C276" s="714"/>
      <c r="D276" s="714"/>
      <c r="E276" s="1004"/>
      <c r="F276" s="1004"/>
      <c r="G276" s="1004"/>
      <c r="H276" s="1004"/>
      <c r="I276" s="1004"/>
      <c r="J276" s="1004"/>
      <c r="K276" s="1004"/>
      <c r="L276" s="1004"/>
      <c r="M276" s="1004"/>
      <c r="N276" s="1004"/>
      <c r="O276" s="1004"/>
      <c r="P276" s="1004"/>
      <c r="Q276" s="1004"/>
      <c r="R276" s="1004"/>
      <c r="S276" s="1004"/>
      <c r="T276" s="1004"/>
      <c r="U276" s="1004"/>
      <c r="V276" s="1004"/>
      <c r="W276" s="1004"/>
      <c r="X276" s="1004"/>
      <c r="Y276" s="1004"/>
      <c r="Z276" s="1004"/>
      <c r="AA276" s="1004"/>
      <c r="AB276" s="1004"/>
      <c r="AC276" s="1004"/>
      <c r="AD276" s="1004"/>
      <c r="AE276" s="1004"/>
      <c r="AF276" s="1004"/>
      <c r="AG276" s="1004"/>
      <c r="AH276" s="1004"/>
      <c r="AI276" s="1004"/>
      <c r="AJ276" s="1004"/>
      <c r="AK276" s="1004"/>
      <c r="AL276" s="1004"/>
      <c r="AM276" s="1004"/>
      <c r="AN276" s="1004"/>
      <c r="AO276" s="1004"/>
      <c r="AP276" s="226"/>
      <c r="AQ276" s="98"/>
      <c r="AR276" s="98"/>
      <c r="AU276" s="219"/>
      <c r="AV276" s="159"/>
    </row>
    <row r="277" spans="1:48" ht="13.5" customHeight="1">
      <c r="A277" s="17"/>
      <c r="B277" s="714"/>
      <c r="C277" s="714"/>
      <c r="D277" s="714"/>
      <c r="E277" s="1004" t="s">
        <v>709</v>
      </c>
      <c r="F277" s="1004"/>
      <c r="G277" s="1004"/>
      <c r="H277" s="1004"/>
      <c r="I277" s="1004"/>
      <c r="J277" s="1004"/>
      <c r="K277" s="1004"/>
      <c r="L277" s="1004"/>
      <c r="M277" s="1004"/>
      <c r="N277" s="1004"/>
      <c r="O277" s="1004"/>
      <c r="P277" s="1004"/>
      <c r="Q277" s="1004"/>
      <c r="R277" s="1004"/>
      <c r="S277" s="1004"/>
      <c r="T277" s="1004"/>
      <c r="U277" s="1004"/>
      <c r="V277" s="1004"/>
      <c r="W277" s="1004"/>
      <c r="X277" s="1004"/>
      <c r="Y277" s="1004"/>
      <c r="Z277" s="1004"/>
      <c r="AA277" s="1004"/>
      <c r="AB277" s="1004"/>
      <c r="AC277" s="1004"/>
      <c r="AD277" s="1004"/>
      <c r="AE277" s="1004"/>
      <c r="AF277" s="1004"/>
      <c r="AG277" s="1004"/>
      <c r="AH277" s="1004"/>
      <c r="AI277" s="1004"/>
      <c r="AJ277" s="1004"/>
      <c r="AK277" s="1004"/>
      <c r="AL277" s="1004"/>
      <c r="AM277" s="1004"/>
      <c r="AN277" s="1004"/>
      <c r="AO277" s="1004"/>
      <c r="AP277" s="98"/>
      <c r="AQ277" s="98"/>
      <c r="AR277" s="98"/>
      <c r="AV277" s="159"/>
    </row>
    <row r="278" spans="1:48" ht="13.5" customHeight="1">
      <c r="A278" s="17"/>
      <c r="B278" s="714"/>
      <c r="C278" s="714"/>
      <c r="D278" s="714"/>
      <c r="E278" s="1004"/>
      <c r="F278" s="1004"/>
      <c r="G278" s="1004"/>
      <c r="H278" s="1004"/>
      <c r="I278" s="1004"/>
      <c r="J278" s="1004"/>
      <c r="K278" s="1004"/>
      <c r="L278" s="1004"/>
      <c r="M278" s="1004"/>
      <c r="N278" s="1004"/>
      <c r="O278" s="1004"/>
      <c r="P278" s="1004"/>
      <c r="Q278" s="1004"/>
      <c r="R278" s="1004"/>
      <c r="S278" s="1004"/>
      <c r="T278" s="1004"/>
      <c r="U278" s="1004"/>
      <c r="V278" s="1004"/>
      <c r="W278" s="1004"/>
      <c r="X278" s="1004"/>
      <c r="Y278" s="1004"/>
      <c r="Z278" s="1004"/>
      <c r="AA278" s="1004"/>
      <c r="AB278" s="1004"/>
      <c r="AC278" s="1004"/>
      <c r="AD278" s="1004"/>
      <c r="AE278" s="1004"/>
      <c r="AF278" s="1004"/>
      <c r="AG278" s="1004"/>
      <c r="AH278" s="1004"/>
      <c r="AI278" s="1004"/>
      <c r="AJ278" s="1004"/>
      <c r="AK278" s="1004"/>
      <c r="AL278" s="1004"/>
      <c r="AM278" s="1004"/>
      <c r="AN278" s="1004"/>
      <c r="AO278" s="1004"/>
      <c r="AP278" s="98"/>
      <c r="AQ278" s="98"/>
      <c r="AR278" s="98"/>
      <c r="AV278" s="159"/>
    </row>
    <row r="279" spans="1:48" s="146" customFormat="1" ht="13.5" customHeight="1">
      <c r="A279" s="140"/>
      <c r="B279" s="146" t="s">
        <v>710</v>
      </c>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40"/>
      <c r="AQ279" s="140"/>
      <c r="AR279" s="140"/>
      <c r="AS279" s="142"/>
    </row>
    <row r="280" spans="1:48" s="146" customFormat="1" ht="13.5" customHeight="1">
      <c r="A280" s="142"/>
      <c r="B280" s="142" t="s">
        <v>711</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42"/>
      <c r="AQ280" s="142"/>
      <c r="AR280" s="142"/>
      <c r="AS280" s="142"/>
    </row>
    <row r="281" spans="1:48" s="146" customFormat="1" ht="13.5" customHeight="1">
      <c r="A281" s="142"/>
      <c r="B281" s="142" t="s">
        <v>5155</v>
      </c>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42"/>
      <c r="AQ281" s="142"/>
      <c r="AR281" s="142"/>
      <c r="AS281" s="142"/>
    </row>
    <row r="282" spans="1:48">
      <c r="B282" s="10"/>
    </row>
  </sheetData>
  <dataConsolidate/>
  <mergeCells count="439">
    <mergeCell ref="B277:D278"/>
    <mergeCell ref="E277:AO278"/>
    <mergeCell ref="AG266:AG267"/>
    <mergeCell ref="AH266:AN267"/>
    <mergeCell ref="AO266:AO267"/>
    <mergeCell ref="B273:D274"/>
    <mergeCell ref="B275:D276"/>
    <mergeCell ref="E275:AO276"/>
    <mergeCell ref="B266:I267"/>
    <mergeCell ref="J266:P267"/>
    <mergeCell ref="Q266:Q267"/>
    <mergeCell ref="R266:X267"/>
    <mergeCell ref="Y266:Y267"/>
    <mergeCell ref="Z266:AF267"/>
    <mergeCell ref="E273:AO273"/>
    <mergeCell ref="E274:N274"/>
    <mergeCell ref="O274:AO274"/>
    <mergeCell ref="B254:F254"/>
    <mergeCell ref="G254:AB254"/>
    <mergeCell ref="AC254:AR254"/>
    <mergeCell ref="B255:F255"/>
    <mergeCell ref="G255:R255"/>
    <mergeCell ref="V255:AB255"/>
    <mergeCell ref="AC255:AN255"/>
    <mergeCell ref="B257:F260"/>
    <mergeCell ref="B264:I265"/>
    <mergeCell ref="J264:Q265"/>
    <mergeCell ref="R264:Y265"/>
    <mergeCell ref="Z264:AG265"/>
    <mergeCell ref="AH264:AO265"/>
    <mergeCell ref="B256:F256"/>
    <mergeCell ref="G256:K256"/>
    <mergeCell ref="L256:O256"/>
    <mergeCell ref="P256:Y256"/>
    <mergeCell ref="AB256:AF256"/>
    <mergeCell ref="AG256:AO256"/>
    <mergeCell ref="B250:F252"/>
    <mergeCell ref="H250:K250"/>
    <mergeCell ref="M250:Q250"/>
    <mergeCell ref="G251:AR252"/>
    <mergeCell ref="B253:F253"/>
    <mergeCell ref="G253:J253"/>
    <mergeCell ref="L253:O253"/>
    <mergeCell ref="Q253:U253"/>
    <mergeCell ref="V253:AB253"/>
    <mergeCell ref="AC253:AF253"/>
    <mergeCell ref="AH253:AK253"/>
    <mergeCell ref="AM253:AR253"/>
    <mergeCell ref="B239:F242"/>
    <mergeCell ref="B244:F245"/>
    <mergeCell ref="G244:AR245"/>
    <mergeCell ref="B246:F247"/>
    <mergeCell ref="G246:AR247"/>
    <mergeCell ref="B248:F249"/>
    <mergeCell ref="G248:AR249"/>
    <mergeCell ref="B238:F238"/>
    <mergeCell ref="G238:K238"/>
    <mergeCell ref="L238:O238"/>
    <mergeCell ref="P238:Y238"/>
    <mergeCell ref="AB238:AF238"/>
    <mergeCell ref="AG238:AO238"/>
    <mergeCell ref="AH235:AK235"/>
    <mergeCell ref="AM235:AR235"/>
    <mergeCell ref="B236:F236"/>
    <mergeCell ref="G236:AB236"/>
    <mergeCell ref="AC236:AR236"/>
    <mergeCell ref="B237:F237"/>
    <mergeCell ref="G237:R237"/>
    <mergeCell ref="V237:AB237"/>
    <mergeCell ref="AC237:AN237"/>
    <mergeCell ref="B235:F235"/>
    <mergeCell ref="G235:J235"/>
    <mergeCell ref="L235:O235"/>
    <mergeCell ref="Q235:U235"/>
    <mergeCell ref="V235:AB235"/>
    <mergeCell ref="AC235:AF235"/>
    <mergeCell ref="B230:F231"/>
    <mergeCell ref="G230:AR231"/>
    <mergeCell ref="B232:F234"/>
    <mergeCell ref="H232:K232"/>
    <mergeCell ref="M232:Q232"/>
    <mergeCell ref="G233:AR234"/>
    <mergeCell ref="AO210:AO211"/>
    <mergeCell ref="C212:AP212"/>
    <mergeCell ref="B226:F227"/>
    <mergeCell ref="G226:AR227"/>
    <mergeCell ref="B228:F229"/>
    <mergeCell ref="G228:AR229"/>
    <mergeCell ref="AD208:AF209"/>
    <mergeCell ref="AG208:AN209"/>
    <mergeCell ref="AO208:AO209"/>
    <mergeCell ref="C210:M211"/>
    <mergeCell ref="N210:T211"/>
    <mergeCell ref="U210:U211"/>
    <mergeCell ref="V210:AB211"/>
    <mergeCell ref="AC210:AC211"/>
    <mergeCell ref="AD210:AF211"/>
    <mergeCell ref="AG210:AN211"/>
    <mergeCell ref="C208:D209"/>
    <mergeCell ref="E208:M209"/>
    <mergeCell ref="N208:T209"/>
    <mergeCell ref="U208:U209"/>
    <mergeCell ref="V208:AB209"/>
    <mergeCell ref="AC208:AC209"/>
    <mergeCell ref="C206:D207"/>
    <mergeCell ref="E206:M207"/>
    <mergeCell ref="N206:T207"/>
    <mergeCell ref="U206:U207"/>
    <mergeCell ref="V206:AB207"/>
    <mergeCell ref="AC206:AC207"/>
    <mergeCell ref="AD206:AF207"/>
    <mergeCell ref="AG206:AN207"/>
    <mergeCell ref="AO206:AO207"/>
    <mergeCell ref="C204:D205"/>
    <mergeCell ref="E204:M205"/>
    <mergeCell ref="N204:T205"/>
    <mergeCell ref="U204:U205"/>
    <mergeCell ref="V204:AB205"/>
    <mergeCell ref="AC204:AC205"/>
    <mergeCell ref="AD204:AF205"/>
    <mergeCell ref="AG204:AN205"/>
    <mergeCell ref="AO204:AO205"/>
    <mergeCell ref="AD200:AF201"/>
    <mergeCell ref="AG200:AN201"/>
    <mergeCell ref="AO200:AO201"/>
    <mergeCell ref="C202:D203"/>
    <mergeCell ref="E202:M203"/>
    <mergeCell ref="N202:T203"/>
    <mergeCell ref="U202:U203"/>
    <mergeCell ref="V202:AB203"/>
    <mergeCell ref="AC202:AC203"/>
    <mergeCell ref="AD202:AF203"/>
    <mergeCell ref="C200:D201"/>
    <mergeCell ref="E200:M201"/>
    <mergeCell ref="N200:T201"/>
    <mergeCell ref="U200:U201"/>
    <mergeCell ref="V200:AB201"/>
    <mergeCell ref="AC200:AC201"/>
    <mergeCell ref="AG202:AN203"/>
    <mergeCell ref="AO202:AO203"/>
    <mergeCell ref="AG190:AJ190"/>
    <mergeCell ref="AL190:AO190"/>
    <mergeCell ref="C191:I191"/>
    <mergeCell ref="J191:AO191"/>
    <mergeCell ref="C198:M199"/>
    <mergeCell ref="N198:U199"/>
    <mergeCell ref="V198:AC199"/>
    <mergeCell ref="AD198:AF199"/>
    <mergeCell ref="AG198:AO199"/>
    <mergeCell ref="C190:I190"/>
    <mergeCell ref="J190:L190"/>
    <mergeCell ref="N190:Q190"/>
    <mergeCell ref="S190:U190"/>
    <mergeCell ref="V190:AB190"/>
    <mergeCell ref="AC190:AE190"/>
    <mergeCell ref="C185:I186"/>
    <mergeCell ref="J185:AO186"/>
    <mergeCell ref="C187:I189"/>
    <mergeCell ref="K187:N187"/>
    <mergeCell ref="P187:T187"/>
    <mergeCell ref="J188:AO189"/>
    <mergeCell ref="C180:I181"/>
    <mergeCell ref="J180:AO181"/>
    <mergeCell ref="C182:I182"/>
    <mergeCell ref="J182:AO182"/>
    <mergeCell ref="C183:I184"/>
    <mergeCell ref="J183:AO184"/>
    <mergeCell ref="AG173:AJ173"/>
    <mergeCell ref="AL173:AO173"/>
    <mergeCell ref="C174:I174"/>
    <mergeCell ref="J174:AO174"/>
    <mergeCell ref="C177:I179"/>
    <mergeCell ref="J177:AO179"/>
    <mergeCell ref="C173:I173"/>
    <mergeCell ref="J173:L173"/>
    <mergeCell ref="N173:Q173"/>
    <mergeCell ref="S173:U173"/>
    <mergeCell ref="V173:AB173"/>
    <mergeCell ref="AC173:AE173"/>
    <mergeCell ref="C168:I169"/>
    <mergeCell ref="J168:AO169"/>
    <mergeCell ref="C170:I172"/>
    <mergeCell ref="K170:N170"/>
    <mergeCell ref="P170:T170"/>
    <mergeCell ref="J171:AO172"/>
    <mergeCell ref="C163:I164"/>
    <mergeCell ref="J163:AO164"/>
    <mergeCell ref="C165:I165"/>
    <mergeCell ref="J165:AO165"/>
    <mergeCell ref="C166:I167"/>
    <mergeCell ref="J166:AO167"/>
    <mergeCell ref="AG156:AJ156"/>
    <mergeCell ref="AL156:AO156"/>
    <mergeCell ref="C157:I157"/>
    <mergeCell ref="J157:AO157"/>
    <mergeCell ref="C160:I162"/>
    <mergeCell ref="J160:AO162"/>
    <mergeCell ref="C156:I156"/>
    <mergeCell ref="J156:L156"/>
    <mergeCell ref="N156:Q156"/>
    <mergeCell ref="S156:U156"/>
    <mergeCell ref="V156:AB156"/>
    <mergeCell ref="AC156:AE156"/>
    <mergeCell ref="C149:I150"/>
    <mergeCell ref="J149:AO150"/>
    <mergeCell ref="C151:I152"/>
    <mergeCell ref="J151:AO152"/>
    <mergeCell ref="C153:I155"/>
    <mergeCell ref="K153:N153"/>
    <mergeCell ref="P153:T153"/>
    <mergeCell ref="J154:AO155"/>
    <mergeCell ref="AH136:AI136"/>
    <mergeCell ref="C143:I145"/>
    <mergeCell ref="J143:AO145"/>
    <mergeCell ref="C146:I147"/>
    <mergeCell ref="J146:AO147"/>
    <mergeCell ref="C148:I148"/>
    <mergeCell ref="J148:AO148"/>
    <mergeCell ref="E135:I136"/>
    <mergeCell ref="AC135:AD135"/>
    <mergeCell ref="AE135:AG135"/>
    <mergeCell ref="AH135:AI135"/>
    <mergeCell ref="J136:Q136"/>
    <mergeCell ref="R136:T136"/>
    <mergeCell ref="U136:W136"/>
    <mergeCell ref="X136:Y136"/>
    <mergeCell ref="Z136:AB136"/>
    <mergeCell ref="AC136:AD136"/>
    <mergeCell ref="AE136:AG136"/>
    <mergeCell ref="J135:Q135"/>
    <mergeCell ref="R135:T135"/>
    <mergeCell ref="U135:W135"/>
    <mergeCell ref="X135:Y135"/>
    <mergeCell ref="Z135:AB135"/>
    <mergeCell ref="D126:V126"/>
    <mergeCell ref="W126:AG126"/>
    <mergeCell ref="AH126:AM126"/>
    <mergeCell ref="D127:V127"/>
    <mergeCell ref="W127:AG127"/>
    <mergeCell ref="AH127:AM127"/>
    <mergeCell ref="G120:AP120"/>
    <mergeCell ref="D121:F121"/>
    <mergeCell ref="G121:AP121"/>
    <mergeCell ref="D124:V124"/>
    <mergeCell ref="W124:AM124"/>
    <mergeCell ref="D125:V125"/>
    <mergeCell ref="W125:AG125"/>
    <mergeCell ref="AH125:AM125"/>
    <mergeCell ref="D114:R114"/>
    <mergeCell ref="S114:AG114"/>
    <mergeCell ref="D115:R115"/>
    <mergeCell ref="S115:AG115"/>
    <mergeCell ref="D119:F119"/>
    <mergeCell ref="G119:AP119"/>
    <mergeCell ref="AH104:AP104"/>
    <mergeCell ref="AH105:AP105"/>
    <mergeCell ref="D104:T104"/>
    <mergeCell ref="U104:AG104"/>
    <mergeCell ref="D105:T105"/>
    <mergeCell ref="U105:AG105"/>
    <mergeCell ref="E108:AN108"/>
    <mergeCell ref="E110:AK110"/>
    <mergeCell ref="E111:AF111"/>
    <mergeCell ref="E107:AR107"/>
    <mergeCell ref="D96:AE96"/>
    <mergeCell ref="AF96:AP96"/>
    <mergeCell ref="D99:W99"/>
    <mergeCell ref="X99:AP99"/>
    <mergeCell ref="D100:W100"/>
    <mergeCell ref="X100:AP100"/>
    <mergeCell ref="D91:M91"/>
    <mergeCell ref="N91:W91"/>
    <mergeCell ref="X91:AL91"/>
    <mergeCell ref="AM91:AP91"/>
    <mergeCell ref="D95:AE95"/>
    <mergeCell ref="AF95:AP95"/>
    <mergeCell ref="AG84:AJ84"/>
    <mergeCell ref="AK84:AN84"/>
    <mergeCell ref="AO84:AP84"/>
    <mergeCell ref="D90:M90"/>
    <mergeCell ref="N90:W90"/>
    <mergeCell ref="X90:AL90"/>
    <mergeCell ref="AM90:AP90"/>
    <mergeCell ref="D84:J84"/>
    <mergeCell ref="K84:N84"/>
    <mergeCell ref="O84:R84"/>
    <mergeCell ref="S84:V84"/>
    <mergeCell ref="W84:AA84"/>
    <mergeCell ref="AB84:AF84"/>
    <mergeCell ref="D83:J83"/>
    <mergeCell ref="K83:N83"/>
    <mergeCell ref="O83:R83"/>
    <mergeCell ref="S83:V83"/>
    <mergeCell ref="W83:AA83"/>
    <mergeCell ref="AB83:AF83"/>
    <mergeCell ref="AG83:AJ83"/>
    <mergeCell ref="AK83:AN83"/>
    <mergeCell ref="AO83:AP83"/>
    <mergeCell ref="D82:J82"/>
    <mergeCell ref="K82:N82"/>
    <mergeCell ref="O82:R82"/>
    <mergeCell ref="S82:V82"/>
    <mergeCell ref="W82:AA82"/>
    <mergeCell ref="AB82:AF82"/>
    <mergeCell ref="AG82:AJ82"/>
    <mergeCell ref="AK82:AN82"/>
    <mergeCell ref="AO82:AP82"/>
    <mergeCell ref="AG80:AJ80"/>
    <mergeCell ref="AK80:AN80"/>
    <mergeCell ref="AO80:AP80"/>
    <mergeCell ref="D81:J81"/>
    <mergeCell ref="K81:N81"/>
    <mergeCell ref="O81:R81"/>
    <mergeCell ref="S81:V81"/>
    <mergeCell ref="W81:AA81"/>
    <mergeCell ref="AB81:AF81"/>
    <mergeCell ref="AG81:AJ81"/>
    <mergeCell ref="D80:J80"/>
    <mergeCell ref="K80:N80"/>
    <mergeCell ref="O80:R80"/>
    <mergeCell ref="S80:V80"/>
    <mergeCell ref="W80:AA80"/>
    <mergeCell ref="AB80:AF80"/>
    <mergeCell ref="AK81:AN81"/>
    <mergeCell ref="AO81:AP81"/>
    <mergeCell ref="AG77:AJ79"/>
    <mergeCell ref="AK77:AN79"/>
    <mergeCell ref="AO77:AP79"/>
    <mergeCell ref="K79:N79"/>
    <mergeCell ref="O79:R79"/>
    <mergeCell ref="S79:V79"/>
    <mergeCell ref="W79:AA79"/>
    <mergeCell ref="AB79:AF79"/>
    <mergeCell ref="D77:J79"/>
    <mergeCell ref="K77:N78"/>
    <mergeCell ref="O77:R78"/>
    <mergeCell ref="S77:V78"/>
    <mergeCell ref="W77:AA78"/>
    <mergeCell ref="AB77:AF78"/>
    <mergeCell ref="D71:J71"/>
    <mergeCell ref="K71:N71"/>
    <mergeCell ref="O71:R71"/>
    <mergeCell ref="S71:V71"/>
    <mergeCell ref="W71:AA71"/>
    <mergeCell ref="AB71:AF71"/>
    <mergeCell ref="AG71:AJ71"/>
    <mergeCell ref="AK71:AN71"/>
    <mergeCell ref="AO71:AP71"/>
    <mergeCell ref="D70:J70"/>
    <mergeCell ref="K70:N70"/>
    <mergeCell ref="O70:R70"/>
    <mergeCell ref="S70:V70"/>
    <mergeCell ref="W70:AA70"/>
    <mergeCell ref="AB70:AF70"/>
    <mergeCell ref="AG70:AJ70"/>
    <mergeCell ref="AK70:AN70"/>
    <mergeCell ref="AO70:AP70"/>
    <mergeCell ref="AG68:AJ68"/>
    <mergeCell ref="AK68:AN68"/>
    <mergeCell ref="AO68:AP68"/>
    <mergeCell ref="D69:J69"/>
    <mergeCell ref="K69:N69"/>
    <mergeCell ref="O69:R69"/>
    <mergeCell ref="S69:V69"/>
    <mergeCell ref="W69:AA69"/>
    <mergeCell ref="AB69:AF69"/>
    <mergeCell ref="AG69:AJ69"/>
    <mergeCell ref="D68:J68"/>
    <mergeCell ref="K68:N68"/>
    <mergeCell ref="O68:R68"/>
    <mergeCell ref="S68:V68"/>
    <mergeCell ref="W68:AA68"/>
    <mergeCell ref="AB68:AF68"/>
    <mergeCell ref="AK69:AN69"/>
    <mergeCell ref="AO69:AP69"/>
    <mergeCell ref="AO65:AP67"/>
    <mergeCell ref="K67:N67"/>
    <mergeCell ref="O67:R67"/>
    <mergeCell ref="S67:V67"/>
    <mergeCell ref="W67:AA67"/>
    <mergeCell ref="AB67:AF67"/>
    <mergeCell ref="D59:Q60"/>
    <mergeCell ref="R59:AO60"/>
    <mergeCell ref="D65:J67"/>
    <mergeCell ref="K65:N66"/>
    <mergeCell ref="O65:R66"/>
    <mergeCell ref="S65:V66"/>
    <mergeCell ref="W65:AA66"/>
    <mergeCell ref="AB65:AF66"/>
    <mergeCell ref="AG65:AJ67"/>
    <mergeCell ref="AK65:AN67"/>
    <mergeCell ref="D48:L51"/>
    <mergeCell ref="D55:L58"/>
    <mergeCell ref="M55:AO58"/>
    <mergeCell ref="D33:L35"/>
    <mergeCell ref="M33:AO35"/>
    <mergeCell ref="D36:L38"/>
    <mergeCell ref="M36:AO38"/>
    <mergeCell ref="D39:L41"/>
    <mergeCell ref="M39:AO41"/>
    <mergeCell ref="M48:AO51"/>
    <mergeCell ref="D28:L30"/>
    <mergeCell ref="M28:AO30"/>
    <mergeCell ref="D12:J13"/>
    <mergeCell ref="K12:AO13"/>
    <mergeCell ref="D14:J15"/>
    <mergeCell ref="K14:AO15"/>
    <mergeCell ref="D16:J17"/>
    <mergeCell ref="K16:AO17"/>
    <mergeCell ref="D44:L47"/>
    <mergeCell ref="M44:AO47"/>
    <mergeCell ref="A3:AS3"/>
    <mergeCell ref="A5:AR5"/>
    <mergeCell ref="D9:J11"/>
    <mergeCell ref="L9:O9"/>
    <mergeCell ref="Q9:U9"/>
    <mergeCell ref="K10:AO11"/>
    <mergeCell ref="D22:L24"/>
    <mergeCell ref="M22:AO24"/>
    <mergeCell ref="D25:L27"/>
    <mergeCell ref="M25:AO27"/>
    <mergeCell ref="A4:AR4"/>
    <mergeCell ref="E137:I138"/>
    <mergeCell ref="J137:Q137"/>
    <mergeCell ref="R137:T137"/>
    <mergeCell ref="U137:W137"/>
    <mergeCell ref="X137:Y137"/>
    <mergeCell ref="Z137:AB137"/>
    <mergeCell ref="AC137:AD137"/>
    <mergeCell ref="AE137:AG137"/>
    <mergeCell ref="AH137:AI137"/>
    <mergeCell ref="J138:Q138"/>
    <mergeCell ref="R138:T138"/>
    <mergeCell ref="U138:W138"/>
    <mergeCell ref="X138:Y138"/>
    <mergeCell ref="Z138:AB138"/>
    <mergeCell ref="AC138:AD138"/>
    <mergeCell ref="AE138:AG138"/>
    <mergeCell ref="AH138:AI138"/>
  </mergeCells>
  <phoneticPr fontId="6"/>
  <dataValidations count="17">
    <dataValidation type="list" allowBlank="1" showInputMessage="1" showErrorMessage="1" sqref="AD102:AE103">
      <formula1>"既,見込み"</formula1>
    </dataValidation>
    <dataValidation type="list" allowBlank="1" showInputMessage="1" showErrorMessage="1" sqref="AO68:AP70 AO80:AO83 AP80 AP82:AP83">
      <formula1>"〇,×"</formula1>
    </dataValidation>
    <dataValidation type="list" allowBlank="1" showInputMessage="1" showErrorMessage="1" sqref="AD200:AF201">
      <formula1>"'1/2,'1/3"</formula1>
    </dataValidation>
    <dataValidation imeMode="off" allowBlank="1" showInputMessage="1" showErrorMessage="1" sqref="AP174:AR174 AP157:AR157 J174 J157 J191:J192"/>
    <dataValidation imeMode="hiragana" allowBlank="1" showInputMessage="1" showErrorMessage="1" sqref="AP165:AR165 AP148:AR148 J165 J148 J182"/>
    <dataValidation type="list" allowBlank="1" showInputMessage="1" showErrorMessage="1" sqref="E102:E103">
      <formula1>"　,○"</formula1>
    </dataValidation>
    <dataValidation type="list" allowBlank="1" showInputMessage="1" showErrorMessage="1" sqref="AF96:AP96">
      <formula1>"既存(供給中)入替不要,既存(供給中)要入替,新規(供給見込み)"</formula1>
    </dataValidation>
    <dataValidation type="list" allowBlank="1" showInputMessage="1" showErrorMessage="1" sqref="D96:AE96">
      <formula1>"中圧導管による供給,耐震性を向上させた低圧導管による供給"</formula1>
    </dataValidation>
    <dataValidation type="list" allowBlank="1" showInputMessage="1" showErrorMessage="1" sqref="D100:AP100">
      <formula1>"鋼管(ねじ接合以外),ダクタイル鋳鉄管(抜け出し防止機構あり),ポリエチレン管,その他"</formula1>
    </dataValidation>
    <dataValidation type="list" allowBlank="1" showInputMessage="1" showErrorMessage="1" sqref="AH105:AP105">
      <formula1>"締結済み,見込み"</formula1>
    </dataValidation>
    <dataValidation type="list" allowBlank="1" showInputMessage="1" showErrorMessage="1" sqref="AE135:AG138">
      <formula1>"1,2,3,4,5,6,7,8,9,10,11,12,13,14,15,16,17,18,19,20,21,22,23,24,25,26,27,28,29,30,31"</formula1>
    </dataValidation>
    <dataValidation type="list" allowBlank="1" showInputMessage="1" showErrorMessage="1" sqref="Z135:AB138">
      <formula1>"1,2,3,4,5,6,7,8,9,10,11,12"</formula1>
    </dataValidation>
    <dataValidation type="list" allowBlank="1" showInputMessage="1" showErrorMessage="1" sqref="U135:W138">
      <formula1>"3,4"</formula1>
    </dataValidation>
    <dataValidation type="list" allowBlank="1" showInputMessage="1" showErrorMessage="1" sqref="N91:W91">
      <formula1>INDIRECT($D$91)</formula1>
    </dataValidation>
    <dataValidation type="list" allowBlank="1" showInputMessage="1" showErrorMessage="1" sqref="D68:J70">
      <formula1>"停電対応型ＣＧＳ"</formula1>
    </dataValidation>
    <dataValidation type="list" allowBlank="1" showInputMessage="1" showErrorMessage="1" sqref="D80:J83">
      <formula1>"停電対応型ＧＨＰ,標準型ＧＨＰ"</formula1>
    </dataValidation>
    <dataValidation type="list" allowBlank="1" showInputMessage="1" showErrorMessage="1" sqref="U105:AG105">
      <formula1>INDIRECT($D$105)</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6" manualBreakCount="6">
    <brk id="61" max="43" man="1"/>
    <brk id="87" max="43" man="1"/>
    <brk id="131" max="43" man="1"/>
    <brk id="140" max="16383" man="1"/>
    <brk id="193" max="16383"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133350</xdr:colOff>
                    <xdr:row>237</xdr:row>
                    <xdr:rowOff>219075</xdr:rowOff>
                  </from>
                  <to>
                    <xdr:col>8</xdr:col>
                    <xdr:colOff>28575</xdr:colOff>
                    <xdr:row>239</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133350</xdr:colOff>
                    <xdr:row>238</xdr:row>
                    <xdr:rowOff>152400</xdr:rowOff>
                  </from>
                  <to>
                    <xdr:col>8</xdr:col>
                    <xdr:colOff>28575</xdr:colOff>
                    <xdr:row>240</xdr:row>
                    <xdr:rowOff>9525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6</xdr:col>
                    <xdr:colOff>133350</xdr:colOff>
                    <xdr:row>239</xdr:row>
                    <xdr:rowOff>152400</xdr:rowOff>
                  </from>
                  <to>
                    <xdr:col>8</xdr:col>
                    <xdr:colOff>28575</xdr:colOff>
                    <xdr:row>241</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133350</xdr:colOff>
                    <xdr:row>240</xdr:row>
                    <xdr:rowOff>152400</xdr:rowOff>
                  </from>
                  <to>
                    <xdr:col>8</xdr:col>
                    <xdr:colOff>28575</xdr:colOff>
                    <xdr:row>242</xdr:row>
                    <xdr:rowOff>9525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133350</xdr:colOff>
                    <xdr:row>272</xdr:row>
                    <xdr:rowOff>57150</xdr:rowOff>
                  </from>
                  <to>
                    <xdr:col>3</xdr:col>
                    <xdr:colOff>28575</xdr:colOff>
                    <xdr:row>273</xdr:row>
                    <xdr:rowOff>95250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xdr:col>
                    <xdr:colOff>133350</xdr:colOff>
                    <xdr:row>274</xdr:row>
                    <xdr:rowOff>57150</xdr:rowOff>
                  </from>
                  <to>
                    <xdr:col>3</xdr:col>
                    <xdr:colOff>28575</xdr:colOff>
                    <xdr:row>275</xdr:row>
                    <xdr:rowOff>95250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133350</xdr:colOff>
                    <xdr:row>120</xdr:row>
                    <xdr:rowOff>38100</xdr:rowOff>
                  </from>
                  <to>
                    <xdr:col>5</xdr:col>
                    <xdr:colOff>66675</xdr:colOff>
                    <xdr:row>120</xdr:row>
                    <xdr:rowOff>295275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12</xdr:col>
                    <xdr:colOff>38100</xdr:colOff>
                    <xdr:row>43</xdr:row>
                    <xdr:rowOff>66675</xdr:rowOff>
                  </from>
                  <to>
                    <xdr:col>13</xdr:col>
                    <xdr:colOff>133350</xdr:colOff>
                    <xdr:row>44</xdr:row>
                    <xdr:rowOff>152400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19</xdr:col>
                    <xdr:colOff>57150</xdr:colOff>
                    <xdr:row>43</xdr:row>
                    <xdr:rowOff>66675</xdr:rowOff>
                  </from>
                  <to>
                    <xdr:col>20</xdr:col>
                    <xdr:colOff>152400</xdr:colOff>
                    <xdr:row>44</xdr:row>
                    <xdr:rowOff>152400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114300</xdr:colOff>
                    <xdr:row>43</xdr:row>
                    <xdr:rowOff>66675</xdr:rowOff>
                  </from>
                  <to>
                    <xdr:col>25</xdr:col>
                    <xdr:colOff>57150</xdr:colOff>
                    <xdr:row>44</xdr:row>
                    <xdr:rowOff>152400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27</xdr:col>
                    <xdr:colOff>28575</xdr:colOff>
                    <xdr:row>43</xdr:row>
                    <xdr:rowOff>66675</xdr:rowOff>
                  </from>
                  <to>
                    <xdr:col>28</xdr:col>
                    <xdr:colOff>123825</xdr:colOff>
                    <xdr:row>44</xdr:row>
                    <xdr:rowOff>152400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14</xdr:col>
                    <xdr:colOff>123825</xdr:colOff>
                    <xdr:row>45</xdr:row>
                    <xdr:rowOff>19050</xdr:rowOff>
                  </from>
                  <to>
                    <xdr:col>16</xdr:col>
                    <xdr:colOff>57150</xdr:colOff>
                    <xdr:row>46</xdr:row>
                    <xdr:rowOff>104775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1</xdr:col>
                    <xdr:colOff>133350</xdr:colOff>
                    <xdr:row>276</xdr:row>
                    <xdr:rowOff>66675</xdr:rowOff>
                  </from>
                  <to>
                    <xdr:col>3</xdr:col>
                    <xdr:colOff>28575</xdr:colOff>
                    <xdr:row>277</xdr:row>
                    <xdr:rowOff>104775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6</xdr:col>
                    <xdr:colOff>133350</xdr:colOff>
                    <xdr:row>255</xdr:row>
                    <xdr:rowOff>228600</xdr:rowOff>
                  </from>
                  <to>
                    <xdr:col>8</xdr:col>
                    <xdr:colOff>9525</xdr:colOff>
                    <xdr:row>257</xdr:row>
                    <xdr:rowOff>19050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6</xdr:col>
                    <xdr:colOff>133350</xdr:colOff>
                    <xdr:row>256</xdr:row>
                    <xdr:rowOff>152400</xdr:rowOff>
                  </from>
                  <to>
                    <xdr:col>8</xdr:col>
                    <xdr:colOff>9525</xdr:colOff>
                    <xdr:row>258</xdr:row>
                    <xdr:rowOff>9525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6</xdr:col>
                    <xdr:colOff>133350</xdr:colOff>
                    <xdr:row>257</xdr:row>
                    <xdr:rowOff>152400</xdr:rowOff>
                  </from>
                  <to>
                    <xdr:col>8</xdr:col>
                    <xdr:colOff>9525</xdr:colOff>
                    <xdr:row>259</xdr:row>
                    <xdr:rowOff>9525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133350</xdr:colOff>
                    <xdr:row>258</xdr:row>
                    <xdr:rowOff>152400</xdr:rowOff>
                  </from>
                  <to>
                    <xdr:col>8</xdr:col>
                    <xdr:colOff>9525</xdr:colOff>
                    <xdr:row>260</xdr:row>
                    <xdr:rowOff>9525</xdr:rowOff>
                  </to>
                </anchor>
              </controlPr>
            </control>
          </mc:Choice>
        </mc:AlternateContent>
        <mc:AlternateContent xmlns:mc="http://schemas.openxmlformats.org/markup-compatibility/2006">
          <mc:Choice Requires="x14">
            <control shapeId="34837" r:id="rId22" name="Check Box 21">
              <controlPr defaultSize="0" autoFill="0" autoLine="0" autoPict="0">
                <anchor moveWithCells="1">
                  <from>
                    <xdr:col>12</xdr:col>
                    <xdr:colOff>38100</xdr:colOff>
                    <xdr:row>43</xdr:row>
                    <xdr:rowOff>66675</xdr:rowOff>
                  </from>
                  <to>
                    <xdr:col>13</xdr:col>
                    <xdr:colOff>133350</xdr:colOff>
                    <xdr:row>44</xdr:row>
                    <xdr:rowOff>152400</xdr:rowOff>
                  </to>
                </anchor>
              </controlPr>
            </control>
          </mc:Choice>
        </mc:AlternateContent>
        <mc:AlternateContent xmlns:mc="http://schemas.openxmlformats.org/markup-compatibility/2006">
          <mc:Choice Requires="x14">
            <control shapeId="34838" r:id="rId23" name="Check Box 22">
              <controlPr defaultSize="0" autoFill="0" autoLine="0" autoPict="0">
                <anchor moveWithCells="1">
                  <from>
                    <xdr:col>19</xdr:col>
                    <xdr:colOff>57150</xdr:colOff>
                    <xdr:row>43</xdr:row>
                    <xdr:rowOff>66675</xdr:rowOff>
                  </from>
                  <to>
                    <xdr:col>20</xdr:col>
                    <xdr:colOff>152400</xdr:colOff>
                    <xdr:row>44</xdr:row>
                    <xdr:rowOff>152400</xdr:rowOff>
                  </to>
                </anchor>
              </controlPr>
            </control>
          </mc:Choice>
        </mc:AlternateContent>
        <mc:AlternateContent xmlns:mc="http://schemas.openxmlformats.org/markup-compatibility/2006">
          <mc:Choice Requires="x14">
            <control shapeId="34839" r:id="rId24" name="Check Box 23">
              <controlPr defaultSize="0" autoFill="0" autoLine="0" autoPict="0">
                <anchor moveWithCells="1">
                  <from>
                    <xdr:col>23</xdr:col>
                    <xdr:colOff>114300</xdr:colOff>
                    <xdr:row>43</xdr:row>
                    <xdr:rowOff>66675</xdr:rowOff>
                  </from>
                  <to>
                    <xdr:col>25</xdr:col>
                    <xdr:colOff>47625</xdr:colOff>
                    <xdr:row>44</xdr:row>
                    <xdr:rowOff>152400</xdr:rowOff>
                  </to>
                </anchor>
              </controlPr>
            </control>
          </mc:Choice>
        </mc:AlternateContent>
        <mc:AlternateContent xmlns:mc="http://schemas.openxmlformats.org/markup-compatibility/2006">
          <mc:Choice Requires="x14">
            <control shapeId="34840" r:id="rId25" name="Check Box 24">
              <controlPr defaultSize="0" autoFill="0" autoLine="0" autoPict="0">
                <anchor moveWithCells="1">
                  <from>
                    <xdr:col>27</xdr:col>
                    <xdr:colOff>28575</xdr:colOff>
                    <xdr:row>43</xdr:row>
                    <xdr:rowOff>66675</xdr:rowOff>
                  </from>
                  <to>
                    <xdr:col>28</xdr:col>
                    <xdr:colOff>123825</xdr:colOff>
                    <xdr:row>44</xdr:row>
                    <xdr:rowOff>152400</xdr:rowOff>
                  </to>
                </anchor>
              </controlPr>
            </control>
          </mc:Choice>
        </mc:AlternateContent>
        <mc:AlternateContent xmlns:mc="http://schemas.openxmlformats.org/markup-compatibility/2006">
          <mc:Choice Requires="x14">
            <control shapeId="34841" r:id="rId26" name="Check Box 25">
              <controlPr defaultSize="0" autoFill="0" autoLine="0" autoPict="0">
                <anchor moveWithCells="1">
                  <from>
                    <xdr:col>14</xdr:col>
                    <xdr:colOff>123825</xdr:colOff>
                    <xdr:row>45</xdr:row>
                    <xdr:rowOff>19050</xdr:rowOff>
                  </from>
                  <to>
                    <xdr:col>16</xdr:col>
                    <xdr:colOff>57150</xdr:colOff>
                    <xdr:row>46</xdr:row>
                    <xdr:rowOff>104775</xdr:rowOff>
                  </to>
                </anchor>
              </controlPr>
            </control>
          </mc:Choice>
        </mc:AlternateContent>
        <mc:AlternateContent xmlns:mc="http://schemas.openxmlformats.org/markup-compatibility/2006">
          <mc:Choice Requires="x14">
            <control shapeId="34842" r:id="rId27" name="Check Box 26">
              <controlPr defaultSize="0" autoFill="0" autoLine="0" autoPict="0">
                <anchor moveWithCells="1">
                  <from>
                    <xdr:col>3</xdr:col>
                    <xdr:colOff>133350</xdr:colOff>
                    <xdr:row>119</xdr:row>
                    <xdr:rowOff>38100</xdr:rowOff>
                  </from>
                  <to>
                    <xdr:col>5</xdr:col>
                    <xdr:colOff>66675</xdr:colOff>
                    <xdr:row>119</xdr:row>
                    <xdr:rowOff>295275</xdr:rowOff>
                  </to>
                </anchor>
              </controlPr>
            </control>
          </mc:Choice>
        </mc:AlternateContent>
        <mc:AlternateContent xmlns:mc="http://schemas.openxmlformats.org/markup-compatibility/2006">
          <mc:Choice Requires="x14">
            <control shapeId="34843" r:id="rId28" name="Check Box 27">
              <controlPr defaultSize="0" autoFill="0" autoLine="0" autoPict="0">
                <anchor moveWithCells="1">
                  <from>
                    <xdr:col>3</xdr:col>
                    <xdr:colOff>133350</xdr:colOff>
                    <xdr:row>120</xdr:row>
                    <xdr:rowOff>38100</xdr:rowOff>
                  </from>
                  <to>
                    <xdr:col>5</xdr:col>
                    <xdr:colOff>66675</xdr:colOff>
                    <xdr:row>120</xdr:row>
                    <xdr:rowOff>295275</xdr:rowOff>
                  </to>
                </anchor>
              </controlPr>
            </control>
          </mc:Choice>
        </mc:AlternateContent>
        <mc:AlternateContent xmlns:mc="http://schemas.openxmlformats.org/markup-compatibility/2006">
          <mc:Choice Requires="x14">
            <control shapeId="34845" r:id="rId29" name="Check Box 29">
              <controlPr defaultSize="0" autoFill="0" autoLine="0" autoPict="0">
                <anchor moveWithCells="1">
                  <from>
                    <xdr:col>6</xdr:col>
                    <xdr:colOff>133350</xdr:colOff>
                    <xdr:row>237</xdr:row>
                    <xdr:rowOff>219075</xdr:rowOff>
                  </from>
                  <to>
                    <xdr:col>8</xdr:col>
                    <xdr:colOff>28575</xdr:colOff>
                    <xdr:row>239</xdr:row>
                    <xdr:rowOff>28575</xdr:rowOff>
                  </to>
                </anchor>
              </controlPr>
            </control>
          </mc:Choice>
        </mc:AlternateContent>
        <mc:AlternateContent xmlns:mc="http://schemas.openxmlformats.org/markup-compatibility/2006">
          <mc:Choice Requires="x14">
            <control shapeId="34846" r:id="rId30" name="Check Box 30">
              <controlPr defaultSize="0" autoFill="0" autoLine="0" autoPict="0">
                <anchor moveWithCells="1">
                  <from>
                    <xdr:col>6</xdr:col>
                    <xdr:colOff>133350</xdr:colOff>
                    <xdr:row>238</xdr:row>
                    <xdr:rowOff>152400</xdr:rowOff>
                  </from>
                  <to>
                    <xdr:col>8</xdr:col>
                    <xdr:colOff>28575</xdr:colOff>
                    <xdr:row>240</xdr:row>
                    <xdr:rowOff>19050</xdr:rowOff>
                  </to>
                </anchor>
              </controlPr>
            </control>
          </mc:Choice>
        </mc:AlternateContent>
        <mc:AlternateContent xmlns:mc="http://schemas.openxmlformats.org/markup-compatibility/2006">
          <mc:Choice Requires="x14">
            <control shapeId="34847" r:id="rId31" name="Check Box 31">
              <controlPr defaultSize="0" autoFill="0" autoLine="0" autoPict="0">
                <anchor moveWithCells="1">
                  <from>
                    <xdr:col>6</xdr:col>
                    <xdr:colOff>133350</xdr:colOff>
                    <xdr:row>239</xdr:row>
                    <xdr:rowOff>152400</xdr:rowOff>
                  </from>
                  <to>
                    <xdr:col>8</xdr:col>
                    <xdr:colOff>28575</xdr:colOff>
                    <xdr:row>241</xdr:row>
                    <xdr:rowOff>19050</xdr:rowOff>
                  </to>
                </anchor>
              </controlPr>
            </control>
          </mc:Choice>
        </mc:AlternateContent>
        <mc:AlternateContent xmlns:mc="http://schemas.openxmlformats.org/markup-compatibility/2006">
          <mc:Choice Requires="x14">
            <control shapeId="34848" r:id="rId32" name="Check Box 32">
              <controlPr defaultSize="0" autoFill="0" autoLine="0" autoPict="0">
                <anchor moveWithCells="1">
                  <from>
                    <xdr:col>6</xdr:col>
                    <xdr:colOff>133350</xdr:colOff>
                    <xdr:row>240</xdr:row>
                    <xdr:rowOff>152400</xdr:rowOff>
                  </from>
                  <to>
                    <xdr:col>8</xdr:col>
                    <xdr:colOff>28575</xdr:colOff>
                    <xdr:row>242</xdr:row>
                    <xdr:rowOff>19050</xdr:rowOff>
                  </to>
                </anchor>
              </controlPr>
            </control>
          </mc:Choice>
        </mc:AlternateContent>
        <mc:AlternateContent xmlns:mc="http://schemas.openxmlformats.org/markup-compatibility/2006">
          <mc:Choice Requires="x14">
            <control shapeId="34849" r:id="rId33" name="Check Box 33">
              <controlPr defaultSize="0" autoFill="0" autoLine="0" autoPict="0">
                <anchor moveWithCells="1">
                  <from>
                    <xdr:col>6</xdr:col>
                    <xdr:colOff>133350</xdr:colOff>
                    <xdr:row>255</xdr:row>
                    <xdr:rowOff>219075</xdr:rowOff>
                  </from>
                  <to>
                    <xdr:col>8</xdr:col>
                    <xdr:colOff>28575</xdr:colOff>
                    <xdr:row>257</xdr:row>
                    <xdr:rowOff>28575</xdr:rowOff>
                  </to>
                </anchor>
              </controlPr>
            </control>
          </mc:Choice>
        </mc:AlternateContent>
        <mc:AlternateContent xmlns:mc="http://schemas.openxmlformats.org/markup-compatibility/2006">
          <mc:Choice Requires="x14">
            <control shapeId="34850" r:id="rId34" name="Check Box 34">
              <controlPr defaultSize="0" autoFill="0" autoLine="0" autoPict="0">
                <anchor moveWithCells="1">
                  <from>
                    <xdr:col>6</xdr:col>
                    <xdr:colOff>133350</xdr:colOff>
                    <xdr:row>256</xdr:row>
                    <xdr:rowOff>152400</xdr:rowOff>
                  </from>
                  <to>
                    <xdr:col>8</xdr:col>
                    <xdr:colOff>28575</xdr:colOff>
                    <xdr:row>258</xdr:row>
                    <xdr:rowOff>19050</xdr:rowOff>
                  </to>
                </anchor>
              </controlPr>
            </control>
          </mc:Choice>
        </mc:AlternateContent>
        <mc:AlternateContent xmlns:mc="http://schemas.openxmlformats.org/markup-compatibility/2006">
          <mc:Choice Requires="x14">
            <control shapeId="34851" r:id="rId35" name="Check Box 35">
              <controlPr defaultSize="0" autoFill="0" autoLine="0" autoPict="0">
                <anchor moveWithCells="1">
                  <from>
                    <xdr:col>6</xdr:col>
                    <xdr:colOff>133350</xdr:colOff>
                    <xdr:row>257</xdr:row>
                    <xdr:rowOff>152400</xdr:rowOff>
                  </from>
                  <to>
                    <xdr:col>8</xdr:col>
                    <xdr:colOff>28575</xdr:colOff>
                    <xdr:row>259</xdr:row>
                    <xdr:rowOff>19050</xdr:rowOff>
                  </to>
                </anchor>
              </controlPr>
            </control>
          </mc:Choice>
        </mc:AlternateContent>
        <mc:AlternateContent xmlns:mc="http://schemas.openxmlformats.org/markup-compatibility/2006">
          <mc:Choice Requires="x14">
            <control shapeId="34852" r:id="rId36" name="Check Box 36">
              <controlPr defaultSize="0" autoFill="0" autoLine="0" autoPict="0">
                <anchor moveWithCells="1">
                  <from>
                    <xdr:col>6</xdr:col>
                    <xdr:colOff>133350</xdr:colOff>
                    <xdr:row>258</xdr:row>
                    <xdr:rowOff>152400</xdr:rowOff>
                  </from>
                  <to>
                    <xdr:col>8</xdr:col>
                    <xdr:colOff>28575</xdr:colOff>
                    <xdr:row>260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【参考資料】日本標準産業分類!$B$176:$B$291</xm:f>
          </x14:formula1>
          <xm:sqref>G254:AB254 G236:AB236</xm:sqref>
        </x14:dataValidation>
        <x14:dataValidation type="list" allowBlank="1" showInputMessage="1" showErrorMessage="1">
          <x14:formula1>
            <xm:f>OFFSET('V:\事業部\天然ガス化普及促進グループ\◆対応能力強化◆\(01)交付規程\作成中\[210309_交付規程(様式).xlsx]（様式２）協定など'!#REF!,,MATCH(#REF!,'V:\事業部\天然ガス化普及促進グループ\◆対応能力強化◆\(01)交付規程\作成中\[210309_交付規程(様式).xlsx]（様式２）協定など'!#REF!,0)-1,5)</xm:f>
          </x14:formula1>
          <xm:sqref>T102:T103</xm:sqref>
        </x14:dataValidation>
        <x14:dataValidation type="list" allowBlank="1" showInputMessage="1" showErrorMessage="1">
          <x14:formula1>
            <xm:f>'V:\事業部\天然ガス化普及促進グループ\◆対応能力強化◆\(01)交付規程\作成中\[210309_交付規程(様式).xlsx]（様式２）協定など'!#REF!</xm:f>
          </x14:formula1>
          <xm:sqref>I102:I103 M102:M103</xm:sqref>
        </x14:dataValidation>
        <x14:dataValidation type="list" allowBlank="1" showInputMessage="1" showErrorMessage="1">
          <x14:formula1>
            <xm:f>OFFSET('V:\事業部\天然ガス化普及促進グループ\◆対応能力強化◆\(01)交付規程\作成中\[210309_交付規程(様式).xlsx]（様式２）対象市区町村'!#REF!,,MATCH($D$91,'V:\事業部\天然ガス化普及促進グループ\◆対応能力強化◆\(01)交付規程\作成中\[210309_交付規程(様式).xlsx]（様式２）対象市区町村'!#REF!,0)-1,60)</xm:f>
          </x14:formula1>
          <xm:sqref>N92:W92</xm:sqref>
        </x14:dataValidation>
        <x14:dataValidation type="list" allowBlank="1" showInputMessage="1" showErrorMessage="1">
          <x14:formula1>
            <xm:f>'V:\事業部\天然ガス化普及促進グループ\◆対応能力強化◆\(01)交付規程\作成中\[210309_交付規程(様式).xlsx]（様式２）対象市区町村'!#REF!</xm:f>
          </x14:formula1>
          <xm:sqref>D92</xm:sqref>
        </x14:dataValidation>
        <x14:dataValidation type="list" allowBlank="1" showInputMessage="1" showErrorMessage="1">
          <x14:formula1>
            <xm:f>行政区リスト!$C$1758:$C$1804</xm:f>
          </x14:formula1>
          <xm:sqref>D91:M91</xm:sqref>
        </x14:dataValidation>
        <x14:dataValidation type="list" allowBlank="1" showInputMessage="1" showErrorMessage="1">
          <x14:formula1>
            <xm:f>行政区リスト!$J$1818:$K$1818</xm:f>
          </x14:formula1>
          <xm:sqref>D105:T105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B316"/>
  <sheetViews>
    <sheetView view="pageBreakPreview" zoomScale="115" zoomScaleNormal="100" zoomScaleSheetLayoutView="115" workbookViewId="0">
      <selection activeCell="D103" sqref="D103:AG103"/>
    </sheetView>
  </sheetViews>
  <sheetFormatPr defaultColWidth="9" defaultRowHeight="13.5"/>
  <cols>
    <col min="1" max="45" width="2.125" style="6" customWidth="1"/>
    <col min="46" max="49" width="2.125" style="1" customWidth="1"/>
    <col min="50" max="56" width="10.25" style="1" customWidth="1"/>
    <col min="57" max="80" width="2.125" style="1" customWidth="1"/>
    <col min="81" max="16384" width="9" style="1"/>
  </cols>
  <sheetData>
    <row r="1" spans="1:46">
      <c r="A1" s="11"/>
      <c r="B1" s="6" t="s">
        <v>96</v>
      </c>
    </row>
    <row r="3" spans="1:46" s="241" customFormat="1" ht="21" customHeight="1">
      <c r="A3" s="666" t="s">
        <v>5321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240"/>
      <c r="AT3" s="240"/>
    </row>
    <row r="4" spans="1:46" s="241" customFormat="1" ht="21" customHeight="1">
      <c r="A4" s="666" t="s">
        <v>5403</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242"/>
      <c r="AT4" s="239"/>
    </row>
    <row r="5" spans="1:46" ht="14.25">
      <c r="A5" s="1139" t="s">
        <v>21</v>
      </c>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row>
    <row r="7" spans="1:46" ht="13.5" customHeight="1">
      <c r="B7" s="6" t="s">
        <v>63</v>
      </c>
      <c r="P7" s="12"/>
      <c r="Q7" s="12"/>
      <c r="R7" s="12"/>
      <c r="S7" s="12"/>
      <c r="T7" s="12"/>
      <c r="U7" s="12"/>
      <c r="V7" s="12"/>
      <c r="W7" s="12"/>
      <c r="X7" s="12"/>
      <c r="Y7" s="12"/>
      <c r="Z7" s="12"/>
      <c r="AA7" s="12"/>
      <c r="AB7" s="12"/>
      <c r="AC7" s="12"/>
      <c r="AD7" s="12"/>
      <c r="AE7" s="12"/>
      <c r="AF7" s="12"/>
      <c r="AG7" s="12"/>
    </row>
    <row r="8" spans="1:46" s="116" customFormat="1" ht="13.5" customHeight="1">
      <c r="A8" s="6"/>
      <c r="B8" s="6"/>
      <c r="C8" s="6" t="s">
        <v>55</v>
      </c>
      <c r="D8" s="6"/>
      <c r="E8" s="6"/>
      <c r="F8" s="6"/>
      <c r="G8" s="6"/>
      <c r="H8" s="6"/>
      <c r="I8" s="6"/>
      <c r="J8" s="6"/>
      <c r="K8" s="6"/>
      <c r="L8" s="6"/>
      <c r="M8" s="6"/>
      <c r="N8" s="6"/>
      <c r="O8" s="6"/>
      <c r="P8" s="12"/>
      <c r="Q8" s="12"/>
      <c r="R8" s="12"/>
      <c r="S8" s="12"/>
      <c r="T8" s="12"/>
      <c r="U8" s="12"/>
      <c r="V8" s="12"/>
      <c r="W8" s="12"/>
      <c r="X8" s="12"/>
      <c r="Y8" s="12"/>
      <c r="Z8" s="12"/>
      <c r="AA8" s="12"/>
      <c r="AB8" s="12"/>
      <c r="AC8" s="12"/>
      <c r="AD8" s="12"/>
      <c r="AE8" s="12"/>
      <c r="AF8" s="12"/>
      <c r="AG8" s="12"/>
      <c r="AH8" s="6"/>
      <c r="AI8" s="6"/>
      <c r="AJ8" s="6"/>
      <c r="AK8" s="6"/>
      <c r="AL8" s="6"/>
      <c r="AM8" s="6"/>
      <c r="AN8" s="6"/>
      <c r="AO8" s="6"/>
      <c r="AP8" s="6"/>
      <c r="AQ8" s="6"/>
      <c r="AR8" s="6"/>
      <c r="AS8" s="17"/>
    </row>
    <row r="9" spans="1:46" s="116" customFormat="1" ht="13.5" customHeight="1">
      <c r="A9" s="98"/>
      <c r="B9" s="17"/>
      <c r="C9" s="17"/>
      <c r="D9" s="753" t="s">
        <v>22</v>
      </c>
      <c r="E9" s="754"/>
      <c r="F9" s="754"/>
      <c r="G9" s="754"/>
      <c r="H9" s="754"/>
      <c r="I9" s="754"/>
      <c r="J9" s="755"/>
      <c r="K9" s="262" t="s">
        <v>584</v>
      </c>
      <c r="L9" s="757"/>
      <c r="M9" s="757"/>
      <c r="N9" s="757"/>
      <c r="O9" s="757"/>
      <c r="P9" s="263" t="s">
        <v>585</v>
      </c>
      <c r="Q9" s="757"/>
      <c r="R9" s="757"/>
      <c r="S9" s="757"/>
      <c r="T9" s="757"/>
      <c r="U9" s="757"/>
      <c r="V9" s="264" t="s">
        <v>586</v>
      </c>
      <c r="W9" s="225"/>
      <c r="X9" s="225"/>
      <c r="Y9" s="225"/>
      <c r="Z9" s="225"/>
      <c r="AA9" s="225"/>
      <c r="AB9" s="225"/>
      <c r="AC9" s="225"/>
      <c r="AD9" s="225"/>
      <c r="AE9" s="225"/>
      <c r="AF9" s="225"/>
      <c r="AG9" s="225"/>
      <c r="AH9" s="225"/>
      <c r="AI9" s="225"/>
      <c r="AJ9" s="225"/>
      <c r="AK9" s="225"/>
      <c r="AL9" s="225"/>
      <c r="AM9" s="225"/>
      <c r="AN9" s="225"/>
      <c r="AO9" s="265"/>
      <c r="AP9" s="99"/>
      <c r="AQ9" s="98"/>
      <c r="AR9" s="98"/>
      <c r="AS9" s="17"/>
    </row>
    <row r="10" spans="1:46" s="116" customFormat="1" ht="13.5" customHeight="1">
      <c r="A10" s="98"/>
      <c r="B10" s="17"/>
      <c r="C10" s="17"/>
      <c r="D10" s="756"/>
      <c r="E10" s="741"/>
      <c r="F10" s="741"/>
      <c r="G10" s="741"/>
      <c r="H10" s="741"/>
      <c r="I10" s="741"/>
      <c r="J10" s="742"/>
      <c r="K10" s="746"/>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8"/>
      <c r="AP10" s="99"/>
      <c r="AQ10" s="98"/>
      <c r="AR10" s="98"/>
      <c r="AS10" s="17"/>
    </row>
    <row r="11" spans="1:46" s="116" customFormat="1" ht="13.5" customHeight="1">
      <c r="A11" s="98"/>
      <c r="B11" s="17"/>
      <c r="C11" s="17"/>
      <c r="D11" s="756"/>
      <c r="E11" s="741"/>
      <c r="F11" s="741"/>
      <c r="G11" s="741"/>
      <c r="H11" s="741"/>
      <c r="I11" s="741"/>
      <c r="J11" s="742"/>
      <c r="K11" s="758"/>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8"/>
      <c r="AP11" s="99"/>
      <c r="AQ11" s="98"/>
      <c r="AR11" s="98"/>
      <c r="AS11" s="17"/>
    </row>
    <row r="12" spans="1:46" s="116" customFormat="1" ht="13.5" customHeight="1">
      <c r="A12" s="98"/>
      <c r="B12" s="17"/>
      <c r="C12" s="17"/>
      <c r="D12" s="732" t="s">
        <v>674</v>
      </c>
      <c r="E12" s="733"/>
      <c r="F12" s="733"/>
      <c r="G12" s="733"/>
      <c r="H12" s="733"/>
      <c r="I12" s="733"/>
      <c r="J12" s="734"/>
      <c r="K12" s="736"/>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8"/>
      <c r="AP12" s="99"/>
      <c r="AQ12" s="98"/>
      <c r="AR12" s="98"/>
      <c r="AS12" s="17"/>
    </row>
    <row r="13" spans="1:46" s="116" customFormat="1" ht="13.5" customHeight="1">
      <c r="A13" s="98"/>
      <c r="B13" s="17"/>
      <c r="C13" s="17"/>
      <c r="D13" s="735"/>
      <c r="E13" s="733"/>
      <c r="F13" s="733"/>
      <c r="G13" s="733"/>
      <c r="H13" s="733"/>
      <c r="I13" s="733"/>
      <c r="J13" s="734"/>
      <c r="K13" s="739"/>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8"/>
      <c r="AP13" s="99"/>
      <c r="AQ13" s="98"/>
      <c r="AR13" s="98"/>
      <c r="AS13" s="17"/>
    </row>
    <row r="14" spans="1:46" s="116" customFormat="1" ht="13.5" customHeight="1">
      <c r="A14" s="98"/>
      <c r="B14" s="17"/>
      <c r="C14" s="17"/>
      <c r="D14" s="732" t="s">
        <v>23</v>
      </c>
      <c r="E14" s="733"/>
      <c r="F14" s="733"/>
      <c r="G14" s="733"/>
      <c r="H14" s="733"/>
      <c r="I14" s="733"/>
      <c r="J14" s="734"/>
      <c r="K14" s="736"/>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99"/>
      <c r="AQ14" s="98"/>
      <c r="AR14" s="98"/>
      <c r="AS14" s="17"/>
    </row>
    <row r="15" spans="1:46" s="116" customFormat="1" ht="13.5" customHeight="1">
      <c r="A15" s="98"/>
      <c r="B15" s="17"/>
      <c r="C15" s="17"/>
      <c r="D15" s="735"/>
      <c r="E15" s="733"/>
      <c r="F15" s="733"/>
      <c r="G15" s="733"/>
      <c r="H15" s="733"/>
      <c r="I15" s="733"/>
      <c r="J15" s="734"/>
      <c r="K15" s="739"/>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8"/>
      <c r="AP15" s="99"/>
      <c r="AQ15" s="98"/>
      <c r="AR15" s="98"/>
      <c r="AS15" s="17"/>
    </row>
    <row r="16" spans="1:46" s="116" customFormat="1" ht="13.5" customHeight="1">
      <c r="A16" s="98"/>
      <c r="B16" s="17"/>
      <c r="C16" s="17"/>
      <c r="D16" s="740" t="s">
        <v>24</v>
      </c>
      <c r="E16" s="741"/>
      <c r="F16" s="741"/>
      <c r="G16" s="741"/>
      <c r="H16" s="741"/>
      <c r="I16" s="741"/>
      <c r="J16" s="742"/>
      <c r="K16" s="746"/>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8"/>
      <c r="AP16" s="99"/>
      <c r="AQ16" s="98"/>
      <c r="AR16" s="98"/>
      <c r="AS16" s="17"/>
    </row>
    <row r="17" spans="1:45" s="119" customFormat="1" ht="13.5" customHeight="1">
      <c r="A17" s="98"/>
      <c r="B17" s="17"/>
      <c r="C17" s="17"/>
      <c r="D17" s="743"/>
      <c r="E17" s="744"/>
      <c r="F17" s="744"/>
      <c r="G17" s="744"/>
      <c r="H17" s="744"/>
      <c r="I17" s="744"/>
      <c r="J17" s="745"/>
      <c r="K17" s="749"/>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1"/>
      <c r="AP17" s="99"/>
      <c r="AQ17" s="98"/>
      <c r="AR17" s="98"/>
      <c r="AS17" s="117"/>
    </row>
    <row r="18" spans="1:45">
      <c r="A18" s="117"/>
      <c r="B18" s="117"/>
      <c r="C18" s="117"/>
      <c r="D18" s="118" t="s">
        <v>5119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8"/>
    </row>
    <row r="19" spans="1:45">
      <c r="A19" s="12"/>
      <c r="B19" s="12"/>
      <c r="C19" s="12"/>
      <c r="D19" s="12"/>
      <c r="E19" s="12"/>
      <c r="F19" s="12"/>
      <c r="G19" s="12"/>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5" s="122" customFormat="1" ht="13.5" customHeight="1">
      <c r="A20" s="6"/>
      <c r="B20" s="6"/>
      <c r="C20" s="5" t="s">
        <v>25</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121"/>
    </row>
    <row r="21" spans="1:45" s="122" customFormat="1" ht="13.5" customHeight="1">
      <c r="A21" s="120"/>
      <c r="B21" s="120"/>
      <c r="C21" s="120"/>
      <c r="D21" s="7" t="s">
        <v>675</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120"/>
      <c r="AQ21" s="120"/>
      <c r="AR21" s="107"/>
      <c r="AS21" s="121"/>
    </row>
    <row r="22" spans="1:45" s="122" customFormat="1" ht="13.5" customHeight="1">
      <c r="A22" s="120"/>
      <c r="B22" s="120"/>
      <c r="C22" s="120"/>
      <c r="D22" s="759" t="s">
        <v>676</v>
      </c>
      <c r="E22" s="760"/>
      <c r="F22" s="760"/>
      <c r="G22" s="760"/>
      <c r="H22" s="760"/>
      <c r="I22" s="760"/>
      <c r="J22" s="760"/>
      <c r="K22" s="760"/>
      <c r="L22" s="761"/>
      <c r="M22" s="793"/>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70"/>
      <c r="AP22" s="120"/>
      <c r="AQ22" s="120"/>
      <c r="AR22" s="107"/>
      <c r="AS22" s="121"/>
    </row>
    <row r="23" spans="1:45" s="122" customFormat="1" ht="13.5" customHeight="1">
      <c r="A23" s="120"/>
      <c r="B23" s="120"/>
      <c r="C23" s="120"/>
      <c r="D23" s="762"/>
      <c r="E23" s="763"/>
      <c r="F23" s="763"/>
      <c r="G23" s="763"/>
      <c r="H23" s="763"/>
      <c r="I23" s="763"/>
      <c r="J23" s="763"/>
      <c r="K23" s="763"/>
      <c r="L23" s="764"/>
      <c r="M23" s="771"/>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3"/>
      <c r="AP23" s="120"/>
      <c r="AQ23" s="120"/>
      <c r="AR23" s="107"/>
      <c r="AS23" s="121"/>
    </row>
    <row r="24" spans="1:45" s="122" customFormat="1" ht="13.5" customHeight="1">
      <c r="A24" s="120"/>
      <c r="B24" s="120"/>
      <c r="C24" s="120"/>
      <c r="D24" s="765"/>
      <c r="E24" s="766"/>
      <c r="F24" s="766"/>
      <c r="G24" s="766"/>
      <c r="H24" s="766"/>
      <c r="I24" s="766"/>
      <c r="J24" s="766"/>
      <c r="K24" s="766"/>
      <c r="L24" s="767"/>
      <c r="M24" s="771"/>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3"/>
      <c r="AP24" s="120"/>
      <c r="AQ24" s="120"/>
      <c r="AR24" s="107"/>
      <c r="AS24" s="121"/>
    </row>
    <row r="25" spans="1:45" s="122" customFormat="1" ht="13.5" customHeight="1">
      <c r="A25" s="120"/>
      <c r="B25" s="120"/>
      <c r="C25" s="120"/>
      <c r="D25" s="774" t="s">
        <v>677</v>
      </c>
      <c r="E25" s="775"/>
      <c r="F25" s="775"/>
      <c r="G25" s="775"/>
      <c r="H25" s="775"/>
      <c r="I25" s="775"/>
      <c r="J25" s="775"/>
      <c r="K25" s="775"/>
      <c r="L25" s="776"/>
      <c r="M25" s="794"/>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6"/>
      <c r="AP25" s="120"/>
      <c r="AQ25" s="120"/>
      <c r="AR25" s="107"/>
      <c r="AS25" s="121"/>
    </row>
    <row r="26" spans="1:45" s="122" customFormat="1" ht="13.5" customHeight="1">
      <c r="A26" s="120"/>
      <c r="B26" s="120"/>
      <c r="C26" s="120"/>
      <c r="D26" s="774"/>
      <c r="E26" s="775"/>
      <c r="F26" s="775"/>
      <c r="G26" s="775"/>
      <c r="H26" s="775"/>
      <c r="I26" s="775"/>
      <c r="J26" s="775"/>
      <c r="K26" s="775"/>
      <c r="L26" s="776"/>
      <c r="M26" s="794"/>
      <c r="N26" s="795"/>
      <c r="O26" s="795"/>
      <c r="P26" s="795"/>
      <c r="Q26" s="795"/>
      <c r="R26" s="795"/>
      <c r="S26" s="795"/>
      <c r="T26" s="795"/>
      <c r="U26" s="795"/>
      <c r="V26" s="795"/>
      <c r="W26" s="795"/>
      <c r="X26" s="795"/>
      <c r="Y26" s="795"/>
      <c r="Z26" s="795"/>
      <c r="AA26" s="795"/>
      <c r="AB26" s="795"/>
      <c r="AC26" s="795"/>
      <c r="AD26" s="795"/>
      <c r="AE26" s="795"/>
      <c r="AF26" s="795"/>
      <c r="AG26" s="795"/>
      <c r="AH26" s="795"/>
      <c r="AI26" s="795"/>
      <c r="AJ26" s="795"/>
      <c r="AK26" s="795"/>
      <c r="AL26" s="795"/>
      <c r="AM26" s="795"/>
      <c r="AN26" s="795"/>
      <c r="AO26" s="796"/>
      <c r="AP26" s="120"/>
      <c r="AQ26" s="120"/>
      <c r="AR26" s="107"/>
      <c r="AS26" s="121"/>
    </row>
    <row r="27" spans="1:45" s="122" customFormat="1" ht="13.5" customHeight="1">
      <c r="A27" s="120"/>
      <c r="B27" s="120"/>
      <c r="C27" s="120"/>
      <c r="D27" s="774"/>
      <c r="E27" s="775"/>
      <c r="F27" s="775"/>
      <c r="G27" s="775"/>
      <c r="H27" s="775"/>
      <c r="I27" s="775"/>
      <c r="J27" s="775"/>
      <c r="K27" s="775"/>
      <c r="L27" s="776"/>
      <c r="M27" s="794"/>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6"/>
      <c r="AP27" s="120"/>
      <c r="AQ27" s="120"/>
      <c r="AR27" s="107"/>
      <c r="AS27" s="121"/>
    </row>
    <row r="28" spans="1:45" s="122" customFormat="1" ht="13.5" customHeight="1">
      <c r="A28" s="120"/>
      <c r="B28" s="120"/>
      <c r="C28" s="120"/>
      <c r="D28" s="719" t="s">
        <v>73</v>
      </c>
      <c r="E28" s="720"/>
      <c r="F28" s="720"/>
      <c r="G28" s="720"/>
      <c r="H28" s="720"/>
      <c r="I28" s="720"/>
      <c r="J28" s="720"/>
      <c r="K28" s="720"/>
      <c r="L28" s="721"/>
      <c r="M28" s="793"/>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70"/>
      <c r="AP28" s="120"/>
      <c r="AQ28" s="120"/>
      <c r="AR28" s="107"/>
      <c r="AS28" s="121"/>
    </row>
    <row r="29" spans="1:45" s="122" customFormat="1" ht="13.5" customHeight="1">
      <c r="A29" s="120"/>
      <c r="B29" s="120"/>
      <c r="C29" s="120"/>
      <c r="D29" s="719"/>
      <c r="E29" s="720"/>
      <c r="F29" s="720"/>
      <c r="G29" s="720"/>
      <c r="H29" s="720"/>
      <c r="I29" s="720"/>
      <c r="J29" s="720"/>
      <c r="K29" s="720"/>
      <c r="L29" s="721"/>
      <c r="M29" s="771"/>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3"/>
      <c r="AP29" s="120"/>
      <c r="AQ29" s="120"/>
      <c r="AR29" s="107"/>
      <c r="AS29" s="121"/>
    </row>
    <row r="30" spans="1:45" s="122" customFormat="1" ht="13.5" customHeight="1">
      <c r="A30" s="120"/>
      <c r="B30" s="120"/>
      <c r="C30" s="120"/>
      <c r="D30" s="722"/>
      <c r="E30" s="723"/>
      <c r="F30" s="723"/>
      <c r="G30" s="723"/>
      <c r="H30" s="723"/>
      <c r="I30" s="723"/>
      <c r="J30" s="723"/>
      <c r="K30" s="723"/>
      <c r="L30" s="724"/>
      <c r="M30" s="777"/>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9"/>
      <c r="AP30" s="120"/>
      <c r="AQ30" s="120"/>
      <c r="AR30" s="107"/>
      <c r="AS30" s="121"/>
    </row>
    <row r="31" spans="1:45" s="122" customFormat="1" ht="13.5" customHeight="1">
      <c r="A31" s="120"/>
      <c r="B31" s="120"/>
      <c r="C31" s="123"/>
      <c r="D31" s="124"/>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123"/>
      <c r="AQ31" s="120"/>
      <c r="AR31" s="107"/>
      <c r="AS31" s="121"/>
    </row>
    <row r="32" spans="1:45" s="122" customFormat="1" ht="13.5" customHeight="1">
      <c r="A32" s="120"/>
      <c r="B32" s="120"/>
      <c r="C32" s="123"/>
      <c r="D32" s="7" t="s">
        <v>678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123"/>
      <c r="AQ32" s="120"/>
      <c r="AR32" s="107"/>
      <c r="AS32" s="121"/>
    </row>
    <row r="33" spans="1:45" s="122" customFormat="1" ht="13.5" customHeight="1">
      <c r="A33" s="120"/>
      <c r="B33" s="120"/>
      <c r="C33" s="120"/>
      <c r="D33" s="759" t="s">
        <v>70</v>
      </c>
      <c r="E33" s="760"/>
      <c r="F33" s="760"/>
      <c r="G33" s="760"/>
      <c r="H33" s="760"/>
      <c r="I33" s="760"/>
      <c r="J33" s="760"/>
      <c r="K33" s="760"/>
      <c r="L33" s="761"/>
      <c r="M33" s="793"/>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769"/>
      <c r="AM33" s="769"/>
      <c r="AN33" s="769"/>
      <c r="AO33" s="770"/>
      <c r="AP33" s="120"/>
      <c r="AQ33" s="120"/>
      <c r="AR33" s="107"/>
      <c r="AS33" s="121"/>
    </row>
    <row r="34" spans="1:45" s="122" customFormat="1" ht="13.5" customHeight="1">
      <c r="A34" s="120"/>
      <c r="B34" s="120"/>
      <c r="C34" s="120"/>
      <c r="D34" s="762"/>
      <c r="E34" s="763"/>
      <c r="F34" s="763"/>
      <c r="G34" s="763"/>
      <c r="H34" s="763"/>
      <c r="I34" s="763"/>
      <c r="J34" s="763"/>
      <c r="K34" s="763"/>
      <c r="L34" s="764"/>
      <c r="M34" s="771"/>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3"/>
      <c r="AP34" s="120"/>
      <c r="AQ34" s="120"/>
      <c r="AR34" s="107"/>
      <c r="AS34" s="121"/>
    </row>
    <row r="35" spans="1:45" s="122" customFormat="1" ht="13.5" customHeight="1">
      <c r="A35" s="120"/>
      <c r="B35" s="120"/>
      <c r="C35" s="120"/>
      <c r="D35" s="765"/>
      <c r="E35" s="766"/>
      <c r="F35" s="766"/>
      <c r="G35" s="766"/>
      <c r="H35" s="766"/>
      <c r="I35" s="766"/>
      <c r="J35" s="766"/>
      <c r="K35" s="766"/>
      <c r="L35" s="767"/>
      <c r="M35" s="771"/>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3"/>
      <c r="AP35" s="120"/>
      <c r="AQ35" s="120"/>
      <c r="AR35" s="107"/>
      <c r="AS35" s="121"/>
    </row>
    <row r="36" spans="1:45" s="122" customFormat="1" ht="13.5" customHeight="1">
      <c r="A36" s="120"/>
      <c r="B36" s="120"/>
      <c r="C36" s="120"/>
      <c r="D36" s="774" t="s">
        <v>71</v>
      </c>
      <c r="E36" s="775"/>
      <c r="F36" s="775"/>
      <c r="G36" s="775"/>
      <c r="H36" s="775"/>
      <c r="I36" s="775"/>
      <c r="J36" s="775"/>
      <c r="K36" s="775"/>
      <c r="L36" s="776"/>
      <c r="M36" s="794"/>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6"/>
      <c r="AP36" s="120"/>
      <c r="AQ36" s="120"/>
      <c r="AR36" s="107"/>
      <c r="AS36" s="121"/>
    </row>
    <row r="37" spans="1:45" s="122" customFormat="1" ht="13.5" customHeight="1">
      <c r="A37" s="120"/>
      <c r="B37" s="120"/>
      <c r="C37" s="120"/>
      <c r="D37" s="774"/>
      <c r="E37" s="775"/>
      <c r="F37" s="775"/>
      <c r="G37" s="775"/>
      <c r="H37" s="775"/>
      <c r="I37" s="775"/>
      <c r="J37" s="775"/>
      <c r="K37" s="775"/>
      <c r="L37" s="776"/>
      <c r="M37" s="794"/>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6"/>
      <c r="AP37" s="120"/>
      <c r="AQ37" s="120"/>
      <c r="AR37" s="107"/>
      <c r="AS37" s="121"/>
    </row>
    <row r="38" spans="1:45" s="122" customFormat="1" ht="13.5" customHeight="1">
      <c r="A38" s="120"/>
      <c r="B38" s="120"/>
      <c r="C38" s="120"/>
      <c r="D38" s="774"/>
      <c r="E38" s="775"/>
      <c r="F38" s="775"/>
      <c r="G38" s="775"/>
      <c r="H38" s="775"/>
      <c r="I38" s="775"/>
      <c r="J38" s="775"/>
      <c r="K38" s="775"/>
      <c r="L38" s="776"/>
      <c r="M38" s="794"/>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6"/>
      <c r="AP38" s="120"/>
      <c r="AQ38" s="120"/>
      <c r="AR38" s="107"/>
      <c r="AS38" s="121"/>
    </row>
    <row r="39" spans="1:45" s="122" customFormat="1" ht="13.5" customHeight="1">
      <c r="A39" s="120"/>
      <c r="B39" s="120"/>
      <c r="C39" s="120"/>
      <c r="D39" s="759" t="s">
        <v>72</v>
      </c>
      <c r="E39" s="760"/>
      <c r="F39" s="760"/>
      <c r="G39" s="760"/>
      <c r="H39" s="760"/>
      <c r="I39" s="760"/>
      <c r="J39" s="760"/>
      <c r="K39" s="760"/>
      <c r="L39" s="761"/>
      <c r="M39" s="793"/>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70"/>
      <c r="AP39" s="120"/>
      <c r="AQ39" s="120"/>
      <c r="AR39" s="107"/>
      <c r="AS39" s="121"/>
    </row>
    <row r="40" spans="1:45" s="122" customFormat="1" ht="13.5" customHeight="1">
      <c r="A40" s="120"/>
      <c r="B40" s="120"/>
      <c r="C40" s="120"/>
      <c r="D40" s="762"/>
      <c r="E40" s="763"/>
      <c r="F40" s="763"/>
      <c r="G40" s="763"/>
      <c r="H40" s="763"/>
      <c r="I40" s="763"/>
      <c r="J40" s="763"/>
      <c r="K40" s="763"/>
      <c r="L40" s="764"/>
      <c r="M40" s="771"/>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3"/>
      <c r="AP40" s="120"/>
      <c r="AQ40" s="120"/>
      <c r="AR40" s="107"/>
      <c r="AS40" s="121"/>
    </row>
    <row r="41" spans="1:45" s="122" customFormat="1" ht="13.5" customHeight="1">
      <c r="A41" s="120"/>
      <c r="B41" s="120"/>
      <c r="C41" s="120"/>
      <c r="D41" s="780"/>
      <c r="E41" s="781"/>
      <c r="F41" s="781"/>
      <c r="G41" s="781"/>
      <c r="H41" s="781"/>
      <c r="I41" s="781"/>
      <c r="J41" s="781"/>
      <c r="K41" s="781"/>
      <c r="L41" s="782"/>
      <c r="M41" s="777"/>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9"/>
      <c r="AP41" s="120"/>
      <c r="AQ41" s="120"/>
      <c r="AR41" s="107"/>
      <c r="AS41" s="121"/>
    </row>
    <row r="42" spans="1:45" s="122" customFormat="1" ht="13.5" customHeight="1">
      <c r="A42" s="120"/>
      <c r="B42" s="120"/>
      <c r="C42" s="123"/>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123"/>
      <c r="AQ42" s="120"/>
      <c r="AR42" s="107"/>
      <c r="AS42" s="121"/>
    </row>
    <row r="43" spans="1:45" s="122" customFormat="1" ht="13.5" customHeight="1">
      <c r="A43" s="120"/>
      <c r="B43" s="120"/>
      <c r="C43" s="123"/>
      <c r="D43" s="7" t="s">
        <v>679</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123"/>
      <c r="AQ43" s="120"/>
      <c r="AR43" s="107"/>
      <c r="AS43" s="121"/>
    </row>
    <row r="44" spans="1:45" s="122" customFormat="1" ht="13.5" customHeight="1">
      <c r="A44" s="120"/>
      <c r="B44" s="120"/>
      <c r="C44" s="120"/>
      <c r="D44" s="786" t="s">
        <v>74</v>
      </c>
      <c r="E44" s="784"/>
      <c r="F44" s="784"/>
      <c r="G44" s="784"/>
      <c r="H44" s="784"/>
      <c r="I44" s="784"/>
      <c r="J44" s="784"/>
      <c r="K44" s="784"/>
      <c r="L44" s="785"/>
      <c r="M44" s="783" t="s">
        <v>680</v>
      </c>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c r="AK44" s="1166"/>
      <c r="AL44" s="1166"/>
      <c r="AM44" s="1166"/>
      <c r="AN44" s="1166"/>
      <c r="AO44" s="1167"/>
      <c r="AP44" s="120"/>
      <c r="AQ44" s="120"/>
      <c r="AR44" s="107"/>
      <c r="AS44" s="121"/>
    </row>
    <row r="45" spans="1:45" s="122" customFormat="1" ht="13.5" customHeight="1">
      <c r="A45" s="120"/>
      <c r="B45" s="120"/>
      <c r="C45" s="120"/>
      <c r="D45" s="719"/>
      <c r="E45" s="720"/>
      <c r="F45" s="720"/>
      <c r="G45" s="720"/>
      <c r="H45" s="720"/>
      <c r="I45" s="720"/>
      <c r="J45" s="720"/>
      <c r="K45" s="720"/>
      <c r="L45" s="721"/>
      <c r="M45" s="1168"/>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1169"/>
      <c r="AM45" s="1169"/>
      <c r="AN45" s="1169"/>
      <c r="AO45" s="1170"/>
      <c r="AP45" s="120"/>
      <c r="AQ45" s="120"/>
      <c r="AR45" s="107"/>
      <c r="AS45" s="121"/>
    </row>
    <row r="46" spans="1:45" s="122" customFormat="1" ht="13.5" customHeight="1">
      <c r="A46" s="120"/>
      <c r="B46" s="120"/>
      <c r="C46" s="120"/>
      <c r="D46" s="719"/>
      <c r="E46" s="720"/>
      <c r="F46" s="720"/>
      <c r="G46" s="720"/>
      <c r="H46" s="720"/>
      <c r="I46" s="720"/>
      <c r="J46" s="720"/>
      <c r="K46" s="720"/>
      <c r="L46" s="721"/>
      <c r="M46" s="1168"/>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69"/>
      <c r="AK46" s="1169"/>
      <c r="AL46" s="1169"/>
      <c r="AM46" s="1169"/>
      <c r="AN46" s="1169"/>
      <c r="AO46" s="1170"/>
      <c r="AP46" s="120"/>
      <c r="AQ46" s="120"/>
      <c r="AR46" s="107"/>
      <c r="AS46" s="121"/>
    </row>
    <row r="47" spans="1:45" s="122" customFormat="1" ht="13.5" customHeight="1">
      <c r="A47" s="120"/>
      <c r="B47" s="120"/>
      <c r="C47" s="120"/>
      <c r="D47" s="722"/>
      <c r="E47" s="723"/>
      <c r="F47" s="723"/>
      <c r="G47" s="723"/>
      <c r="H47" s="723"/>
      <c r="I47" s="723"/>
      <c r="J47" s="723"/>
      <c r="K47" s="723"/>
      <c r="L47" s="724"/>
      <c r="M47" s="1171"/>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c r="AI47" s="1172"/>
      <c r="AJ47" s="1172"/>
      <c r="AK47" s="1172"/>
      <c r="AL47" s="1172"/>
      <c r="AM47" s="1172"/>
      <c r="AN47" s="1172"/>
      <c r="AO47" s="1173"/>
      <c r="AP47" s="120"/>
      <c r="AQ47" s="120"/>
      <c r="AR47" s="107"/>
      <c r="AS47" s="121"/>
    </row>
    <row r="48" spans="1:45" s="122" customFormat="1" ht="13.5" customHeight="1">
      <c r="A48" s="120"/>
      <c r="B48" s="120"/>
      <c r="C48" s="120"/>
      <c r="D48" s="786" t="s">
        <v>79</v>
      </c>
      <c r="E48" s="784"/>
      <c r="F48" s="784"/>
      <c r="G48" s="784"/>
      <c r="H48" s="784"/>
      <c r="I48" s="784"/>
      <c r="J48" s="784"/>
      <c r="K48" s="784"/>
      <c r="L48" s="785"/>
      <c r="M48" s="768" t="s">
        <v>5419</v>
      </c>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1"/>
      <c r="AP48" s="120"/>
      <c r="AQ48" s="120"/>
      <c r="AR48" s="107"/>
      <c r="AS48" s="121"/>
    </row>
    <row r="49" spans="1:45" s="122" customFormat="1" ht="13.5" customHeight="1">
      <c r="A49" s="120"/>
      <c r="B49" s="120"/>
      <c r="C49" s="120"/>
      <c r="D49" s="719"/>
      <c r="E49" s="720"/>
      <c r="F49" s="720"/>
      <c r="G49" s="720"/>
      <c r="H49" s="720"/>
      <c r="I49" s="720"/>
      <c r="J49" s="720"/>
      <c r="K49" s="720"/>
      <c r="L49" s="721"/>
      <c r="M49" s="1142"/>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1143"/>
      <c r="AL49" s="1143"/>
      <c r="AM49" s="1143"/>
      <c r="AN49" s="1143"/>
      <c r="AO49" s="1144"/>
      <c r="AP49" s="120"/>
      <c r="AQ49" s="120"/>
      <c r="AR49" s="107"/>
      <c r="AS49" s="121"/>
    </row>
    <row r="50" spans="1:45" s="122" customFormat="1" ht="13.5" customHeight="1">
      <c r="A50" s="120"/>
      <c r="B50" s="120"/>
      <c r="C50" s="120"/>
      <c r="D50" s="719"/>
      <c r="E50" s="720"/>
      <c r="F50" s="720"/>
      <c r="G50" s="720"/>
      <c r="H50" s="720"/>
      <c r="I50" s="720"/>
      <c r="J50" s="720"/>
      <c r="K50" s="720"/>
      <c r="L50" s="721"/>
      <c r="M50" s="1142"/>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c r="AL50" s="1143"/>
      <c r="AM50" s="1143"/>
      <c r="AN50" s="1143"/>
      <c r="AO50" s="1144"/>
      <c r="AP50" s="120"/>
      <c r="AQ50" s="120"/>
      <c r="AR50" s="107"/>
      <c r="AS50" s="121"/>
    </row>
    <row r="51" spans="1:45" s="122" customFormat="1" ht="13.5" customHeight="1">
      <c r="A51" s="120"/>
      <c r="B51" s="120"/>
      <c r="C51" s="120"/>
      <c r="D51" s="722"/>
      <c r="E51" s="723"/>
      <c r="F51" s="723"/>
      <c r="G51" s="723"/>
      <c r="H51" s="723"/>
      <c r="I51" s="723"/>
      <c r="J51" s="723"/>
      <c r="K51" s="723"/>
      <c r="L51" s="724"/>
      <c r="M51" s="1145"/>
      <c r="N51" s="1146"/>
      <c r="O51" s="1146"/>
      <c r="P51" s="1146"/>
      <c r="Q51" s="1146"/>
      <c r="R51" s="1146"/>
      <c r="S51" s="1146"/>
      <c r="T51" s="1146"/>
      <c r="U51" s="1146"/>
      <c r="V51" s="1146"/>
      <c r="W51" s="1146"/>
      <c r="X51" s="1146"/>
      <c r="Y51" s="1146"/>
      <c r="Z51" s="1146"/>
      <c r="AA51" s="1146"/>
      <c r="AB51" s="1146"/>
      <c r="AC51" s="1146"/>
      <c r="AD51" s="1146"/>
      <c r="AE51" s="1146"/>
      <c r="AF51" s="1146"/>
      <c r="AG51" s="1146"/>
      <c r="AH51" s="1146"/>
      <c r="AI51" s="1146"/>
      <c r="AJ51" s="1146"/>
      <c r="AK51" s="1146"/>
      <c r="AL51" s="1146"/>
      <c r="AM51" s="1146"/>
      <c r="AN51" s="1146"/>
      <c r="AO51" s="1147"/>
      <c r="AP51" s="120"/>
      <c r="AQ51" s="120"/>
      <c r="AR51" s="107"/>
      <c r="AS51" s="121"/>
    </row>
    <row r="52" spans="1:45" s="122" customFormat="1" ht="13.5" customHeight="1">
      <c r="A52" s="120"/>
      <c r="B52" s="120"/>
      <c r="C52" s="120"/>
      <c r="D52" s="125" t="s">
        <v>5126</v>
      </c>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20"/>
      <c r="AQ52" s="120"/>
      <c r="AR52" s="107"/>
      <c r="AS52" s="121"/>
    </row>
    <row r="53" spans="1:45" s="122" customFormat="1" ht="13.5" customHeight="1">
      <c r="A53" s="120"/>
      <c r="B53" s="120"/>
      <c r="C53" s="120"/>
      <c r="D53" s="12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20"/>
      <c r="AQ53" s="120"/>
      <c r="AR53" s="107"/>
      <c r="AS53" s="121"/>
    </row>
    <row r="54" spans="1:45" s="122" customFormat="1" ht="18" customHeight="1">
      <c r="A54" s="120"/>
      <c r="B54" s="120"/>
      <c r="C54" s="120"/>
      <c r="D54" s="105" t="s">
        <v>681</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20"/>
      <c r="AQ54" s="120"/>
      <c r="AR54" s="107"/>
      <c r="AS54" s="121"/>
    </row>
    <row r="55" spans="1:45" s="122" customFormat="1" ht="18" customHeight="1">
      <c r="A55" s="120"/>
      <c r="B55" s="120"/>
      <c r="C55" s="120"/>
      <c r="D55" s="786" t="s">
        <v>75</v>
      </c>
      <c r="E55" s="784"/>
      <c r="F55" s="784"/>
      <c r="G55" s="784"/>
      <c r="H55" s="784"/>
      <c r="I55" s="784"/>
      <c r="J55" s="784"/>
      <c r="K55" s="784"/>
      <c r="L55" s="785"/>
      <c r="M55" s="1140" t="s">
        <v>5424</v>
      </c>
      <c r="N55" s="1140"/>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1"/>
      <c r="AP55" s="120"/>
      <c r="AQ55" s="120"/>
      <c r="AR55" s="107"/>
      <c r="AS55" s="121"/>
    </row>
    <row r="56" spans="1:45" s="122" customFormat="1" ht="18" customHeight="1">
      <c r="A56" s="120"/>
      <c r="B56" s="120"/>
      <c r="C56" s="120"/>
      <c r="D56" s="719"/>
      <c r="E56" s="720"/>
      <c r="F56" s="720"/>
      <c r="G56" s="720"/>
      <c r="H56" s="720"/>
      <c r="I56" s="720"/>
      <c r="J56" s="720"/>
      <c r="K56" s="720"/>
      <c r="L56" s="721"/>
      <c r="M56" s="1143"/>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c r="AJ56" s="1143"/>
      <c r="AK56" s="1143"/>
      <c r="AL56" s="1143"/>
      <c r="AM56" s="1143"/>
      <c r="AN56" s="1143"/>
      <c r="AO56" s="1144"/>
      <c r="AP56" s="120"/>
      <c r="AQ56" s="120"/>
      <c r="AR56" s="107"/>
      <c r="AS56" s="121"/>
    </row>
    <row r="57" spans="1:45" s="122" customFormat="1" ht="18" customHeight="1">
      <c r="A57" s="120"/>
      <c r="B57" s="120"/>
      <c r="C57" s="120"/>
      <c r="D57" s="719"/>
      <c r="E57" s="720"/>
      <c r="F57" s="720"/>
      <c r="G57" s="720"/>
      <c r="H57" s="720"/>
      <c r="I57" s="720"/>
      <c r="J57" s="720"/>
      <c r="K57" s="720"/>
      <c r="L57" s="721"/>
      <c r="M57" s="1143"/>
      <c r="N57" s="1143"/>
      <c r="O57" s="1143"/>
      <c r="P57" s="1143"/>
      <c r="Q57" s="1143"/>
      <c r="R57" s="1143"/>
      <c r="S57" s="1143"/>
      <c r="T57" s="1143"/>
      <c r="U57" s="1143"/>
      <c r="V57" s="1143"/>
      <c r="W57" s="1143"/>
      <c r="X57" s="1143"/>
      <c r="Y57" s="1143"/>
      <c r="Z57" s="1143"/>
      <c r="AA57" s="1143"/>
      <c r="AB57" s="1143"/>
      <c r="AC57" s="1143"/>
      <c r="AD57" s="1143"/>
      <c r="AE57" s="1143"/>
      <c r="AF57" s="1143"/>
      <c r="AG57" s="1143"/>
      <c r="AH57" s="1143"/>
      <c r="AI57" s="1143"/>
      <c r="AJ57" s="1143"/>
      <c r="AK57" s="1143"/>
      <c r="AL57" s="1143"/>
      <c r="AM57" s="1143"/>
      <c r="AN57" s="1143"/>
      <c r="AO57" s="1144"/>
      <c r="AP57" s="120"/>
      <c r="AQ57" s="120"/>
      <c r="AR57" s="107"/>
      <c r="AS57" s="121"/>
    </row>
    <row r="58" spans="1:45" s="122" customFormat="1" ht="13.5" customHeight="1">
      <c r="A58" s="120"/>
      <c r="B58" s="120"/>
      <c r="C58" s="120"/>
      <c r="D58" s="722"/>
      <c r="E58" s="723"/>
      <c r="F58" s="723"/>
      <c r="G58" s="723"/>
      <c r="H58" s="723"/>
      <c r="I58" s="723"/>
      <c r="J58" s="723"/>
      <c r="K58" s="723"/>
      <c r="L58" s="724"/>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M58" s="1146"/>
      <c r="AN58" s="1146"/>
      <c r="AO58" s="1147"/>
      <c r="AP58" s="120"/>
      <c r="AQ58" s="120"/>
      <c r="AR58" s="107"/>
      <c r="AS58" s="121"/>
    </row>
    <row r="59" spans="1:45" s="2" customFormat="1" ht="14.25" customHeight="1">
      <c r="A59" s="8"/>
      <c r="B59" s="8"/>
      <c r="C59" s="8"/>
      <c r="D59" s="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107"/>
      <c r="AS59" s="10"/>
    </row>
    <row r="60" spans="1:45" s="2" customFormat="1" ht="14.25" customHeight="1">
      <c r="A60" s="10"/>
      <c r="B60" s="9" t="s">
        <v>64</v>
      </c>
      <c r="C60" s="126"/>
      <c r="D60" s="126"/>
      <c r="E60" s="126"/>
      <c r="F60" s="126"/>
      <c r="G60" s="126"/>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10"/>
    </row>
    <row r="61" spans="1:45" s="2" customFormat="1" ht="14.25" customHeight="1">
      <c r="A61" s="10"/>
      <c r="B61" s="9"/>
      <c r="C61" s="9" t="s">
        <v>83</v>
      </c>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10"/>
    </row>
    <row r="62" spans="1:45" ht="18" customHeight="1">
      <c r="A62" s="10"/>
      <c r="B62" s="9"/>
      <c r="C62" s="9"/>
      <c r="D62" s="9" t="s">
        <v>682</v>
      </c>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10"/>
      <c r="AQ62" s="10"/>
      <c r="AR62" s="10"/>
    </row>
    <row r="63" spans="1:45" ht="18" customHeight="1">
      <c r="D63" s="822" t="s">
        <v>15</v>
      </c>
      <c r="E63" s="823"/>
      <c r="F63" s="823"/>
      <c r="G63" s="823"/>
      <c r="H63" s="823"/>
      <c r="I63" s="823"/>
      <c r="J63" s="824"/>
      <c r="K63" s="831" t="s">
        <v>56</v>
      </c>
      <c r="L63" s="831"/>
      <c r="M63" s="831"/>
      <c r="N63" s="832"/>
      <c r="O63" s="835" t="s">
        <v>57</v>
      </c>
      <c r="P63" s="836"/>
      <c r="Q63" s="836"/>
      <c r="R63" s="837"/>
      <c r="S63" s="841" t="s">
        <v>58</v>
      </c>
      <c r="T63" s="841"/>
      <c r="U63" s="841"/>
      <c r="V63" s="841"/>
      <c r="W63" s="809" t="s">
        <v>59</v>
      </c>
      <c r="X63" s="831"/>
      <c r="Y63" s="831"/>
      <c r="Z63" s="831"/>
      <c r="AA63" s="832"/>
      <c r="AB63" s="841" t="s">
        <v>60</v>
      </c>
      <c r="AC63" s="841"/>
      <c r="AD63" s="841"/>
      <c r="AE63" s="841"/>
      <c r="AF63" s="841"/>
      <c r="AG63" s="809" t="s">
        <v>61</v>
      </c>
      <c r="AH63" s="831"/>
      <c r="AI63" s="831"/>
      <c r="AJ63" s="832"/>
      <c r="AK63" s="843" t="s">
        <v>16</v>
      </c>
      <c r="AL63" s="843"/>
      <c r="AM63" s="843"/>
      <c r="AN63" s="843"/>
      <c r="AO63" s="809" t="s">
        <v>107</v>
      </c>
      <c r="AP63" s="810"/>
      <c r="AQ63" s="102"/>
    </row>
    <row r="64" spans="1:45" ht="18" customHeight="1">
      <c r="D64" s="825"/>
      <c r="E64" s="826"/>
      <c r="F64" s="826"/>
      <c r="G64" s="826"/>
      <c r="H64" s="826"/>
      <c r="I64" s="826"/>
      <c r="J64" s="827"/>
      <c r="K64" s="833"/>
      <c r="L64" s="833"/>
      <c r="M64" s="833"/>
      <c r="N64" s="834"/>
      <c r="O64" s="838"/>
      <c r="P64" s="839"/>
      <c r="Q64" s="839"/>
      <c r="R64" s="840"/>
      <c r="S64" s="842"/>
      <c r="T64" s="842"/>
      <c r="U64" s="842"/>
      <c r="V64" s="842"/>
      <c r="W64" s="811"/>
      <c r="X64" s="833"/>
      <c r="Y64" s="833"/>
      <c r="Z64" s="833"/>
      <c r="AA64" s="834"/>
      <c r="AB64" s="842"/>
      <c r="AC64" s="842"/>
      <c r="AD64" s="842"/>
      <c r="AE64" s="842"/>
      <c r="AF64" s="842"/>
      <c r="AG64" s="811"/>
      <c r="AH64" s="833"/>
      <c r="AI64" s="833"/>
      <c r="AJ64" s="834"/>
      <c r="AK64" s="844"/>
      <c r="AL64" s="844"/>
      <c r="AM64" s="844"/>
      <c r="AN64" s="844"/>
      <c r="AO64" s="811"/>
      <c r="AP64" s="812"/>
      <c r="AQ64" s="102"/>
    </row>
    <row r="65" spans="1:49" ht="18" customHeight="1">
      <c r="D65" s="828"/>
      <c r="E65" s="829"/>
      <c r="F65" s="829"/>
      <c r="G65" s="829"/>
      <c r="H65" s="829"/>
      <c r="I65" s="829"/>
      <c r="J65" s="830"/>
      <c r="K65" s="815" t="s">
        <v>88</v>
      </c>
      <c r="L65" s="815"/>
      <c r="M65" s="815"/>
      <c r="N65" s="816"/>
      <c r="O65" s="813" t="s">
        <v>89</v>
      </c>
      <c r="P65" s="817"/>
      <c r="Q65" s="817"/>
      <c r="R65" s="818"/>
      <c r="S65" s="819" t="s">
        <v>587</v>
      </c>
      <c r="T65" s="819"/>
      <c r="U65" s="819"/>
      <c r="V65" s="819"/>
      <c r="W65" s="820" t="s">
        <v>588</v>
      </c>
      <c r="X65" s="815"/>
      <c r="Y65" s="815"/>
      <c r="Z65" s="815"/>
      <c r="AA65" s="816"/>
      <c r="AB65" s="821" t="s">
        <v>589</v>
      </c>
      <c r="AC65" s="821"/>
      <c r="AD65" s="821"/>
      <c r="AE65" s="821"/>
      <c r="AF65" s="821"/>
      <c r="AG65" s="813"/>
      <c r="AH65" s="817"/>
      <c r="AI65" s="817"/>
      <c r="AJ65" s="818"/>
      <c r="AK65" s="845"/>
      <c r="AL65" s="845"/>
      <c r="AM65" s="845"/>
      <c r="AN65" s="845"/>
      <c r="AO65" s="813"/>
      <c r="AP65" s="814"/>
      <c r="AQ65" s="102"/>
    </row>
    <row r="66" spans="1:49" ht="18" customHeight="1">
      <c r="D66" s="865"/>
      <c r="E66" s="866"/>
      <c r="F66" s="866"/>
      <c r="G66" s="866"/>
      <c r="H66" s="866"/>
      <c r="I66" s="866"/>
      <c r="J66" s="867"/>
      <c r="K66" s="868"/>
      <c r="L66" s="868"/>
      <c r="M66" s="868"/>
      <c r="N66" s="869"/>
      <c r="O66" s="870"/>
      <c r="P66" s="871"/>
      <c r="Q66" s="871"/>
      <c r="R66" s="872"/>
      <c r="S66" s="873" t="str">
        <f>IF(O66="","",K66*O66)</f>
        <v/>
      </c>
      <c r="T66" s="873"/>
      <c r="U66" s="873"/>
      <c r="V66" s="873"/>
      <c r="W66" s="874"/>
      <c r="X66" s="875"/>
      <c r="Y66" s="875"/>
      <c r="Z66" s="875"/>
      <c r="AA66" s="876"/>
      <c r="AB66" s="877" t="str">
        <f>IF(W66="","",W66/S66*3.6*100)</f>
        <v/>
      </c>
      <c r="AC66" s="877"/>
      <c r="AD66" s="877"/>
      <c r="AE66" s="877"/>
      <c r="AF66" s="877"/>
      <c r="AG66" s="846"/>
      <c r="AH66" s="847"/>
      <c r="AI66" s="847"/>
      <c r="AJ66" s="848"/>
      <c r="AK66" s="849"/>
      <c r="AL66" s="849"/>
      <c r="AM66" s="849"/>
      <c r="AN66" s="849"/>
      <c r="AO66" s="850"/>
      <c r="AP66" s="851"/>
      <c r="AQ66" s="19"/>
    </row>
    <row r="67" spans="1:49" ht="18" customHeight="1">
      <c r="D67" s="825"/>
      <c r="E67" s="826"/>
      <c r="F67" s="826"/>
      <c r="G67" s="826"/>
      <c r="H67" s="826"/>
      <c r="I67" s="826"/>
      <c r="J67" s="827"/>
      <c r="K67" s="852"/>
      <c r="L67" s="852"/>
      <c r="M67" s="852"/>
      <c r="N67" s="853"/>
      <c r="O67" s="854"/>
      <c r="P67" s="855"/>
      <c r="Q67" s="855"/>
      <c r="R67" s="856"/>
      <c r="S67" s="857" t="str">
        <f t="shared" ref="S67:S68" si="0">IF(O67="","",K67*O67)</f>
        <v/>
      </c>
      <c r="T67" s="857"/>
      <c r="U67" s="857"/>
      <c r="V67" s="857"/>
      <c r="W67" s="858"/>
      <c r="X67" s="859"/>
      <c r="Y67" s="859"/>
      <c r="Z67" s="859"/>
      <c r="AA67" s="860"/>
      <c r="AB67" s="861" t="str">
        <f t="shared" ref="AB67:AB68" si="1">IF(W67="","",W67/S67*3.6*100)</f>
        <v/>
      </c>
      <c r="AC67" s="861"/>
      <c r="AD67" s="861"/>
      <c r="AE67" s="861"/>
      <c r="AF67" s="861"/>
      <c r="AG67" s="862"/>
      <c r="AH67" s="863"/>
      <c r="AI67" s="863"/>
      <c r="AJ67" s="864"/>
      <c r="AK67" s="878"/>
      <c r="AL67" s="878"/>
      <c r="AM67" s="878"/>
      <c r="AN67" s="878"/>
      <c r="AO67" s="715"/>
      <c r="AP67" s="879"/>
      <c r="AQ67" s="19"/>
    </row>
    <row r="68" spans="1:49" ht="18" customHeight="1">
      <c r="D68" s="828"/>
      <c r="E68" s="829"/>
      <c r="F68" s="829"/>
      <c r="G68" s="829"/>
      <c r="H68" s="829"/>
      <c r="I68" s="829"/>
      <c r="J68" s="830"/>
      <c r="K68" s="880"/>
      <c r="L68" s="880"/>
      <c r="M68" s="880"/>
      <c r="N68" s="881"/>
      <c r="O68" s="882"/>
      <c r="P68" s="883"/>
      <c r="Q68" s="883"/>
      <c r="R68" s="884"/>
      <c r="S68" s="885" t="str">
        <f t="shared" si="0"/>
        <v/>
      </c>
      <c r="T68" s="885"/>
      <c r="U68" s="885"/>
      <c r="V68" s="885"/>
      <c r="W68" s="886"/>
      <c r="X68" s="887"/>
      <c r="Y68" s="887"/>
      <c r="Z68" s="887"/>
      <c r="AA68" s="888"/>
      <c r="AB68" s="889" t="str">
        <f t="shared" si="1"/>
        <v/>
      </c>
      <c r="AC68" s="889"/>
      <c r="AD68" s="889"/>
      <c r="AE68" s="889"/>
      <c r="AF68" s="889"/>
      <c r="AG68" s="890"/>
      <c r="AH68" s="891"/>
      <c r="AI68" s="891"/>
      <c r="AJ68" s="892"/>
      <c r="AK68" s="893"/>
      <c r="AL68" s="893"/>
      <c r="AM68" s="893"/>
      <c r="AN68" s="893"/>
      <c r="AO68" s="894"/>
      <c r="AP68" s="895"/>
      <c r="AQ68" s="19"/>
    </row>
    <row r="69" spans="1:49" s="130" customFormat="1" ht="13.5" customHeight="1">
      <c r="A69" s="5"/>
      <c r="B69" s="5"/>
      <c r="C69" s="5"/>
      <c r="D69" s="896" t="s">
        <v>26</v>
      </c>
      <c r="E69" s="897"/>
      <c r="F69" s="897"/>
      <c r="G69" s="897"/>
      <c r="H69" s="897"/>
      <c r="I69" s="897"/>
      <c r="J69" s="898"/>
      <c r="K69" s="899" t="str">
        <f>IF(K66="","",SUMPRODUCT(K66:K68,$AK$66:$AK$68))</f>
        <v/>
      </c>
      <c r="L69" s="899"/>
      <c r="M69" s="899"/>
      <c r="N69" s="900"/>
      <c r="O69" s="901"/>
      <c r="P69" s="902"/>
      <c r="Q69" s="902"/>
      <c r="R69" s="903"/>
      <c r="S69" s="904" t="str">
        <f>IF(S66="","",SUMPRODUCT(S66:S68,$AK$66:$AK$68))</f>
        <v/>
      </c>
      <c r="T69" s="904"/>
      <c r="U69" s="904"/>
      <c r="V69" s="904"/>
      <c r="W69" s="905" t="str">
        <f>IF(W66="","",SUMPRODUCT(W66:W68,$AK$66:$AK$68))</f>
        <v/>
      </c>
      <c r="X69" s="904"/>
      <c r="Y69" s="904"/>
      <c r="Z69" s="904"/>
      <c r="AA69" s="906"/>
      <c r="AB69" s="907"/>
      <c r="AC69" s="908"/>
      <c r="AD69" s="908"/>
      <c r="AE69" s="908"/>
      <c r="AF69" s="909"/>
      <c r="AG69" s="901"/>
      <c r="AH69" s="902"/>
      <c r="AI69" s="902"/>
      <c r="AJ69" s="903"/>
      <c r="AK69" s="910" t="str">
        <f>IF(AK66="","",SUM(AK66:AN68))</f>
        <v/>
      </c>
      <c r="AL69" s="910"/>
      <c r="AM69" s="910"/>
      <c r="AN69" s="910"/>
      <c r="AO69" s="911"/>
      <c r="AP69" s="912"/>
      <c r="AQ69" s="19"/>
      <c r="AR69" s="6"/>
      <c r="AS69" s="128"/>
      <c r="AT69" s="129"/>
      <c r="AU69" s="129"/>
      <c r="AV69" s="129"/>
      <c r="AW69" s="129"/>
    </row>
    <row r="70" spans="1:49" s="130" customFormat="1" ht="13.5" customHeight="1">
      <c r="A70" s="127"/>
      <c r="B70" s="127"/>
      <c r="C70" s="127"/>
      <c r="D70" s="125" t="s">
        <v>5127</v>
      </c>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31"/>
      <c r="AU70" s="129"/>
      <c r="AV70" s="129"/>
      <c r="AW70" s="129"/>
    </row>
    <row r="71" spans="1:49" s="130" customFormat="1" ht="13.5" customHeight="1">
      <c r="A71" s="127"/>
      <c r="B71" s="127"/>
      <c r="C71" s="127"/>
      <c r="D71" s="125" t="s">
        <v>5128</v>
      </c>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9"/>
      <c r="AU71" s="129"/>
      <c r="AV71" s="129"/>
      <c r="AW71" s="129"/>
    </row>
    <row r="72" spans="1:49" s="135" customFormat="1" ht="13.5" customHeight="1">
      <c r="A72" s="127"/>
      <c r="B72" s="127"/>
      <c r="C72" s="127"/>
      <c r="D72" s="125" t="s">
        <v>5121</v>
      </c>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33"/>
      <c r="AT72" s="134"/>
      <c r="AU72" s="134"/>
      <c r="AV72" s="134"/>
      <c r="AW72" s="134"/>
    </row>
    <row r="73" spans="1:49" s="2" customFormat="1">
      <c r="A73" s="132"/>
      <c r="B73" s="132"/>
      <c r="C73" s="132"/>
      <c r="D73" s="7"/>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0"/>
    </row>
    <row r="74" spans="1:49" ht="18" customHeight="1">
      <c r="A74" s="10"/>
      <c r="B74" s="9"/>
      <c r="C74" s="9"/>
      <c r="D74" s="9" t="s">
        <v>590</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10"/>
      <c r="AQ74" s="10"/>
      <c r="AR74" s="10"/>
    </row>
    <row r="75" spans="1:49" ht="18" customHeight="1">
      <c r="D75" s="924" t="s">
        <v>15</v>
      </c>
      <c r="E75" s="925"/>
      <c r="F75" s="925"/>
      <c r="G75" s="925"/>
      <c r="H75" s="925"/>
      <c r="I75" s="925"/>
      <c r="J75" s="926"/>
      <c r="K75" s="832" t="s">
        <v>108</v>
      </c>
      <c r="L75" s="913"/>
      <c r="M75" s="913"/>
      <c r="N75" s="913"/>
      <c r="O75" s="913" t="s">
        <v>109</v>
      </c>
      <c r="P75" s="913"/>
      <c r="Q75" s="913"/>
      <c r="R75" s="913"/>
      <c r="S75" s="933" t="s">
        <v>242</v>
      </c>
      <c r="T75" s="933"/>
      <c r="U75" s="933"/>
      <c r="V75" s="933"/>
      <c r="W75" s="935" t="s">
        <v>104</v>
      </c>
      <c r="X75" s="935"/>
      <c r="Y75" s="935"/>
      <c r="Z75" s="935"/>
      <c r="AA75" s="935"/>
      <c r="AB75" s="935" t="s">
        <v>105</v>
      </c>
      <c r="AC75" s="935"/>
      <c r="AD75" s="935"/>
      <c r="AE75" s="935"/>
      <c r="AF75" s="935"/>
      <c r="AG75" s="913" t="s">
        <v>5103</v>
      </c>
      <c r="AH75" s="913"/>
      <c r="AI75" s="913"/>
      <c r="AJ75" s="913"/>
      <c r="AK75" s="916" t="s">
        <v>16</v>
      </c>
      <c r="AL75" s="916"/>
      <c r="AM75" s="916"/>
      <c r="AN75" s="916"/>
      <c r="AO75" s="913" t="s">
        <v>107</v>
      </c>
      <c r="AP75" s="919"/>
      <c r="AQ75" s="102"/>
    </row>
    <row r="76" spans="1:49" ht="18" customHeight="1">
      <c r="D76" s="927"/>
      <c r="E76" s="928"/>
      <c r="F76" s="928"/>
      <c r="G76" s="928"/>
      <c r="H76" s="928"/>
      <c r="I76" s="928"/>
      <c r="J76" s="929"/>
      <c r="K76" s="834"/>
      <c r="L76" s="914"/>
      <c r="M76" s="914"/>
      <c r="N76" s="914"/>
      <c r="O76" s="914"/>
      <c r="P76" s="914"/>
      <c r="Q76" s="914"/>
      <c r="R76" s="914"/>
      <c r="S76" s="934"/>
      <c r="T76" s="934"/>
      <c r="U76" s="934"/>
      <c r="V76" s="934"/>
      <c r="W76" s="936"/>
      <c r="X76" s="936"/>
      <c r="Y76" s="936"/>
      <c r="Z76" s="936"/>
      <c r="AA76" s="936"/>
      <c r="AB76" s="936"/>
      <c r="AC76" s="936"/>
      <c r="AD76" s="936"/>
      <c r="AE76" s="936"/>
      <c r="AF76" s="936"/>
      <c r="AG76" s="914"/>
      <c r="AH76" s="914"/>
      <c r="AI76" s="914"/>
      <c r="AJ76" s="914"/>
      <c r="AK76" s="917"/>
      <c r="AL76" s="917"/>
      <c r="AM76" s="917"/>
      <c r="AN76" s="917"/>
      <c r="AO76" s="914"/>
      <c r="AP76" s="920"/>
      <c r="AQ76" s="102"/>
    </row>
    <row r="77" spans="1:49" ht="18" customHeight="1">
      <c r="D77" s="930"/>
      <c r="E77" s="931"/>
      <c r="F77" s="931"/>
      <c r="G77" s="931"/>
      <c r="H77" s="931"/>
      <c r="I77" s="931"/>
      <c r="J77" s="932"/>
      <c r="K77" s="816" t="s">
        <v>88</v>
      </c>
      <c r="L77" s="922"/>
      <c r="M77" s="922"/>
      <c r="N77" s="922"/>
      <c r="O77" s="915" t="s">
        <v>89</v>
      </c>
      <c r="P77" s="915"/>
      <c r="Q77" s="915"/>
      <c r="R77" s="915"/>
      <c r="S77" s="915" t="s">
        <v>106</v>
      </c>
      <c r="T77" s="915"/>
      <c r="U77" s="915"/>
      <c r="V77" s="915"/>
      <c r="W77" s="923" t="s">
        <v>591</v>
      </c>
      <c r="X77" s="923"/>
      <c r="Y77" s="923"/>
      <c r="Z77" s="923"/>
      <c r="AA77" s="923"/>
      <c r="AB77" s="923" t="s">
        <v>592</v>
      </c>
      <c r="AC77" s="923"/>
      <c r="AD77" s="923"/>
      <c r="AE77" s="923"/>
      <c r="AF77" s="923"/>
      <c r="AG77" s="915"/>
      <c r="AH77" s="915"/>
      <c r="AI77" s="915"/>
      <c r="AJ77" s="915"/>
      <c r="AK77" s="918"/>
      <c r="AL77" s="918"/>
      <c r="AM77" s="918"/>
      <c r="AN77" s="918"/>
      <c r="AO77" s="915"/>
      <c r="AP77" s="921"/>
      <c r="AQ77" s="102"/>
    </row>
    <row r="78" spans="1:49" ht="18" customHeight="1">
      <c r="D78" s="946"/>
      <c r="E78" s="947"/>
      <c r="F78" s="947"/>
      <c r="G78" s="947"/>
      <c r="H78" s="947"/>
      <c r="I78" s="947"/>
      <c r="J78" s="948"/>
      <c r="K78" s="949"/>
      <c r="L78" s="937"/>
      <c r="M78" s="937"/>
      <c r="N78" s="937"/>
      <c r="O78" s="937"/>
      <c r="P78" s="937"/>
      <c r="Q78" s="937"/>
      <c r="R78" s="937"/>
      <c r="S78" s="937"/>
      <c r="T78" s="937"/>
      <c r="U78" s="937"/>
      <c r="V78" s="937"/>
      <c r="W78" s="950" t="str">
        <f>IF(K78="","",K78*S78*3.6)</f>
        <v/>
      </c>
      <c r="X78" s="950"/>
      <c r="Y78" s="950"/>
      <c r="Z78" s="950"/>
      <c r="AA78" s="950"/>
      <c r="AB78" s="950" t="str">
        <f>IF(O78="","",O78*S78*3.6)</f>
        <v/>
      </c>
      <c r="AC78" s="950"/>
      <c r="AD78" s="950"/>
      <c r="AE78" s="950"/>
      <c r="AF78" s="950"/>
      <c r="AG78" s="937"/>
      <c r="AH78" s="937"/>
      <c r="AI78" s="937"/>
      <c r="AJ78" s="937"/>
      <c r="AK78" s="938"/>
      <c r="AL78" s="938"/>
      <c r="AM78" s="938"/>
      <c r="AN78" s="938"/>
      <c r="AO78" s="939"/>
      <c r="AP78" s="940"/>
      <c r="AQ78" s="19"/>
    </row>
    <row r="79" spans="1:49" ht="18" customHeight="1">
      <c r="D79" s="927"/>
      <c r="E79" s="928"/>
      <c r="F79" s="928"/>
      <c r="G79" s="928"/>
      <c r="H79" s="928"/>
      <c r="I79" s="928"/>
      <c r="J79" s="929"/>
      <c r="K79" s="941"/>
      <c r="L79" s="942"/>
      <c r="M79" s="942"/>
      <c r="N79" s="942"/>
      <c r="O79" s="943"/>
      <c r="P79" s="944"/>
      <c r="Q79" s="944"/>
      <c r="R79" s="944"/>
      <c r="S79" s="943"/>
      <c r="T79" s="943"/>
      <c r="U79" s="943"/>
      <c r="V79" s="943"/>
      <c r="W79" s="945"/>
      <c r="X79" s="945"/>
      <c r="Y79" s="945"/>
      <c r="Z79" s="945"/>
      <c r="AA79" s="945"/>
      <c r="AB79" s="945" t="str">
        <f t="shared" ref="AB79:AB81" si="2">IF(O79="","",O79*S79*3.6)</f>
        <v/>
      </c>
      <c r="AC79" s="945"/>
      <c r="AD79" s="945"/>
      <c r="AE79" s="945"/>
      <c r="AF79" s="945"/>
      <c r="AG79" s="943"/>
      <c r="AH79" s="944"/>
      <c r="AI79" s="944"/>
      <c r="AJ79" s="944"/>
      <c r="AK79" s="951"/>
      <c r="AL79" s="952"/>
      <c r="AM79" s="952"/>
      <c r="AN79" s="952"/>
      <c r="AO79" s="714"/>
      <c r="AP79" s="953"/>
      <c r="AQ79" s="19"/>
    </row>
    <row r="80" spans="1:49" ht="18" customHeight="1">
      <c r="D80" s="927"/>
      <c r="E80" s="928"/>
      <c r="F80" s="928"/>
      <c r="G80" s="928"/>
      <c r="H80" s="928"/>
      <c r="I80" s="928"/>
      <c r="J80" s="929"/>
      <c r="K80" s="954"/>
      <c r="L80" s="943"/>
      <c r="M80" s="943"/>
      <c r="N80" s="943"/>
      <c r="O80" s="943" t="s">
        <v>593</v>
      </c>
      <c r="P80" s="943"/>
      <c r="Q80" s="943"/>
      <c r="R80" s="943"/>
      <c r="S80" s="943"/>
      <c r="T80" s="943"/>
      <c r="U80" s="943"/>
      <c r="V80" s="943"/>
      <c r="W80" s="945" t="str">
        <f t="shared" ref="W80:W81" si="3">IF(K80="","",K80*S80*3.6)</f>
        <v/>
      </c>
      <c r="X80" s="945"/>
      <c r="Y80" s="945"/>
      <c r="Z80" s="945"/>
      <c r="AA80" s="945"/>
      <c r="AB80" s="945" t="str">
        <f t="shared" si="2"/>
        <v/>
      </c>
      <c r="AC80" s="945"/>
      <c r="AD80" s="945"/>
      <c r="AE80" s="945"/>
      <c r="AF80" s="945"/>
      <c r="AG80" s="943"/>
      <c r="AH80" s="943"/>
      <c r="AI80" s="943"/>
      <c r="AJ80" s="943"/>
      <c r="AK80" s="955"/>
      <c r="AL80" s="955"/>
      <c r="AM80" s="955"/>
      <c r="AN80" s="955"/>
      <c r="AO80" s="714"/>
      <c r="AP80" s="953"/>
      <c r="AQ80" s="19"/>
    </row>
    <row r="81" spans="1:49" ht="18" customHeight="1">
      <c r="D81" s="930"/>
      <c r="E81" s="931"/>
      <c r="F81" s="931"/>
      <c r="G81" s="931"/>
      <c r="H81" s="931"/>
      <c r="I81" s="931"/>
      <c r="J81" s="932"/>
      <c r="K81" s="956"/>
      <c r="L81" s="957"/>
      <c r="M81" s="957"/>
      <c r="N81" s="957"/>
      <c r="O81" s="957" t="s">
        <v>593</v>
      </c>
      <c r="P81" s="957"/>
      <c r="Q81" s="957"/>
      <c r="R81" s="957"/>
      <c r="S81" s="957"/>
      <c r="T81" s="957"/>
      <c r="U81" s="957"/>
      <c r="V81" s="957"/>
      <c r="W81" s="958" t="str">
        <f t="shared" si="3"/>
        <v/>
      </c>
      <c r="X81" s="958"/>
      <c r="Y81" s="958"/>
      <c r="Z81" s="958"/>
      <c r="AA81" s="958"/>
      <c r="AB81" s="958" t="str">
        <f t="shared" si="2"/>
        <v/>
      </c>
      <c r="AC81" s="958"/>
      <c r="AD81" s="958"/>
      <c r="AE81" s="958"/>
      <c r="AF81" s="958"/>
      <c r="AG81" s="957"/>
      <c r="AH81" s="957"/>
      <c r="AI81" s="957"/>
      <c r="AJ81" s="957"/>
      <c r="AK81" s="959"/>
      <c r="AL81" s="959"/>
      <c r="AM81" s="959"/>
      <c r="AN81" s="959"/>
      <c r="AO81" s="960"/>
      <c r="AP81" s="961"/>
      <c r="AQ81" s="19"/>
    </row>
    <row r="82" spans="1:49" s="130" customFormat="1" ht="13.5" customHeight="1">
      <c r="A82" s="5"/>
      <c r="B82" s="5"/>
      <c r="C82" s="5"/>
      <c r="D82" s="969" t="s">
        <v>26</v>
      </c>
      <c r="E82" s="970"/>
      <c r="F82" s="970"/>
      <c r="G82" s="970"/>
      <c r="H82" s="970"/>
      <c r="I82" s="970"/>
      <c r="J82" s="971"/>
      <c r="K82" s="972" t="str">
        <f>IF(K78="","",SUMPRODUCT(K78:N81,$AK$78:$AN$81))</f>
        <v/>
      </c>
      <c r="L82" s="973"/>
      <c r="M82" s="973"/>
      <c r="N82" s="973"/>
      <c r="O82" s="973" t="str">
        <f>IF(O78="","",SUMPRODUCT(O78:R81,$AK$78:$AN$81))</f>
        <v/>
      </c>
      <c r="P82" s="973"/>
      <c r="Q82" s="973"/>
      <c r="R82" s="973"/>
      <c r="S82" s="974"/>
      <c r="T82" s="974"/>
      <c r="U82" s="974"/>
      <c r="V82" s="974"/>
      <c r="W82" s="962" t="str">
        <f>IF(W78="","",SUMPRODUCT(W78:W81,$AK$78:$AK$81))</f>
        <v/>
      </c>
      <c r="X82" s="962"/>
      <c r="Y82" s="962"/>
      <c r="Z82" s="962"/>
      <c r="AA82" s="962"/>
      <c r="AB82" s="962" t="str">
        <f>IF(AB78="","",SUMPRODUCT(AB78:AB81,$AK$78:$AK$81))</f>
        <v/>
      </c>
      <c r="AC82" s="962"/>
      <c r="AD82" s="962"/>
      <c r="AE82" s="962"/>
      <c r="AF82" s="962"/>
      <c r="AG82" s="962" t="str">
        <f>IF(AG78="","",SUMPRODUCT(AG78:AG81,$AK$78:$AK$81))</f>
        <v/>
      </c>
      <c r="AH82" s="962"/>
      <c r="AI82" s="962"/>
      <c r="AJ82" s="962"/>
      <c r="AK82" s="963" t="str">
        <f>IF(AK78="","",SUM(AK78:AN81))</f>
        <v/>
      </c>
      <c r="AL82" s="963"/>
      <c r="AM82" s="963"/>
      <c r="AN82" s="963"/>
      <c r="AO82" s="964"/>
      <c r="AP82" s="965"/>
      <c r="AQ82" s="19"/>
      <c r="AR82" s="6"/>
      <c r="AS82" s="128"/>
      <c r="AT82" s="131"/>
      <c r="AU82" s="129"/>
      <c r="AV82" s="129"/>
      <c r="AW82" s="129"/>
    </row>
    <row r="83" spans="1:49" s="130" customFormat="1" ht="13.5" customHeight="1">
      <c r="A83" s="127"/>
      <c r="B83" s="127"/>
      <c r="C83" s="127"/>
      <c r="D83" s="125" t="s">
        <v>5122</v>
      </c>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9"/>
      <c r="AU83" s="129"/>
      <c r="AV83" s="129"/>
      <c r="AW83" s="129"/>
    </row>
    <row r="84" spans="1:49" ht="13.5" customHeight="1">
      <c r="A84" s="127"/>
      <c r="B84" s="127"/>
      <c r="C84" s="127"/>
      <c r="D84" s="125" t="s">
        <v>5121</v>
      </c>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row>
    <row r="85" spans="1:49" s="2" customFormat="1" ht="14.25" customHeight="1">
      <c r="A85" s="5"/>
      <c r="B85" s="5"/>
      <c r="C85" s="5"/>
      <c r="D85" s="5"/>
      <c r="E85" s="5"/>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5"/>
      <c r="AK85" s="5"/>
      <c r="AL85" s="5"/>
      <c r="AM85" s="5"/>
      <c r="AN85" s="5"/>
      <c r="AO85" s="5"/>
      <c r="AP85" s="5"/>
      <c r="AQ85" s="5"/>
      <c r="AR85" s="6"/>
      <c r="AS85" s="10"/>
    </row>
    <row r="86" spans="1:49" ht="16.5" customHeight="1">
      <c r="A86" s="9"/>
      <c r="B86" s="9"/>
      <c r="C86" s="5" t="s">
        <v>97</v>
      </c>
      <c r="E86" s="9"/>
      <c r="F86" s="9"/>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9"/>
      <c r="AL86" s="9"/>
      <c r="AM86" s="9"/>
      <c r="AN86" s="9"/>
      <c r="AO86" s="9"/>
      <c r="AP86" s="9"/>
      <c r="AQ86" s="9"/>
      <c r="AR86" s="9"/>
    </row>
    <row r="87" spans="1:49" s="146" customFormat="1" ht="18.75" customHeight="1">
      <c r="A87" s="5"/>
      <c r="B87" s="5"/>
      <c r="C87" s="5"/>
      <c r="D87" s="5" t="s">
        <v>99</v>
      </c>
      <c r="E87" s="5"/>
      <c r="F87" s="5"/>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5"/>
      <c r="AL87" s="5"/>
      <c r="AM87" s="5"/>
      <c r="AN87" s="5"/>
      <c r="AO87" s="5"/>
      <c r="AP87" s="5"/>
      <c r="AQ87" s="5"/>
      <c r="AR87" s="5"/>
      <c r="AS87" s="142"/>
    </row>
    <row r="88" spans="1:49" ht="18.75" customHeight="1">
      <c r="A88" s="140"/>
      <c r="B88" s="140"/>
      <c r="C88" s="140"/>
      <c r="D88" s="966" t="s">
        <v>100</v>
      </c>
      <c r="E88" s="966"/>
      <c r="F88" s="966"/>
      <c r="G88" s="966"/>
      <c r="H88" s="966"/>
      <c r="I88" s="966"/>
      <c r="J88" s="966"/>
      <c r="K88" s="966"/>
      <c r="L88" s="966"/>
      <c r="M88" s="966"/>
      <c r="N88" s="966" t="s">
        <v>101</v>
      </c>
      <c r="O88" s="966"/>
      <c r="P88" s="966"/>
      <c r="Q88" s="966"/>
      <c r="R88" s="966"/>
      <c r="S88" s="966"/>
      <c r="T88" s="966"/>
      <c r="U88" s="966"/>
      <c r="V88" s="966"/>
      <c r="W88" s="966"/>
      <c r="X88" s="1174" t="s">
        <v>683</v>
      </c>
      <c r="Y88" s="1174"/>
      <c r="Z88" s="1174"/>
      <c r="AA88" s="1174"/>
      <c r="AB88" s="1174"/>
      <c r="AC88" s="1174"/>
      <c r="AD88" s="1174"/>
      <c r="AE88" s="1174"/>
      <c r="AF88" s="1174"/>
      <c r="AG88" s="1174"/>
      <c r="AH88" s="1174"/>
      <c r="AI88" s="1174"/>
      <c r="AJ88" s="1174"/>
      <c r="AK88" s="1174"/>
      <c r="AL88" s="1174"/>
      <c r="AM88" s="1153" t="s">
        <v>684</v>
      </c>
      <c r="AN88" s="1153"/>
      <c r="AO88" s="1153"/>
      <c r="AP88" s="1153"/>
      <c r="AQ88" s="140"/>
      <c r="AR88" s="140"/>
    </row>
    <row r="89" spans="1:49" ht="21" customHeight="1">
      <c r="A89" s="5"/>
      <c r="B89" s="5"/>
      <c r="C89" s="5"/>
      <c r="D89" s="975"/>
      <c r="E89" s="975"/>
      <c r="F89" s="975"/>
      <c r="G89" s="975"/>
      <c r="H89" s="975"/>
      <c r="I89" s="975"/>
      <c r="J89" s="975"/>
      <c r="K89" s="975"/>
      <c r="L89" s="975"/>
      <c r="M89" s="975"/>
      <c r="N89" s="976"/>
      <c r="O89" s="976"/>
      <c r="P89" s="976"/>
      <c r="Q89" s="976"/>
      <c r="R89" s="976"/>
      <c r="S89" s="976"/>
      <c r="T89" s="976"/>
      <c r="U89" s="976"/>
      <c r="V89" s="976"/>
      <c r="W89" s="976"/>
      <c r="X89" s="977" t="str">
        <f>IF($N$89="","",VLOOKUP(CONCATENATE($N$89),対象自治体リスト!$D:$F,2,FALSE))</f>
        <v/>
      </c>
      <c r="Y89" s="977"/>
      <c r="Z89" s="977"/>
      <c r="AA89" s="977"/>
      <c r="AB89" s="977"/>
      <c r="AC89" s="977"/>
      <c r="AD89" s="977"/>
      <c r="AE89" s="977"/>
      <c r="AF89" s="977"/>
      <c r="AG89" s="977"/>
      <c r="AH89" s="977"/>
      <c r="AI89" s="977"/>
      <c r="AJ89" s="977"/>
      <c r="AK89" s="977"/>
      <c r="AL89" s="977"/>
      <c r="AM89" s="977" t="str">
        <f>IF($N$89="","",VLOOKUP(CONCATENATE($N$89),対象自治体リスト!$D:$F,3,FALSE))</f>
        <v/>
      </c>
      <c r="AN89" s="977"/>
      <c r="AO89" s="977"/>
      <c r="AP89" s="977"/>
      <c r="AQ89" s="5"/>
      <c r="AR89" s="5"/>
    </row>
    <row r="90" spans="1:49" ht="13.5" customHeight="1">
      <c r="A90" s="5"/>
      <c r="B90" s="5"/>
      <c r="C90" s="5"/>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5"/>
      <c r="AR90" s="5"/>
    </row>
    <row r="91" spans="1:49" ht="13.5" customHeight="1">
      <c r="A91" s="5"/>
      <c r="B91" s="5"/>
      <c r="C91" s="5"/>
      <c r="E91" s="5"/>
      <c r="F91" s="5"/>
      <c r="AK91" s="5"/>
      <c r="AL91" s="5"/>
      <c r="AM91" s="5"/>
      <c r="AN91" s="5"/>
      <c r="AO91" s="5"/>
      <c r="AP91" s="5"/>
      <c r="AQ91" s="5"/>
      <c r="AR91" s="5"/>
    </row>
    <row r="92" spans="1:49" ht="18.75" customHeight="1">
      <c r="A92" s="5"/>
      <c r="B92" s="5"/>
      <c r="C92" s="5"/>
      <c r="D92" s="6" t="s">
        <v>685</v>
      </c>
      <c r="AI92" s="5"/>
      <c r="AJ92" s="5"/>
      <c r="AK92" s="5"/>
      <c r="AL92" s="5"/>
      <c r="AM92" s="5"/>
      <c r="AN92" s="5"/>
      <c r="AO92" s="5"/>
      <c r="AS92" s="1"/>
    </row>
    <row r="93" spans="1:49" ht="18.75" customHeight="1">
      <c r="A93" s="5"/>
      <c r="B93" s="5"/>
      <c r="C93" s="5"/>
      <c r="D93" s="928" t="s">
        <v>663</v>
      </c>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66" t="s">
        <v>364</v>
      </c>
      <c r="AG93" s="966"/>
      <c r="AH93" s="966"/>
      <c r="AI93" s="966"/>
      <c r="AJ93" s="966"/>
      <c r="AK93" s="966"/>
      <c r="AL93" s="966"/>
      <c r="AM93" s="966"/>
      <c r="AN93" s="966"/>
      <c r="AO93" s="966"/>
      <c r="AP93" s="966"/>
      <c r="AS93" s="1"/>
    </row>
    <row r="94" spans="1:49" ht="21" customHeight="1">
      <c r="A94" s="5"/>
      <c r="B94" s="5"/>
      <c r="C94" s="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S94" s="1"/>
    </row>
    <row r="95" spans="1:49" ht="13.5" customHeight="1">
      <c r="A95" s="5"/>
      <c r="B95" s="5"/>
      <c r="C95" s="5"/>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S95" s="1"/>
    </row>
    <row r="96" spans="1:49" ht="18.75" customHeight="1">
      <c r="A96" s="5"/>
      <c r="B96" s="5"/>
      <c r="C96" s="5"/>
      <c r="D96" s="136" t="s">
        <v>5123</v>
      </c>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S96" s="1"/>
    </row>
    <row r="97" spans="1:45" ht="18.75" customHeight="1">
      <c r="A97" s="5"/>
      <c r="B97" s="5"/>
      <c r="C97" s="5"/>
      <c r="D97" s="966" t="s">
        <v>686</v>
      </c>
      <c r="E97" s="966"/>
      <c r="F97" s="966"/>
      <c r="G97" s="966"/>
      <c r="H97" s="966"/>
      <c r="I97" s="966"/>
      <c r="J97" s="966"/>
      <c r="K97" s="966"/>
      <c r="L97" s="966"/>
      <c r="M97" s="966"/>
      <c r="N97" s="966"/>
      <c r="O97" s="966"/>
      <c r="P97" s="966"/>
      <c r="Q97" s="966"/>
      <c r="R97" s="966"/>
      <c r="S97" s="966"/>
      <c r="T97" s="966"/>
      <c r="U97" s="966"/>
      <c r="V97" s="966"/>
      <c r="W97" s="966"/>
      <c r="X97" s="966" t="s">
        <v>687</v>
      </c>
      <c r="Y97" s="966"/>
      <c r="Z97" s="966"/>
      <c r="AA97" s="966"/>
      <c r="AB97" s="966"/>
      <c r="AC97" s="966"/>
      <c r="AD97" s="966"/>
      <c r="AE97" s="966"/>
      <c r="AF97" s="966"/>
      <c r="AG97" s="966"/>
      <c r="AH97" s="966"/>
      <c r="AI97" s="966"/>
      <c r="AJ97" s="966"/>
      <c r="AK97" s="966"/>
      <c r="AL97" s="966"/>
      <c r="AM97" s="966"/>
      <c r="AN97" s="966"/>
      <c r="AO97" s="966"/>
      <c r="AP97" s="966"/>
      <c r="AS97" s="1"/>
    </row>
    <row r="98" spans="1:45" ht="21" customHeight="1">
      <c r="A98" s="5"/>
      <c r="B98" s="5"/>
      <c r="C98" s="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S98" s="1"/>
    </row>
    <row r="99" spans="1:45" ht="13.5" customHeight="1">
      <c r="A99" s="5"/>
      <c r="B99" s="5"/>
      <c r="C99" s="5"/>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S99" s="1"/>
    </row>
    <row r="100" spans="1:45" ht="13.5" customHeight="1">
      <c r="A100" s="5"/>
      <c r="B100" s="5"/>
      <c r="C100" s="5"/>
      <c r="D100" s="101"/>
      <c r="E100" s="101"/>
      <c r="F100" s="101"/>
      <c r="G100" s="19"/>
      <c r="H100" s="19"/>
      <c r="I100" s="137"/>
      <c r="J100" s="137"/>
      <c r="K100" s="137"/>
      <c r="L100" s="137"/>
      <c r="M100" s="137"/>
      <c r="N100" s="137"/>
      <c r="O100" s="137"/>
      <c r="P100" s="137"/>
      <c r="Q100" s="137"/>
      <c r="R100" s="137"/>
      <c r="S100" s="137"/>
      <c r="T100" s="137"/>
      <c r="U100" s="137"/>
      <c r="V100" s="137"/>
      <c r="W100" s="137"/>
      <c r="X100" s="138"/>
      <c r="Y100" s="138"/>
      <c r="Z100" s="138"/>
      <c r="AA100" s="138"/>
      <c r="AB100" s="138"/>
      <c r="AC100" s="138"/>
      <c r="AD100" s="138"/>
      <c r="AE100" s="138"/>
      <c r="AF100" s="5"/>
      <c r="AG100" s="5"/>
      <c r="AS100" s="1"/>
    </row>
    <row r="101" spans="1:45" ht="18.75" customHeight="1">
      <c r="A101" s="5"/>
      <c r="B101" s="5"/>
      <c r="C101" s="5"/>
      <c r="D101" s="3" t="s">
        <v>688</v>
      </c>
      <c r="E101" s="101"/>
      <c r="F101" s="101"/>
      <c r="G101" s="19"/>
      <c r="H101" s="19"/>
      <c r="I101" s="137"/>
      <c r="J101" s="137"/>
      <c r="K101" s="137"/>
      <c r="L101" s="137"/>
      <c r="M101" s="137"/>
      <c r="N101" s="137"/>
      <c r="O101" s="137"/>
      <c r="P101" s="137"/>
      <c r="Q101" s="137"/>
      <c r="R101" s="137"/>
      <c r="S101" s="137"/>
      <c r="T101" s="137"/>
      <c r="U101" s="137"/>
      <c r="V101" s="137"/>
      <c r="W101" s="137"/>
      <c r="X101" s="138"/>
      <c r="Y101" s="138"/>
      <c r="Z101" s="138"/>
      <c r="AA101" s="138"/>
      <c r="AB101" s="138"/>
      <c r="AC101" s="138"/>
      <c r="AD101" s="138"/>
      <c r="AE101" s="138"/>
      <c r="AF101" s="5"/>
      <c r="AG101" s="5"/>
      <c r="AS101" s="1"/>
    </row>
    <row r="102" spans="1:45" ht="18.75" customHeight="1">
      <c r="A102" s="5"/>
      <c r="B102" s="5"/>
      <c r="C102" s="5"/>
      <c r="D102" s="981" t="s">
        <v>689</v>
      </c>
      <c r="E102" s="981"/>
      <c r="F102" s="981"/>
      <c r="G102" s="981"/>
      <c r="H102" s="981"/>
      <c r="I102" s="981"/>
      <c r="J102" s="981"/>
      <c r="K102" s="981"/>
      <c r="L102" s="981"/>
      <c r="M102" s="981"/>
      <c r="N102" s="981"/>
      <c r="O102" s="981"/>
      <c r="P102" s="981"/>
      <c r="Q102" s="981"/>
      <c r="R102" s="981"/>
      <c r="S102" s="981"/>
      <c r="T102" s="981"/>
      <c r="U102" s="981" t="s">
        <v>690</v>
      </c>
      <c r="V102" s="981"/>
      <c r="W102" s="981"/>
      <c r="X102" s="981"/>
      <c r="Y102" s="981"/>
      <c r="Z102" s="981"/>
      <c r="AA102" s="981"/>
      <c r="AB102" s="981"/>
      <c r="AC102" s="981"/>
      <c r="AD102" s="981"/>
      <c r="AE102" s="981"/>
      <c r="AF102" s="981"/>
      <c r="AG102" s="981"/>
      <c r="AH102" s="981" t="s">
        <v>691</v>
      </c>
      <c r="AI102" s="981"/>
      <c r="AJ102" s="981"/>
      <c r="AK102" s="981"/>
      <c r="AL102" s="981"/>
      <c r="AM102" s="981"/>
      <c r="AN102" s="981"/>
      <c r="AO102" s="981"/>
      <c r="AP102" s="981"/>
      <c r="AS102" s="1"/>
    </row>
    <row r="103" spans="1:45" ht="33.75" customHeight="1">
      <c r="A103" s="5"/>
      <c r="B103" s="5"/>
      <c r="C103" s="5"/>
      <c r="D103" s="985"/>
      <c r="E103" s="986"/>
      <c r="F103" s="986"/>
      <c r="G103" s="986"/>
      <c r="H103" s="986"/>
      <c r="I103" s="986"/>
      <c r="J103" s="986"/>
      <c r="K103" s="986"/>
      <c r="L103" s="986"/>
      <c r="M103" s="986"/>
      <c r="N103" s="986"/>
      <c r="O103" s="986"/>
      <c r="P103" s="986"/>
      <c r="Q103" s="986"/>
      <c r="R103" s="986"/>
      <c r="S103" s="986"/>
      <c r="T103" s="987"/>
      <c r="U103" s="1177"/>
      <c r="V103" s="1177"/>
      <c r="W103" s="1177"/>
      <c r="X103" s="1177"/>
      <c r="Y103" s="1177"/>
      <c r="Z103" s="1177"/>
      <c r="AA103" s="1177"/>
      <c r="AB103" s="1177"/>
      <c r="AC103" s="1177"/>
      <c r="AD103" s="1177"/>
      <c r="AE103" s="1177"/>
      <c r="AF103" s="1177"/>
      <c r="AG103" s="1177"/>
      <c r="AH103" s="1176"/>
      <c r="AI103" s="1176"/>
      <c r="AJ103" s="1176"/>
      <c r="AK103" s="1176"/>
      <c r="AL103" s="1176"/>
      <c r="AM103" s="1176"/>
      <c r="AN103" s="1176"/>
      <c r="AO103" s="1176"/>
      <c r="AP103" s="1176"/>
      <c r="AS103" s="1"/>
    </row>
    <row r="104" spans="1:45" ht="13.5" customHeight="1">
      <c r="A104" s="5"/>
      <c r="B104" s="5"/>
      <c r="C104" s="5"/>
      <c r="D104" s="139" t="s">
        <v>5323</v>
      </c>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5"/>
      <c r="AG104" s="5"/>
      <c r="AS104" s="1"/>
    </row>
    <row r="105" spans="1:45" ht="13.5" customHeight="1">
      <c r="A105" s="5"/>
      <c r="B105" s="5"/>
      <c r="C105" s="5"/>
      <c r="D105" s="1"/>
      <c r="E105" s="139" t="s">
        <v>5408</v>
      </c>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S105" s="1"/>
    </row>
    <row r="106" spans="1:45" ht="13.5" customHeight="1">
      <c r="A106" s="5"/>
      <c r="B106" s="5"/>
      <c r="C106" s="5"/>
      <c r="D106" s="140"/>
      <c r="E106" s="989" t="s">
        <v>5409</v>
      </c>
      <c r="F106" s="989"/>
      <c r="G106" s="989"/>
      <c r="H106" s="989"/>
      <c r="I106" s="989"/>
      <c r="J106" s="989"/>
      <c r="K106" s="989"/>
      <c r="L106" s="989"/>
      <c r="M106" s="989"/>
      <c r="N106" s="989"/>
      <c r="O106" s="989"/>
      <c r="P106" s="989"/>
      <c r="Q106" s="989"/>
      <c r="R106" s="989"/>
      <c r="S106" s="989"/>
      <c r="T106" s="989"/>
      <c r="U106" s="989"/>
      <c r="V106" s="989"/>
      <c r="W106" s="989"/>
      <c r="X106" s="989"/>
      <c r="Y106" s="989"/>
      <c r="Z106" s="989"/>
      <c r="AA106" s="989"/>
      <c r="AB106" s="989"/>
      <c r="AC106" s="989"/>
      <c r="AD106" s="989"/>
      <c r="AE106" s="989"/>
      <c r="AF106" s="989"/>
      <c r="AG106" s="989"/>
      <c r="AH106" s="989"/>
      <c r="AI106" s="989"/>
      <c r="AJ106" s="989"/>
      <c r="AK106" s="989"/>
      <c r="AL106" s="989"/>
      <c r="AM106" s="989"/>
      <c r="AN106" s="989"/>
      <c r="AS106" s="1"/>
    </row>
    <row r="107" spans="1:45" ht="13.5" customHeight="1">
      <c r="A107" s="5"/>
      <c r="B107" s="5"/>
      <c r="C107" s="5"/>
      <c r="D107" s="140"/>
      <c r="E107" s="139" t="s">
        <v>5405</v>
      </c>
      <c r="F107" s="139"/>
      <c r="G107" s="104"/>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5"/>
      <c r="AH107" s="5"/>
      <c r="AI107" s="5"/>
      <c r="AJ107" s="5"/>
      <c r="AK107" s="5"/>
      <c r="AL107" s="5"/>
      <c r="AM107" s="5"/>
      <c r="AN107" s="5"/>
      <c r="AS107" s="1"/>
    </row>
    <row r="108" spans="1:45" ht="13.5" customHeight="1">
      <c r="A108" s="5"/>
      <c r="B108" s="5"/>
      <c r="C108" s="5"/>
      <c r="D108" s="140"/>
      <c r="E108" s="989" t="s">
        <v>5406</v>
      </c>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5"/>
      <c r="AM108" s="5"/>
      <c r="AN108" s="5"/>
      <c r="AS108" s="1"/>
    </row>
    <row r="109" spans="1:45" ht="13.5" customHeight="1">
      <c r="A109" s="5"/>
      <c r="B109" s="5"/>
      <c r="C109" s="5"/>
      <c r="D109" s="140"/>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89"/>
      <c r="AA109" s="989"/>
      <c r="AB109" s="989"/>
      <c r="AC109" s="989"/>
      <c r="AD109" s="989"/>
      <c r="AE109" s="989"/>
      <c r="AF109" s="989"/>
      <c r="AG109" s="5"/>
      <c r="AH109" s="5"/>
      <c r="AI109" s="5"/>
      <c r="AJ109" s="5"/>
      <c r="AK109" s="5"/>
      <c r="AL109" s="5"/>
      <c r="AM109" s="5"/>
      <c r="AN109" s="5"/>
      <c r="AS109" s="1"/>
    </row>
    <row r="110" spans="1:45" ht="18" customHeight="1">
      <c r="A110" s="5"/>
      <c r="B110" s="5"/>
      <c r="C110" s="5"/>
      <c r="D110" s="3" t="s">
        <v>692</v>
      </c>
      <c r="E110" s="142"/>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5"/>
      <c r="AG110" s="5"/>
      <c r="AS110" s="1"/>
    </row>
    <row r="111" spans="1:45" ht="18.75" customHeight="1">
      <c r="A111" s="5"/>
      <c r="B111" s="5"/>
      <c r="C111" s="5"/>
      <c r="D111" s="966" t="s">
        <v>693</v>
      </c>
      <c r="E111" s="966"/>
      <c r="F111" s="966"/>
      <c r="G111" s="966"/>
      <c r="H111" s="966"/>
      <c r="I111" s="966"/>
      <c r="J111" s="966"/>
      <c r="K111" s="966"/>
      <c r="L111" s="966"/>
      <c r="M111" s="966"/>
      <c r="N111" s="966"/>
      <c r="O111" s="966"/>
      <c r="P111" s="966"/>
      <c r="Q111" s="966"/>
      <c r="R111" s="966"/>
      <c r="S111" s="1153" t="s">
        <v>694</v>
      </c>
      <c r="T111" s="1153"/>
      <c r="U111" s="1153"/>
      <c r="V111" s="1153"/>
      <c r="W111" s="1153"/>
      <c r="X111" s="1153"/>
      <c r="Y111" s="1153"/>
      <c r="Z111" s="1153"/>
      <c r="AA111" s="1153"/>
      <c r="AB111" s="1153"/>
      <c r="AC111" s="1153"/>
      <c r="AD111" s="1153"/>
      <c r="AE111" s="1153"/>
      <c r="AF111" s="1153"/>
      <c r="AG111" s="1153"/>
      <c r="AS111" s="1"/>
    </row>
    <row r="112" spans="1:45" ht="21" customHeight="1">
      <c r="A112" s="5"/>
      <c r="B112" s="5"/>
      <c r="C112" s="5"/>
      <c r="D112" s="1175"/>
      <c r="E112" s="1175"/>
      <c r="F112" s="1175"/>
      <c r="G112" s="1175"/>
      <c r="H112" s="1175"/>
      <c r="I112" s="1175"/>
      <c r="J112" s="1175"/>
      <c r="K112" s="1175"/>
      <c r="L112" s="1175"/>
      <c r="M112" s="1175"/>
      <c r="N112" s="1175"/>
      <c r="O112" s="1175"/>
      <c r="P112" s="1175"/>
      <c r="Q112" s="1175"/>
      <c r="R112" s="1175"/>
      <c r="S112" s="979" t="str">
        <f>IF(D112="","",ROUND(D112/V227*1000000,4))</f>
        <v/>
      </c>
      <c r="T112" s="979"/>
      <c r="U112" s="979"/>
      <c r="V112" s="979"/>
      <c r="W112" s="979"/>
      <c r="X112" s="979"/>
      <c r="Y112" s="979"/>
      <c r="Z112" s="979"/>
      <c r="AA112" s="979"/>
      <c r="AB112" s="979"/>
      <c r="AC112" s="979"/>
      <c r="AD112" s="979"/>
      <c r="AE112" s="979"/>
      <c r="AF112" s="979"/>
      <c r="AG112" s="979"/>
      <c r="AS112" s="1"/>
    </row>
    <row r="113" spans="1:56" ht="13.5" customHeight="1">
      <c r="A113" s="5"/>
      <c r="B113" s="5"/>
      <c r="C113" s="5"/>
      <c r="D113" s="231"/>
      <c r="E113" s="142"/>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5"/>
      <c r="AG113" s="5"/>
      <c r="AS113" s="1"/>
    </row>
    <row r="114" spans="1:56" ht="13.5" customHeight="1">
      <c r="A114" s="5"/>
      <c r="B114" s="5"/>
      <c r="C114" s="5"/>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5"/>
      <c r="AG114" s="5"/>
      <c r="AS114" s="1"/>
    </row>
    <row r="115" spans="1:56" ht="18.75" customHeight="1">
      <c r="A115" s="5"/>
      <c r="B115" s="5"/>
      <c r="C115" s="5"/>
      <c r="D115" s="3" t="s">
        <v>695</v>
      </c>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5"/>
      <c r="AG115" s="5"/>
      <c r="AS115" s="1"/>
    </row>
    <row r="116" spans="1:56" ht="18.75" customHeight="1">
      <c r="A116" s="5"/>
      <c r="B116" s="5"/>
      <c r="C116" s="5"/>
      <c r="D116" s="980" t="s">
        <v>670</v>
      </c>
      <c r="E116" s="980"/>
      <c r="F116" s="980"/>
      <c r="G116" s="966" t="s">
        <v>28</v>
      </c>
      <c r="H116" s="966"/>
      <c r="I116" s="966"/>
      <c r="J116" s="966"/>
      <c r="K116" s="966"/>
      <c r="L116" s="966"/>
      <c r="M116" s="966"/>
      <c r="N116" s="966"/>
      <c r="O116" s="966"/>
      <c r="P116" s="966"/>
      <c r="Q116" s="966"/>
      <c r="R116" s="966"/>
      <c r="S116" s="966"/>
      <c r="T116" s="966"/>
      <c r="U116" s="966"/>
      <c r="V116" s="966"/>
      <c r="W116" s="966"/>
      <c r="X116" s="966"/>
      <c r="Y116" s="966"/>
      <c r="Z116" s="966"/>
      <c r="AA116" s="966"/>
      <c r="AB116" s="966"/>
      <c r="AC116" s="966"/>
      <c r="AD116" s="966"/>
      <c r="AE116" s="966"/>
      <c r="AF116" s="966"/>
      <c r="AG116" s="966"/>
      <c r="AH116" s="966"/>
      <c r="AI116" s="966"/>
      <c r="AJ116" s="966"/>
      <c r="AK116" s="966"/>
      <c r="AL116" s="966"/>
      <c r="AM116" s="966"/>
      <c r="AN116" s="966"/>
      <c r="AO116" s="966"/>
      <c r="AP116" s="966"/>
      <c r="AS116" s="1"/>
    </row>
    <row r="117" spans="1:56" ht="26.25" customHeight="1">
      <c r="A117" s="5"/>
      <c r="B117" s="5"/>
      <c r="C117" s="5"/>
      <c r="D117" s="268"/>
      <c r="E117" s="269"/>
      <c r="F117" s="270"/>
      <c r="G117" s="993" t="s">
        <v>594</v>
      </c>
      <c r="H117" s="990"/>
      <c r="I117" s="990"/>
      <c r="J117" s="990"/>
      <c r="K117" s="990"/>
      <c r="L117" s="990"/>
      <c r="M117" s="990"/>
      <c r="N117" s="990"/>
      <c r="O117" s="990"/>
      <c r="P117" s="990"/>
      <c r="Q117" s="990"/>
      <c r="R117" s="990"/>
      <c r="S117" s="990"/>
      <c r="T117" s="990"/>
      <c r="U117" s="990"/>
      <c r="V117" s="990"/>
      <c r="W117" s="990"/>
      <c r="X117" s="990"/>
      <c r="Y117" s="990"/>
      <c r="Z117" s="990"/>
      <c r="AA117" s="990"/>
      <c r="AB117" s="990"/>
      <c r="AC117" s="990"/>
      <c r="AD117" s="990"/>
      <c r="AE117" s="990"/>
      <c r="AF117" s="990"/>
      <c r="AG117" s="990"/>
      <c r="AH117" s="990"/>
      <c r="AI117" s="990"/>
      <c r="AJ117" s="990"/>
      <c r="AK117" s="990"/>
      <c r="AL117" s="990"/>
      <c r="AM117" s="990"/>
      <c r="AN117" s="990"/>
      <c r="AO117" s="990"/>
      <c r="AP117" s="990"/>
      <c r="AS117" s="1"/>
    </row>
    <row r="118" spans="1:56" s="119" customFormat="1" ht="26.25" customHeight="1">
      <c r="A118" s="5"/>
      <c r="B118" s="5"/>
      <c r="C118" s="5"/>
      <c r="D118" s="994"/>
      <c r="E118" s="994"/>
      <c r="F118" s="994"/>
      <c r="G118" s="990" t="s">
        <v>696</v>
      </c>
      <c r="H118" s="990"/>
      <c r="I118" s="990"/>
      <c r="J118" s="990"/>
      <c r="K118" s="990"/>
      <c r="L118" s="990"/>
      <c r="M118" s="990"/>
      <c r="N118" s="990"/>
      <c r="O118" s="990"/>
      <c r="P118" s="990"/>
      <c r="Q118" s="990"/>
      <c r="R118" s="990"/>
      <c r="S118" s="990"/>
      <c r="T118" s="990"/>
      <c r="U118" s="990"/>
      <c r="V118" s="990"/>
      <c r="W118" s="990"/>
      <c r="X118" s="990"/>
      <c r="Y118" s="990"/>
      <c r="Z118" s="990"/>
      <c r="AA118" s="990"/>
      <c r="AB118" s="990"/>
      <c r="AC118" s="990"/>
      <c r="AD118" s="990"/>
      <c r="AE118" s="990"/>
      <c r="AF118" s="990"/>
      <c r="AG118" s="990"/>
      <c r="AH118" s="990"/>
      <c r="AI118" s="990"/>
      <c r="AJ118" s="990"/>
      <c r="AK118" s="990"/>
      <c r="AL118" s="990"/>
      <c r="AM118" s="990"/>
      <c r="AN118" s="990"/>
      <c r="AO118" s="990"/>
      <c r="AP118" s="990"/>
      <c r="AQ118" s="6"/>
      <c r="AR118" s="6"/>
      <c r="AS118" s="117"/>
    </row>
    <row r="119" spans="1:56" s="2" customFormat="1" ht="13.5" customHeight="1">
      <c r="A119" s="140"/>
      <c r="B119" s="140"/>
      <c r="C119" s="140"/>
      <c r="D119" s="140"/>
      <c r="E119" s="142"/>
      <c r="F119" s="119"/>
      <c r="G119" s="142"/>
      <c r="H119" s="117"/>
      <c r="I119" s="142"/>
      <c r="J119" s="142"/>
      <c r="K119" s="142"/>
      <c r="L119" s="142"/>
      <c r="M119" s="142"/>
      <c r="N119" s="142"/>
      <c r="O119" s="142"/>
      <c r="P119" s="142"/>
      <c r="Q119" s="142"/>
      <c r="R119" s="142"/>
      <c r="S119" s="142"/>
      <c r="T119" s="142"/>
      <c r="U119" s="142"/>
      <c r="V119" s="142"/>
      <c r="W119" s="142"/>
      <c r="X119" s="142"/>
      <c r="Y119" s="142"/>
      <c r="Z119" s="142"/>
      <c r="AA119" s="142"/>
      <c r="AB119" s="117"/>
      <c r="AC119" s="143"/>
      <c r="AD119" s="144"/>
      <c r="AE119" s="144"/>
      <c r="AF119" s="144"/>
      <c r="AG119" s="144"/>
      <c r="AH119" s="144"/>
      <c r="AI119" s="144"/>
      <c r="AJ119" s="144"/>
      <c r="AK119" s="144"/>
      <c r="AL119" s="145"/>
      <c r="AM119" s="142"/>
      <c r="AN119" s="142"/>
      <c r="AO119" s="140"/>
      <c r="AP119" s="140"/>
      <c r="AQ119" s="140"/>
      <c r="AR119" s="117"/>
      <c r="AS119" s="10"/>
    </row>
    <row r="120" spans="1:56" s="2" customFormat="1" ht="18.75" customHeight="1">
      <c r="A120" s="9"/>
      <c r="B120" s="10"/>
      <c r="C120" s="10"/>
      <c r="D120" s="9" t="s">
        <v>697</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9"/>
      <c r="AJ120" s="9"/>
      <c r="AK120" s="9"/>
      <c r="AL120" s="9"/>
      <c r="AM120" s="9"/>
      <c r="AN120" s="9"/>
      <c r="AO120" s="9"/>
      <c r="AP120" s="10"/>
      <c r="AQ120" s="10"/>
      <c r="AR120" s="10"/>
      <c r="AS120" s="10"/>
    </row>
    <row r="121" spans="1:56" s="2" customFormat="1" ht="18.75" customHeight="1">
      <c r="A121" s="9"/>
      <c r="B121" s="10"/>
      <c r="C121" s="10"/>
      <c r="D121" s="966" t="s">
        <v>27</v>
      </c>
      <c r="E121" s="966"/>
      <c r="F121" s="966"/>
      <c r="G121" s="966"/>
      <c r="H121" s="966"/>
      <c r="I121" s="966"/>
      <c r="J121" s="966"/>
      <c r="K121" s="966"/>
      <c r="L121" s="966"/>
      <c r="M121" s="966"/>
      <c r="N121" s="966"/>
      <c r="O121" s="966"/>
      <c r="P121" s="966"/>
      <c r="Q121" s="966"/>
      <c r="R121" s="966"/>
      <c r="S121" s="966"/>
      <c r="T121" s="966"/>
      <c r="U121" s="966"/>
      <c r="V121" s="966"/>
      <c r="W121" s="981" t="s">
        <v>54</v>
      </c>
      <c r="X121" s="981"/>
      <c r="Y121" s="981"/>
      <c r="Z121" s="981"/>
      <c r="AA121" s="981"/>
      <c r="AB121" s="981"/>
      <c r="AC121" s="981"/>
      <c r="AD121" s="981"/>
      <c r="AE121" s="981"/>
      <c r="AF121" s="981"/>
      <c r="AG121" s="981"/>
      <c r="AH121" s="981"/>
      <c r="AI121" s="981"/>
      <c r="AJ121" s="981"/>
      <c r="AK121" s="981"/>
      <c r="AL121" s="981"/>
      <c r="AM121" s="981"/>
      <c r="AN121" s="9"/>
      <c r="AO121" s="9"/>
      <c r="AP121" s="10"/>
      <c r="AQ121" s="10"/>
      <c r="AR121" s="10"/>
      <c r="AS121" s="10"/>
      <c r="AX121" s="168"/>
      <c r="AY121" s="168"/>
      <c r="AZ121" s="168"/>
      <c r="BA121" s="168"/>
      <c r="BB121" s="168"/>
      <c r="BC121" s="168"/>
      <c r="BD121" s="169"/>
    </row>
    <row r="122" spans="1:56" s="2" customFormat="1" ht="21.75" customHeight="1">
      <c r="A122" s="9"/>
      <c r="B122" s="9"/>
      <c r="C122" s="9"/>
      <c r="D122" s="714" t="s">
        <v>698</v>
      </c>
      <c r="E122" s="714"/>
      <c r="F122" s="714"/>
      <c r="G122" s="714"/>
      <c r="H122" s="714"/>
      <c r="I122" s="714"/>
      <c r="J122" s="714"/>
      <c r="K122" s="714"/>
      <c r="L122" s="714"/>
      <c r="M122" s="714"/>
      <c r="N122" s="714"/>
      <c r="O122" s="714"/>
      <c r="P122" s="714"/>
      <c r="Q122" s="714"/>
      <c r="R122" s="714"/>
      <c r="S122" s="714"/>
      <c r="T122" s="714"/>
      <c r="U122" s="714"/>
      <c r="V122" s="714"/>
      <c r="W122" s="991"/>
      <c r="X122" s="991"/>
      <c r="Y122" s="991"/>
      <c r="Z122" s="991"/>
      <c r="AA122" s="991"/>
      <c r="AB122" s="991"/>
      <c r="AC122" s="991"/>
      <c r="AD122" s="991"/>
      <c r="AE122" s="991"/>
      <c r="AF122" s="991"/>
      <c r="AG122" s="991"/>
      <c r="AH122" s="990" t="s">
        <v>699</v>
      </c>
      <c r="AI122" s="990"/>
      <c r="AJ122" s="990"/>
      <c r="AK122" s="990"/>
      <c r="AL122" s="990"/>
      <c r="AM122" s="990"/>
      <c r="AN122" s="9"/>
      <c r="AO122" s="9"/>
      <c r="AP122" s="10"/>
      <c r="AQ122" s="10"/>
      <c r="AR122" s="10"/>
      <c r="AS122" s="10"/>
      <c r="AX122" s="168"/>
      <c r="AY122" s="168"/>
      <c r="AZ122" s="168"/>
      <c r="BA122" s="168"/>
      <c r="BB122" s="168"/>
      <c r="BC122" s="168"/>
      <c r="BD122" s="169"/>
    </row>
    <row r="123" spans="1:56" s="2" customFormat="1" ht="21.75" customHeight="1">
      <c r="A123" s="9"/>
      <c r="B123" s="9"/>
      <c r="C123" s="9"/>
      <c r="D123" s="714" t="s">
        <v>700</v>
      </c>
      <c r="E123" s="714" t="s">
        <v>700</v>
      </c>
      <c r="F123" s="714" t="s">
        <v>700</v>
      </c>
      <c r="G123" s="714" t="s">
        <v>700</v>
      </c>
      <c r="H123" s="714" t="s">
        <v>700</v>
      </c>
      <c r="I123" s="714" t="s">
        <v>700</v>
      </c>
      <c r="J123" s="714" t="s">
        <v>700</v>
      </c>
      <c r="K123" s="714" t="s">
        <v>700</v>
      </c>
      <c r="L123" s="714" t="s">
        <v>700</v>
      </c>
      <c r="M123" s="714" t="s">
        <v>700</v>
      </c>
      <c r="N123" s="714" t="s">
        <v>700</v>
      </c>
      <c r="O123" s="714" t="s">
        <v>700</v>
      </c>
      <c r="P123" s="714" t="s">
        <v>700</v>
      </c>
      <c r="Q123" s="714" t="s">
        <v>700</v>
      </c>
      <c r="R123" s="714" t="s">
        <v>700</v>
      </c>
      <c r="S123" s="714" t="s">
        <v>700</v>
      </c>
      <c r="T123" s="714" t="s">
        <v>700</v>
      </c>
      <c r="U123" s="714" t="s">
        <v>700</v>
      </c>
      <c r="V123" s="714" t="s">
        <v>700</v>
      </c>
      <c r="W123" s="991"/>
      <c r="X123" s="991"/>
      <c r="Y123" s="991"/>
      <c r="Z123" s="991"/>
      <c r="AA123" s="991"/>
      <c r="AB123" s="991"/>
      <c r="AC123" s="991"/>
      <c r="AD123" s="991"/>
      <c r="AE123" s="991"/>
      <c r="AF123" s="991"/>
      <c r="AG123" s="991"/>
      <c r="AH123" s="990" t="s">
        <v>701</v>
      </c>
      <c r="AI123" s="990" t="s">
        <v>701</v>
      </c>
      <c r="AJ123" s="990" t="s">
        <v>701</v>
      </c>
      <c r="AK123" s="990" t="s">
        <v>701</v>
      </c>
      <c r="AL123" s="990" t="s">
        <v>701</v>
      </c>
      <c r="AM123" s="990" t="s">
        <v>701</v>
      </c>
      <c r="AN123" s="9"/>
      <c r="AO123" s="9"/>
      <c r="AP123" s="10"/>
      <c r="AQ123" s="10"/>
      <c r="AR123" s="10"/>
      <c r="AS123" s="10"/>
      <c r="AX123" s="168"/>
      <c r="AY123" s="168"/>
      <c r="AZ123" s="168"/>
      <c r="BA123" s="168"/>
      <c r="BB123" s="168"/>
      <c r="BC123" s="168"/>
      <c r="BD123" s="169"/>
    </row>
    <row r="124" spans="1:56" s="146" customFormat="1" ht="13.5" customHeight="1">
      <c r="A124" s="9"/>
      <c r="B124" s="9"/>
      <c r="C124" s="9"/>
      <c r="D124" s="714" t="s">
        <v>702</v>
      </c>
      <c r="E124" s="714" t="s">
        <v>702</v>
      </c>
      <c r="F124" s="714" t="s">
        <v>702</v>
      </c>
      <c r="G124" s="714" t="s">
        <v>702</v>
      </c>
      <c r="H124" s="714" t="s">
        <v>702</v>
      </c>
      <c r="I124" s="714" t="s">
        <v>702</v>
      </c>
      <c r="J124" s="714" t="s">
        <v>702</v>
      </c>
      <c r="K124" s="714" t="s">
        <v>702</v>
      </c>
      <c r="L124" s="714" t="s">
        <v>702</v>
      </c>
      <c r="M124" s="714" t="s">
        <v>702</v>
      </c>
      <c r="N124" s="714" t="s">
        <v>702</v>
      </c>
      <c r="O124" s="714" t="s">
        <v>702</v>
      </c>
      <c r="P124" s="714" t="s">
        <v>702</v>
      </c>
      <c r="Q124" s="714" t="s">
        <v>702</v>
      </c>
      <c r="R124" s="714" t="s">
        <v>702</v>
      </c>
      <c r="S124" s="714" t="s">
        <v>702</v>
      </c>
      <c r="T124" s="714" t="s">
        <v>702</v>
      </c>
      <c r="U124" s="714" t="s">
        <v>702</v>
      </c>
      <c r="V124" s="714" t="s">
        <v>702</v>
      </c>
      <c r="W124" s="991"/>
      <c r="X124" s="991"/>
      <c r="Y124" s="991"/>
      <c r="Z124" s="991"/>
      <c r="AA124" s="991"/>
      <c r="AB124" s="991"/>
      <c r="AC124" s="991"/>
      <c r="AD124" s="991"/>
      <c r="AE124" s="991"/>
      <c r="AF124" s="991"/>
      <c r="AG124" s="991"/>
      <c r="AH124" s="992" t="s">
        <v>703</v>
      </c>
      <c r="AI124" s="992" t="s">
        <v>703</v>
      </c>
      <c r="AJ124" s="992" t="s">
        <v>703</v>
      </c>
      <c r="AK124" s="992" t="s">
        <v>703</v>
      </c>
      <c r="AL124" s="992" t="s">
        <v>703</v>
      </c>
      <c r="AM124" s="992" t="s">
        <v>703</v>
      </c>
      <c r="AN124" s="9"/>
      <c r="AO124" s="9"/>
      <c r="AP124" s="10"/>
      <c r="AQ124" s="10"/>
      <c r="AR124" s="10"/>
      <c r="AS124" s="142"/>
      <c r="AX124" s="170"/>
      <c r="AY124" s="170"/>
      <c r="AZ124" s="170"/>
      <c r="BA124" s="170"/>
      <c r="BB124" s="170"/>
      <c r="BC124" s="170"/>
      <c r="BD124" s="171"/>
    </row>
    <row r="125" spans="1:56" s="146" customFormat="1" ht="13.5" customHeight="1">
      <c r="A125" s="140"/>
      <c r="B125" s="140"/>
      <c r="C125" s="140"/>
      <c r="D125" s="140" t="s">
        <v>5124</v>
      </c>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20"/>
      <c r="AI125" s="20"/>
      <c r="AJ125" s="20"/>
      <c r="AK125" s="20"/>
      <c r="AL125" s="20"/>
      <c r="AM125" s="20"/>
      <c r="AN125" s="140"/>
      <c r="AO125" s="140"/>
      <c r="AP125" s="142"/>
      <c r="AQ125" s="142"/>
      <c r="AR125" s="142"/>
      <c r="AS125" s="142"/>
      <c r="AX125" s="170"/>
      <c r="AY125" s="170"/>
      <c r="AZ125" s="170"/>
      <c r="BA125" s="170"/>
      <c r="BB125" s="170"/>
      <c r="BC125" s="170"/>
      <c r="BD125" s="171"/>
    </row>
    <row r="126" spans="1:56" s="146" customFormat="1" ht="13.5" customHeight="1">
      <c r="A126" s="140"/>
      <c r="B126" s="140"/>
      <c r="C126" s="140"/>
      <c r="D126" s="140" t="s">
        <v>5125</v>
      </c>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02"/>
      <c r="AD126" s="102"/>
      <c r="AE126" s="102"/>
      <c r="AF126" s="102"/>
      <c r="AG126" s="102"/>
      <c r="AH126" s="102"/>
      <c r="AI126" s="102"/>
      <c r="AJ126" s="102"/>
      <c r="AK126" s="102"/>
      <c r="AL126" s="102"/>
      <c r="AM126" s="102"/>
      <c r="AN126" s="140"/>
      <c r="AO126" s="140"/>
      <c r="AP126" s="142"/>
      <c r="AQ126" s="142"/>
      <c r="AR126" s="142"/>
      <c r="AS126" s="142"/>
      <c r="AX126" s="172"/>
      <c r="AY126" s="172"/>
      <c r="AZ126" s="172"/>
      <c r="BA126" s="172"/>
      <c r="BB126" s="172"/>
      <c r="BC126" s="172"/>
      <c r="BD126" s="173"/>
    </row>
    <row r="127" spans="1:56" s="116" customFormat="1" ht="13.5" customHeight="1">
      <c r="A127" s="140"/>
      <c r="B127" s="140"/>
      <c r="C127" s="140"/>
      <c r="D127" s="140"/>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02"/>
      <c r="AD127" s="102"/>
      <c r="AE127" s="102"/>
      <c r="AF127" s="102"/>
      <c r="AG127" s="102"/>
      <c r="AH127" s="102"/>
      <c r="AI127" s="102"/>
      <c r="AJ127" s="102"/>
      <c r="AK127" s="102"/>
      <c r="AL127" s="102"/>
      <c r="AM127" s="102"/>
      <c r="AN127" s="140"/>
      <c r="AO127" s="140"/>
      <c r="AP127" s="142"/>
      <c r="AQ127" s="142"/>
      <c r="AR127" s="142"/>
      <c r="AS127" s="17"/>
    </row>
    <row r="128" spans="1:56" s="116" customFormat="1" ht="13.5" customHeight="1">
      <c r="A128" s="5"/>
      <c r="B128" s="5"/>
      <c r="C128" s="5"/>
      <c r="D128" s="5"/>
      <c r="E128" s="5"/>
      <c r="F128" s="6"/>
      <c r="G128" s="6"/>
      <c r="H128" s="6"/>
      <c r="I128" s="6"/>
      <c r="J128" s="6"/>
      <c r="K128" s="6"/>
      <c r="L128" s="6"/>
      <c r="M128" s="6"/>
      <c r="N128" s="6"/>
      <c r="O128" s="6"/>
      <c r="P128" s="6"/>
      <c r="Q128" s="6"/>
      <c r="R128" s="6"/>
      <c r="S128" s="6"/>
      <c r="T128" s="6"/>
      <c r="U128" s="6"/>
      <c r="V128" s="6"/>
      <c r="W128" s="6"/>
      <c r="X128" s="6"/>
      <c r="Y128" s="6"/>
      <c r="Z128" s="6"/>
      <c r="AA128" s="6"/>
      <c r="AB128" s="17"/>
      <c r="AC128" s="13"/>
      <c r="AD128" s="14"/>
      <c r="AE128" s="14"/>
      <c r="AF128" s="14"/>
      <c r="AG128" s="14"/>
      <c r="AH128" s="14"/>
      <c r="AI128" s="14"/>
      <c r="AJ128" s="14"/>
      <c r="AK128" s="14"/>
      <c r="AL128" s="11"/>
      <c r="AM128" s="6"/>
      <c r="AN128" s="6"/>
      <c r="AO128" s="5"/>
      <c r="AP128" s="5"/>
      <c r="AQ128" s="5"/>
      <c r="AR128" s="17"/>
      <c r="AS128" s="17"/>
      <c r="AT128" s="1"/>
    </row>
    <row r="129" spans="1:45" s="116" customFormat="1" ht="13.5" customHeight="1">
      <c r="A129" s="6"/>
      <c r="B129" s="6"/>
      <c r="C129" s="5" t="s">
        <v>98</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17"/>
      <c r="AD129" s="13"/>
      <c r="AE129" s="14"/>
      <c r="AF129" s="14"/>
      <c r="AG129" s="14"/>
      <c r="AH129" s="14"/>
      <c r="AI129" s="14"/>
      <c r="AJ129" s="14"/>
      <c r="AK129" s="14"/>
      <c r="AL129" s="14"/>
      <c r="AM129" s="3"/>
      <c r="AN129" s="5"/>
      <c r="AO129" s="5"/>
      <c r="AP129" s="5"/>
      <c r="AQ129" s="5"/>
      <c r="AR129" s="5"/>
      <c r="AS129" s="17"/>
    </row>
    <row r="130" spans="1:45" s="116" customFormat="1" ht="13.5" customHeight="1">
      <c r="A130" s="5"/>
      <c r="B130" s="5"/>
      <c r="C130" s="5"/>
      <c r="D130" s="5" t="s">
        <v>5149</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17"/>
      <c r="AD130" s="13"/>
      <c r="AE130" s="14"/>
      <c r="AF130" s="14"/>
      <c r="AG130" s="14"/>
      <c r="AH130" s="14"/>
      <c r="AI130" s="14"/>
      <c r="AJ130" s="14"/>
      <c r="AK130" s="14"/>
      <c r="AL130" s="14"/>
      <c r="AM130" s="3"/>
      <c r="AN130" s="5"/>
      <c r="AO130" s="5"/>
      <c r="AP130" s="5"/>
      <c r="AQ130" s="5"/>
      <c r="AR130" s="5"/>
      <c r="AS130" s="17"/>
    </row>
    <row r="131" spans="1:45" s="116" customFormat="1" ht="21.75" customHeight="1">
      <c r="A131" s="5"/>
      <c r="B131" s="5"/>
      <c r="C131" s="5"/>
      <c r="D131" s="5" t="s">
        <v>595</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17"/>
      <c r="AD131" s="13"/>
      <c r="AE131" s="14"/>
      <c r="AF131" s="14"/>
      <c r="AG131" s="14"/>
      <c r="AH131" s="14"/>
      <c r="AI131" s="14"/>
      <c r="AJ131" s="14"/>
      <c r="AK131" s="14"/>
      <c r="AL131" s="14"/>
      <c r="AM131" s="3"/>
      <c r="AN131" s="5"/>
      <c r="AO131" s="5"/>
      <c r="AP131" s="5"/>
      <c r="AQ131" s="5"/>
      <c r="AR131" s="5"/>
      <c r="AS131" s="6"/>
    </row>
    <row r="132" spans="1:45" s="116" customFormat="1" ht="21.75" customHeight="1">
      <c r="A132" s="6"/>
      <c r="B132" s="6"/>
      <c r="C132" s="6"/>
      <c r="D132" s="6"/>
      <c r="E132" s="714" t="s">
        <v>5324</v>
      </c>
      <c r="F132" s="714"/>
      <c r="G132" s="714"/>
      <c r="H132" s="714"/>
      <c r="I132" s="714"/>
      <c r="J132" s="714" t="s">
        <v>11</v>
      </c>
      <c r="K132" s="714"/>
      <c r="L132" s="714"/>
      <c r="M132" s="714"/>
      <c r="N132" s="714"/>
      <c r="O132" s="714"/>
      <c r="P132" s="714"/>
      <c r="Q132" s="714"/>
      <c r="R132" s="715" t="s">
        <v>596</v>
      </c>
      <c r="S132" s="716"/>
      <c r="T132" s="716"/>
      <c r="U132" s="717"/>
      <c r="V132" s="717"/>
      <c r="W132" s="717"/>
      <c r="X132" s="716" t="s">
        <v>9</v>
      </c>
      <c r="Y132" s="716"/>
      <c r="Z132" s="717"/>
      <c r="AA132" s="717"/>
      <c r="AB132" s="717"/>
      <c r="AC132" s="716" t="s">
        <v>29</v>
      </c>
      <c r="AD132" s="716"/>
      <c r="AE132" s="717"/>
      <c r="AF132" s="717"/>
      <c r="AG132" s="717"/>
      <c r="AH132" s="716" t="s">
        <v>10</v>
      </c>
      <c r="AI132" s="718"/>
      <c r="AJ132" s="6"/>
      <c r="AK132" s="6"/>
      <c r="AL132" s="6"/>
      <c r="AM132" s="6"/>
      <c r="AN132" s="6"/>
      <c r="AO132" s="6"/>
      <c r="AP132" s="6"/>
      <c r="AQ132" s="6"/>
      <c r="AR132" s="6"/>
      <c r="AS132" s="6"/>
    </row>
    <row r="133" spans="1:45" s="116" customFormat="1" ht="21.75" customHeight="1">
      <c r="A133" s="6"/>
      <c r="B133" s="6"/>
      <c r="C133" s="6"/>
      <c r="D133" s="6"/>
      <c r="E133" s="714"/>
      <c r="F133" s="714"/>
      <c r="G133" s="714"/>
      <c r="H133" s="714"/>
      <c r="I133" s="714"/>
      <c r="J133" s="714" t="s">
        <v>5</v>
      </c>
      <c r="K133" s="714"/>
      <c r="L133" s="714"/>
      <c r="M133" s="714"/>
      <c r="N133" s="714"/>
      <c r="O133" s="714"/>
      <c r="P133" s="714"/>
      <c r="Q133" s="714"/>
      <c r="R133" s="715" t="s">
        <v>596</v>
      </c>
      <c r="S133" s="716"/>
      <c r="T133" s="716"/>
      <c r="U133" s="717"/>
      <c r="V133" s="717"/>
      <c r="W133" s="717"/>
      <c r="X133" s="716" t="s">
        <v>9</v>
      </c>
      <c r="Y133" s="716"/>
      <c r="Z133" s="717"/>
      <c r="AA133" s="717"/>
      <c r="AB133" s="717"/>
      <c r="AC133" s="716" t="s">
        <v>29</v>
      </c>
      <c r="AD133" s="716"/>
      <c r="AE133" s="717"/>
      <c r="AF133" s="717"/>
      <c r="AG133" s="717"/>
      <c r="AH133" s="716" t="s">
        <v>10</v>
      </c>
      <c r="AI133" s="718"/>
      <c r="AJ133" s="6"/>
      <c r="AK133" s="6"/>
      <c r="AL133" s="6"/>
      <c r="AM133" s="6"/>
      <c r="AN133" s="6"/>
      <c r="AO133" s="6"/>
      <c r="AP133" s="6"/>
      <c r="AQ133" s="6"/>
      <c r="AR133" s="6"/>
      <c r="AS133" s="6"/>
    </row>
    <row r="134" spans="1:45" s="116" customFormat="1" ht="21.75" customHeight="1">
      <c r="A134" s="6"/>
      <c r="B134" s="6"/>
      <c r="C134" s="6"/>
      <c r="D134" s="6"/>
      <c r="E134" s="714" t="s">
        <v>90</v>
      </c>
      <c r="F134" s="714"/>
      <c r="G134" s="714"/>
      <c r="H134" s="714"/>
      <c r="I134" s="714"/>
      <c r="J134" s="714" t="s">
        <v>11</v>
      </c>
      <c r="K134" s="714"/>
      <c r="L134" s="714"/>
      <c r="M134" s="714"/>
      <c r="N134" s="714"/>
      <c r="O134" s="714"/>
      <c r="P134" s="714"/>
      <c r="Q134" s="714"/>
      <c r="R134" s="715" t="s">
        <v>596</v>
      </c>
      <c r="S134" s="716"/>
      <c r="T134" s="716"/>
      <c r="U134" s="717"/>
      <c r="V134" s="717"/>
      <c r="W134" s="717"/>
      <c r="X134" s="716" t="s">
        <v>9</v>
      </c>
      <c r="Y134" s="716"/>
      <c r="Z134" s="717"/>
      <c r="AA134" s="717"/>
      <c r="AB134" s="717"/>
      <c r="AC134" s="716" t="s">
        <v>29</v>
      </c>
      <c r="AD134" s="716"/>
      <c r="AE134" s="717"/>
      <c r="AF134" s="717"/>
      <c r="AG134" s="717"/>
      <c r="AH134" s="716" t="s">
        <v>10</v>
      </c>
      <c r="AI134" s="718"/>
      <c r="AJ134" s="6"/>
      <c r="AK134" s="6"/>
      <c r="AL134" s="6"/>
      <c r="AM134" s="6"/>
      <c r="AN134" s="6"/>
      <c r="AO134" s="6"/>
      <c r="AP134" s="6"/>
      <c r="AQ134" s="6"/>
      <c r="AR134" s="6"/>
      <c r="AS134" s="6"/>
    </row>
    <row r="135" spans="1:45" s="116" customFormat="1" ht="21.75" customHeight="1">
      <c r="A135" s="6"/>
      <c r="B135" s="6"/>
      <c r="C135" s="6"/>
      <c r="D135" s="6"/>
      <c r="E135" s="714"/>
      <c r="F135" s="714"/>
      <c r="G135" s="714"/>
      <c r="H135" s="714"/>
      <c r="I135" s="714"/>
      <c r="J135" s="714" t="s">
        <v>5</v>
      </c>
      <c r="K135" s="714"/>
      <c r="L135" s="714"/>
      <c r="M135" s="714"/>
      <c r="N135" s="714"/>
      <c r="O135" s="714"/>
      <c r="P135" s="714"/>
      <c r="Q135" s="714"/>
      <c r="R135" s="715" t="s">
        <v>596</v>
      </c>
      <c r="S135" s="716"/>
      <c r="T135" s="716"/>
      <c r="U135" s="717"/>
      <c r="V135" s="717"/>
      <c r="W135" s="717"/>
      <c r="X135" s="716" t="s">
        <v>9</v>
      </c>
      <c r="Y135" s="716"/>
      <c r="Z135" s="717"/>
      <c r="AA135" s="717"/>
      <c r="AB135" s="717"/>
      <c r="AC135" s="716" t="s">
        <v>29</v>
      </c>
      <c r="AD135" s="716"/>
      <c r="AE135" s="717"/>
      <c r="AF135" s="717"/>
      <c r="AG135" s="717"/>
      <c r="AH135" s="716" t="s">
        <v>10</v>
      </c>
      <c r="AI135" s="718"/>
      <c r="AJ135" s="6"/>
      <c r="AK135" s="6"/>
      <c r="AL135" s="6"/>
      <c r="AM135" s="6"/>
      <c r="AN135" s="6"/>
      <c r="AO135" s="6"/>
      <c r="AP135" s="6"/>
      <c r="AQ135" s="6"/>
      <c r="AR135" s="6"/>
      <c r="AS135" s="6"/>
    </row>
    <row r="136" spans="1:45" s="116" customFormat="1" ht="13.5" customHeight="1">
      <c r="A136" s="6"/>
      <c r="B136" s="6"/>
      <c r="C136" s="6"/>
      <c r="D136" s="6"/>
      <c r="E136" s="136" t="s">
        <v>5147</v>
      </c>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6"/>
      <c r="AK136" s="6"/>
      <c r="AL136" s="6"/>
      <c r="AM136" s="6"/>
      <c r="AN136" s="6"/>
      <c r="AO136" s="6"/>
      <c r="AP136" s="6"/>
      <c r="AQ136" s="6"/>
      <c r="AR136" s="6"/>
      <c r="AS136" s="6"/>
    </row>
    <row r="137" spans="1:45" s="116" customFormat="1" ht="13.5" customHeight="1">
      <c r="A137" s="6"/>
      <c r="B137" s="6"/>
      <c r="C137" s="6"/>
      <c r="D137" s="6"/>
      <c r="E137" s="136" t="s">
        <v>5148</v>
      </c>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6"/>
      <c r="AK137" s="6"/>
      <c r="AL137" s="6"/>
      <c r="AM137" s="6"/>
      <c r="AN137" s="6"/>
      <c r="AO137" s="6"/>
      <c r="AP137" s="6"/>
      <c r="AQ137" s="6"/>
      <c r="AR137" s="6"/>
      <c r="AS137" s="17"/>
    </row>
    <row r="138" spans="1:45" s="116" customFormat="1" ht="13.5" customHeight="1">
      <c r="A138" s="6"/>
      <c r="B138" s="5" t="s">
        <v>68</v>
      </c>
      <c r="C138" s="5"/>
      <c r="D138" s="5"/>
      <c r="E138" s="5"/>
      <c r="F138" s="5"/>
      <c r="G138" s="5"/>
      <c r="H138" s="5"/>
      <c r="I138" s="5"/>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17"/>
    </row>
    <row r="139" spans="1:45" ht="13.5" customHeight="1">
      <c r="B139" s="5"/>
      <c r="C139" s="5" t="s">
        <v>78</v>
      </c>
      <c r="D139" s="5"/>
      <c r="E139" s="5"/>
      <c r="F139" s="5"/>
      <c r="G139" s="5"/>
      <c r="H139" s="5"/>
      <c r="I139" s="5"/>
    </row>
    <row r="140" spans="1:45" ht="13.5" customHeight="1">
      <c r="A140" s="17"/>
      <c r="B140" s="226"/>
      <c r="C140" s="995" t="s">
        <v>8</v>
      </c>
      <c r="D140" s="995"/>
      <c r="E140" s="995"/>
      <c r="F140" s="995"/>
      <c r="G140" s="995"/>
      <c r="H140" s="995"/>
      <c r="I140" s="995"/>
      <c r="J140" s="1004"/>
      <c r="K140" s="1004"/>
      <c r="L140" s="1004"/>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
      <c r="AQ140" s="100"/>
      <c r="AR140" s="100"/>
    </row>
    <row r="141" spans="1:45">
      <c r="A141" s="17"/>
      <c r="B141" s="17"/>
      <c r="C141" s="995"/>
      <c r="D141" s="995"/>
      <c r="E141" s="995"/>
      <c r="F141" s="995"/>
      <c r="G141" s="995"/>
      <c r="H141" s="995"/>
      <c r="I141" s="995"/>
      <c r="J141" s="1004"/>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
      <c r="AQ141" s="100"/>
      <c r="AR141" s="100"/>
    </row>
    <row r="142" spans="1:45" ht="13.5" customHeight="1">
      <c r="A142" s="17"/>
      <c r="B142" s="17"/>
      <c r="C142" s="995"/>
      <c r="D142" s="995"/>
      <c r="E142" s="995"/>
      <c r="F142" s="995"/>
      <c r="G142" s="995"/>
      <c r="H142" s="995"/>
      <c r="I142" s="995"/>
      <c r="J142" s="1004"/>
      <c r="K142" s="1004"/>
      <c r="L142" s="1004"/>
      <c r="M142" s="1004"/>
      <c r="N142" s="1004"/>
      <c r="O142" s="1004"/>
      <c r="P142" s="1004"/>
      <c r="Q142" s="1004"/>
      <c r="R142" s="1004"/>
      <c r="S142" s="1004"/>
      <c r="T142" s="1004"/>
      <c r="U142" s="1004"/>
      <c r="V142" s="1004"/>
      <c r="W142" s="1004"/>
      <c r="X142" s="1004"/>
      <c r="Y142" s="1004"/>
      <c r="Z142" s="1004"/>
      <c r="AA142" s="1004"/>
      <c r="AB142" s="1004"/>
      <c r="AC142" s="1004"/>
      <c r="AD142" s="1004"/>
      <c r="AE142" s="1004"/>
      <c r="AF142" s="1004"/>
      <c r="AG142" s="1004"/>
      <c r="AH142" s="1004"/>
      <c r="AI142" s="1004"/>
      <c r="AJ142" s="1004"/>
      <c r="AK142" s="1004"/>
      <c r="AL142" s="1004"/>
      <c r="AM142" s="1004"/>
      <c r="AN142" s="1004"/>
      <c r="AO142" s="1004"/>
      <c r="AP142" s="100"/>
      <c r="AQ142" s="100"/>
      <c r="AR142" s="100"/>
    </row>
    <row r="143" spans="1:45">
      <c r="A143" s="17"/>
      <c r="B143" s="17"/>
      <c r="C143" s="995" t="s">
        <v>30</v>
      </c>
      <c r="D143" s="981"/>
      <c r="E143" s="981"/>
      <c r="F143" s="981"/>
      <c r="G143" s="981"/>
      <c r="H143" s="981"/>
      <c r="I143" s="981"/>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5"/>
      <c r="AK143" s="1005"/>
      <c r="AL143" s="1005"/>
      <c r="AM143" s="1005"/>
      <c r="AN143" s="1005"/>
      <c r="AO143" s="1005"/>
      <c r="AP143" s="100"/>
      <c r="AQ143" s="100"/>
      <c r="AR143" s="100"/>
    </row>
    <row r="144" spans="1:45" ht="13.5" customHeight="1">
      <c r="A144" s="17"/>
      <c r="B144" s="17"/>
      <c r="C144" s="981"/>
      <c r="D144" s="981"/>
      <c r="E144" s="981"/>
      <c r="F144" s="981"/>
      <c r="G144" s="981"/>
      <c r="H144" s="981"/>
      <c r="I144" s="981"/>
      <c r="J144" s="1005"/>
      <c r="K144" s="1005"/>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c r="AK144" s="1005"/>
      <c r="AL144" s="1005"/>
      <c r="AM144" s="1005"/>
      <c r="AN144" s="1005"/>
      <c r="AO144" s="1005"/>
      <c r="AP144" s="100"/>
      <c r="AQ144" s="100"/>
      <c r="AR144" s="100"/>
    </row>
    <row r="145" spans="1:45" ht="13.5" customHeight="1">
      <c r="A145" s="17"/>
      <c r="B145" s="17"/>
      <c r="C145" s="995" t="s">
        <v>597</v>
      </c>
      <c r="D145" s="981"/>
      <c r="E145" s="981"/>
      <c r="F145" s="981"/>
      <c r="G145" s="981"/>
      <c r="H145" s="981"/>
      <c r="I145" s="981"/>
      <c r="J145" s="1006"/>
      <c r="K145" s="1006"/>
      <c r="L145" s="1006"/>
      <c r="M145" s="1006"/>
      <c r="N145" s="1006"/>
      <c r="O145" s="1006"/>
      <c r="P145" s="1006"/>
      <c r="Q145" s="1006"/>
      <c r="R145" s="1006"/>
      <c r="S145" s="1006"/>
      <c r="T145" s="1006"/>
      <c r="U145" s="1006"/>
      <c r="V145" s="1006"/>
      <c r="W145" s="1006"/>
      <c r="X145" s="1006"/>
      <c r="Y145" s="1006"/>
      <c r="Z145" s="1006"/>
      <c r="AA145" s="1006"/>
      <c r="AB145" s="1006"/>
      <c r="AC145" s="1006"/>
      <c r="AD145" s="1006"/>
      <c r="AE145" s="1006"/>
      <c r="AF145" s="1006"/>
      <c r="AG145" s="1006"/>
      <c r="AH145" s="1006"/>
      <c r="AI145" s="1006"/>
      <c r="AJ145" s="1006"/>
      <c r="AK145" s="1006"/>
      <c r="AL145" s="1006"/>
      <c r="AM145" s="1006"/>
      <c r="AN145" s="1006"/>
      <c r="AO145" s="1006"/>
      <c r="AP145" s="15"/>
      <c r="AQ145" s="15"/>
      <c r="AR145" s="15"/>
    </row>
    <row r="146" spans="1:45">
      <c r="A146" s="17"/>
      <c r="B146" s="17"/>
      <c r="C146" s="995" t="s">
        <v>76</v>
      </c>
      <c r="D146" s="981"/>
      <c r="E146" s="981"/>
      <c r="F146" s="981"/>
      <c r="G146" s="981"/>
      <c r="H146" s="981"/>
      <c r="I146" s="981"/>
      <c r="J146" s="996"/>
      <c r="K146" s="996"/>
      <c r="L146" s="996"/>
      <c r="M146" s="996"/>
      <c r="N146" s="996"/>
      <c r="O146" s="996"/>
      <c r="P146" s="996"/>
      <c r="Q146" s="996"/>
      <c r="R146" s="996"/>
      <c r="S146" s="996"/>
      <c r="T146" s="996"/>
      <c r="U146" s="996"/>
      <c r="V146" s="996"/>
      <c r="W146" s="996"/>
      <c r="X146" s="996"/>
      <c r="Y146" s="996"/>
      <c r="Z146" s="996"/>
      <c r="AA146" s="996"/>
      <c r="AB146" s="996"/>
      <c r="AC146" s="996"/>
      <c r="AD146" s="996"/>
      <c r="AE146" s="996"/>
      <c r="AF146" s="996"/>
      <c r="AG146" s="996"/>
      <c r="AH146" s="996"/>
      <c r="AI146" s="996"/>
      <c r="AJ146" s="996"/>
      <c r="AK146" s="996"/>
      <c r="AL146" s="996"/>
      <c r="AM146" s="996"/>
      <c r="AN146" s="996"/>
      <c r="AO146" s="996"/>
      <c r="AP146" s="226"/>
      <c r="AQ146" s="98"/>
      <c r="AR146" s="98"/>
    </row>
    <row r="147" spans="1:45" ht="13.5" customHeight="1">
      <c r="A147" s="17"/>
      <c r="B147" s="17"/>
      <c r="C147" s="981"/>
      <c r="D147" s="981"/>
      <c r="E147" s="981"/>
      <c r="F147" s="981"/>
      <c r="G147" s="981"/>
      <c r="H147" s="981"/>
      <c r="I147" s="981"/>
      <c r="J147" s="996"/>
      <c r="K147" s="996"/>
      <c r="L147" s="996"/>
      <c r="M147" s="996"/>
      <c r="N147" s="996"/>
      <c r="O147" s="996"/>
      <c r="P147" s="996"/>
      <c r="Q147" s="996"/>
      <c r="R147" s="996"/>
      <c r="S147" s="996"/>
      <c r="T147" s="996"/>
      <c r="U147" s="996"/>
      <c r="V147" s="996"/>
      <c r="W147" s="996"/>
      <c r="X147" s="996"/>
      <c r="Y147" s="996"/>
      <c r="Z147" s="996"/>
      <c r="AA147" s="996"/>
      <c r="AB147" s="996"/>
      <c r="AC147" s="996"/>
      <c r="AD147" s="996"/>
      <c r="AE147" s="996"/>
      <c r="AF147" s="996"/>
      <c r="AG147" s="996"/>
      <c r="AH147" s="996"/>
      <c r="AI147" s="996"/>
      <c r="AJ147" s="996"/>
      <c r="AK147" s="996"/>
      <c r="AL147" s="996"/>
      <c r="AM147" s="996"/>
      <c r="AN147" s="996"/>
      <c r="AO147" s="996"/>
      <c r="AP147" s="226"/>
      <c r="AQ147" s="98"/>
      <c r="AR147" s="98"/>
    </row>
    <row r="148" spans="1:45">
      <c r="A148" s="17"/>
      <c r="B148" s="17"/>
      <c r="C148" s="995" t="s">
        <v>31</v>
      </c>
      <c r="D148" s="981"/>
      <c r="E148" s="981"/>
      <c r="F148" s="981"/>
      <c r="G148" s="981"/>
      <c r="H148" s="981"/>
      <c r="I148" s="981"/>
      <c r="J148" s="996"/>
      <c r="K148" s="996"/>
      <c r="L148" s="996"/>
      <c r="M148" s="996"/>
      <c r="N148" s="996"/>
      <c r="O148" s="996"/>
      <c r="P148" s="996"/>
      <c r="Q148" s="996"/>
      <c r="R148" s="996"/>
      <c r="S148" s="996"/>
      <c r="T148" s="996"/>
      <c r="U148" s="996"/>
      <c r="V148" s="996"/>
      <c r="W148" s="996"/>
      <c r="X148" s="996"/>
      <c r="Y148" s="996"/>
      <c r="Z148" s="996"/>
      <c r="AA148" s="996"/>
      <c r="AB148" s="996"/>
      <c r="AC148" s="996"/>
      <c r="AD148" s="996"/>
      <c r="AE148" s="996"/>
      <c r="AF148" s="996"/>
      <c r="AG148" s="996"/>
      <c r="AH148" s="996"/>
      <c r="AI148" s="996"/>
      <c r="AJ148" s="996"/>
      <c r="AK148" s="996"/>
      <c r="AL148" s="996"/>
      <c r="AM148" s="996"/>
      <c r="AN148" s="996"/>
      <c r="AO148" s="996"/>
      <c r="AP148" s="226"/>
      <c r="AQ148" s="98"/>
      <c r="AR148" s="98"/>
    </row>
    <row r="149" spans="1:45" s="150" customFormat="1" ht="14.25" customHeight="1">
      <c r="A149" s="17"/>
      <c r="B149" s="17"/>
      <c r="C149" s="981"/>
      <c r="D149" s="981"/>
      <c r="E149" s="981"/>
      <c r="F149" s="981"/>
      <c r="G149" s="981"/>
      <c r="H149" s="981"/>
      <c r="I149" s="981"/>
      <c r="J149" s="996"/>
      <c r="K149" s="996"/>
      <c r="L149" s="996"/>
      <c r="M149" s="996"/>
      <c r="N149" s="996"/>
      <c r="O149" s="996"/>
      <c r="P149" s="996"/>
      <c r="Q149" s="996"/>
      <c r="R149" s="996"/>
      <c r="S149" s="996"/>
      <c r="T149" s="996"/>
      <c r="U149" s="996"/>
      <c r="V149" s="996"/>
      <c r="W149" s="996"/>
      <c r="X149" s="996"/>
      <c r="Y149" s="996"/>
      <c r="Z149" s="996"/>
      <c r="AA149" s="996"/>
      <c r="AB149" s="996"/>
      <c r="AC149" s="996"/>
      <c r="AD149" s="996"/>
      <c r="AE149" s="996"/>
      <c r="AF149" s="996"/>
      <c r="AG149" s="996"/>
      <c r="AH149" s="996"/>
      <c r="AI149" s="996"/>
      <c r="AJ149" s="996"/>
      <c r="AK149" s="996"/>
      <c r="AL149" s="996"/>
      <c r="AM149" s="996"/>
      <c r="AN149" s="996"/>
      <c r="AO149" s="996"/>
      <c r="AP149" s="226"/>
      <c r="AQ149" s="98"/>
      <c r="AR149" s="98"/>
      <c r="AS149" s="149"/>
    </row>
    <row r="150" spans="1:45" ht="14.25">
      <c r="A150" s="147"/>
      <c r="B150" s="147"/>
      <c r="C150" s="732" t="s">
        <v>22</v>
      </c>
      <c r="D150" s="733"/>
      <c r="E150" s="733"/>
      <c r="F150" s="733"/>
      <c r="G150" s="733"/>
      <c r="H150" s="733"/>
      <c r="I150" s="734"/>
      <c r="J150" s="273" t="s">
        <v>584</v>
      </c>
      <c r="K150" s="997"/>
      <c r="L150" s="997"/>
      <c r="M150" s="997"/>
      <c r="N150" s="997"/>
      <c r="O150" s="263" t="s">
        <v>585</v>
      </c>
      <c r="P150" s="997"/>
      <c r="Q150" s="997"/>
      <c r="R150" s="997"/>
      <c r="S150" s="997"/>
      <c r="T150" s="997"/>
      <c r="U150" s="274" t="s">
        <v>586</v>
      </c>
      <c r="V150" s="275"/>
      <c r="W150" s="275"/>
      <c r="X150" s="275"/>
      <c r="Y150" s="275"/>
      <c r="Z150" s="275"/>
      <c r="AA150" s="275"/>
      <c r="AB150" s="275"/>
      <c r="AC150" s="275"/>
      <c r="AD150" s="275"/>
      <c r="AE150" s="275"/>
      <c r="AF150" s="275"/>
      <c r="AG150" s="275"/>
      <c r="AH150" s="275"/>
      <c r="AI150" s="275"/>
      <c r="AJ150" s="275"/>
      <c r="AK150" s="275"/>
      <c r="AL150" s="275"/>
      <c r="AM150" s="275"/>
      <c r="AN150" s="275"/>
      <c r="AO150" s="276"/>
      <c r="AP150" s="148"/>
      <c r="AQ150" s="148"/>
      <c r="AR150" s="148"/>
    </row>
    <row r="151" spans="1:45">
      <c r="A151" s="17"/>
      <c r="B151" s="17"/>
      <c r="C151" s="735"/>
      <c r="D151" s="733"/>
      <c r="E151" s="733"/>
      <c r="F151" s="733"/>
      <c r="G151" s="733"/>
      <c r="H151" s="733"/>
      <c r="I151" s="734"/>
      <c r="J151" s="998"/>
      <c r="K151" s="999"/>
      <c r="L151" s="999"/>
      <c r="M151" s="999"/>
      <c r="N151" s="999"/>
      <c r="O151" s="999"/>
      <c r="P151" s="999"/>
      <c r="Q151" s="999"/>
      <c r="R151" s="999"/>
      <c r="S151" s="999"/>
      <c r="T151" s="999"/>
      <c r="U151" s="999"/>
      <c r="V151" s="999"/>
      <c r="W151" s="999"/>
      <c r="X151" s="999"/>
      <c r="Y151" s="999"/>
      <c r="Z151" s="999"/>
      <c r="AA151" s="999"/>
      <c r="AB151" s="999"/>
      <c r="AC151" s="999"/>
      <c r="AD151" s="999"/>
      <c r="AE151" s="999"/>
      <c r="AF151" s="999"/>
      <c r="AG151" s="999"/>
      <c r="AH151" s="999"/>
      <c r="AI151" s="999"/>
      <c r="AJ151" s="999"/>
      <c r="AK151" s="999"/>
      <c r="AL151" s="999"/>
      <c r="AM151" s="999"/>
      <c r="AN151" s="999"/>
      <c r="AO151" s="1000"/>
      <c r="AP151" s="226"/>
      <c r="AQ151" s="98"/>
      <c r="AR151" s="98"/>
    </row>
    <row r="152" spans="1:45" s="150" customFormat="1" ht="18" customHeight="1">
      <c r="A152" s="17"/>
      <c r="B152" s="17"/>
      <c r="C152" s="735"/>
      <c r="D152" s="733"/>
      <c r="E152" s="733"/>
      <c r="F152" s="733"/>
      <c r="G152" s="733"/>
      <c r="H152" s="733"/>
      <c r="I152" s="734"/>
      <c r="J152" s="1001"/>
      <c r="K152" s="1002"/>
      <c r="L152" s="1002"/>
      <c r="M152" s="1002"/>
      <c r="N152" s="1002"/>
      <c r="O152" s="1002"/>
      <c r="P152" s="1002"/>
      <c r="Q152" s="1002"/>
      <c r="R152" s="1002"/>
      <c r="S152" s="1002"/>
      <c r="T152" s="1002"/>
      <c r="U152" s="1002"/>
      <c r="V152" s="1002"/>
      <c r="W152" s="1002"/>
      <c r="X152" s="1002"/>
      <c r="Y152" s="1002"/>
      <c r="Z152" s="1002"/>
      <c r="AA152" s="1002"/>
      <c r="AB152" s="1002"/>
      <c r="AC152" s="1002"/>
      <c r="AD152" s="1002"/>
      <c r="AE152" s="1002"/>
      <c r="AF152" s="1002"/>
      <c r="AG152" s="1002"/>
      <c r="AH152" s="1002"/>
      <c r="AI152" s="1002"/>
      <c r="AJ152" s="1002"/>
      <c r="AK152" s="1002"/>
      <c r="AL152" s="1002"/>
      <c r="AM152" s="1002"/>
      <c r="AN152" s="1002"/>
      <c r="AO152" s="1003"/>
      <c r="AP152" s="226"/>
      <c r="AQ152" s="98"/>
      <c r="AR152" s="98"/>
      <c r="AS152" s="149"/>
    </row>
    <row r="153" spans="1:45" ht="18" customHeight="1">
      <c r="A153" s="147"/>
      <c r="B153" s="147"/>
      <c r="C153" s="1018" t="s">
        <v>7</v>
      </c>
      <c r="D153" s="1019"/>
      <c r="E153" s="1019"/>
      <c r="F153" s="1019"/>
      <c r="G153" s="1019"/>
      <c r="H153" s="1019"/>
      <c r="I153" s="1019"/>
      <c r="J153" s="1020"/>
      <c r="K153" s="1007"/>
      <c r="L153" s="1007"/>
      <c r="M153" s="271" t="s">
        <v>716</v>
      </c>
      <c r="N153" s="1007"/>
      <c r="O153" s="1007"/>
      <c r="P153" s="1007"/>
      <c r="Q153" s="1007"/>
      <c r="R153" s="272" t="s">
        <v>716</v>
      </c>
      <c r="S153" s="1007"/>
      <c r="T153" s="1007"/>
      <c r="U153" s="1008"/>
      <c r="V153" s="1018" t="s">
        <v>32</v>
      </c>
      <c r="W153" s="1019"/>
      <c r="X153" s="1019"/>
      <c r="Y153" s="1019"/>
      <c r="Z153" s="1019"/>
      <c r="AA153" s="1019"/>
      <c r="AB153" s="1021"/>
      <c r="AC153" s="1020"/>
      <c r="AD153" s="1007"/>
      <c r="AE153" s="1007"/>
      <c r="AF153" s="271" t="s">
        <v>716</v>
      </c>
      <c r="AG153" s="1007"/>
      <c r="AH153" s="1007"/>
      <c r="AI153" s="1007"/>
      <c r="AJ153" s="1007"/>
      <c r="AK153" s="272" t="s">
        <v>716</v>
      </c>
      <c r="AL153" s="1007"/>
      <c r="AM153" s="1007"/>
      <c r="AN153" s="1007"/>
      <c r="AO153" s="1008"/>
      <c r="AP153" s="16"/>
      <c r="AQ153" s="16"/>
      <c r="AR153" s="16"/>
    </row>
    <row r="154" spans="1:45" s="146" customFormat="1" ht="13.5" customHeight="1">
      <c r="A154" s="17"/>
      <c r="B154" s="17"/>
      <c r="C154" s="732" t="s">
        <v>598</v>
      </c>
      <c r="D154" s="733"/>
      <c r="E154" s="733"/>
      <c r="F154" s="733"/>
      <c r="G154" s="733"/>
      <c r="H154" s="733"/>
      <c r="I154" s="733"/>
      <c r="J154" s="1009"/>
      <c r="K154" s="1010"/>
      <c r="L154" s="1010"/>
      <c r="M154" s="1010"/>
      <c r="N154" s="1010"/>
      <c r="O154" s="1010"/>
      <c r="P154" s="1010"/>
      <c r="Q154" s="1010"/>
      <c r="R154" s="1010"/>
      <c r="S154" s="1010"/>
      <c r="T154" s="1010"/>
      <c r="U154" s="1010"/>
      <c r="V154" s="1010"/>
      <c r="W154" s="1010"/>
      <c r="X154" s="1010"/>
      <c r="Y154" s="1010"/>
      <c r="Z154" s="1010"/>
      <c r="AA154" s="1010"/>
      <c r="AB154" s="1010"/>
      <c r="AC154" s="1010"/>
      <c r="AD154" s="1010"/>
      <c r="AE154" s="1010"/>
      <c r="AF154" s="1010"/>
      <c r="AG154" s="1010"/>
      <c r="AH154" s="1010"/>
      <c r="AI154" s="1010"/>
      <c r="AJ154" s="1010"/>
      <c r="AK154" s="1010"/>
      <c r="AL154" s="1010"/>
      <c r="AM154" s="1010"/>
      <c r="AN154" s="1010"/>
      <c r="AO154" s="1011"/>
      <c r="AP154" s="226"/>
      <c r="AQ154" s="98"/>
      <c r="AR154" s="98"/>
      <c r="AS154" s="142"/>
    </row>
    <row r="155" spans="1:45" s="116" customFormat="1" ht="13.5" customHeight="1">
      <c r="A155" s="140"/>
      <c r="B155" s="140"/>
      <c r="C155" s="118"/>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7"/>
    </row>
    <row r="156" spans="1:45" ht="13.5" customHeight="1">
      <c r="B156" s="5"/>
      <c r="C156" s="5" t="s">
        <v>379</v>
      </c>
      <c r="D156" s="5"/>
      <c r="E156" s="5"/>
      <c r="F156" s="5"/>
      <c r="G156" s="5"/>
      <c r="H156" s="5"/>
      <c r="I156" s="5"/>
    </row>
    <row r="157" spans="1:45" ht="13.5" customHeight="1">
      <c r="A157" s="17"/>
      <c r="B157" s="226"/>
      <c r="C157" s="995" t="s">
        <v>8</v>
      </c>
      <c r="D157" s="995"/>
      <c r="E157" s="995"/>
      <c r="F157" s="995"/>
      <c r="G157" s="995"/>
      <c r="H157" s="995"/>
      <c r="I157" s="995"/>
      <c r="J157" s="1004"/>
      <c r="K157" s="1004"/>
      <c r="L157" s="1004"/>
      <c r="M157" s="1004"/>
      <c r="N157" s="1004"/>
      <c r="O157" s="1004"/>
      <c r="P157" s="1004"/>
      <c r="Q157" s="1004"/>
      <c r="R157" s="1004"/>
      <c r="S157" s="1004"/>
      <c r="T157" s="1004"/>
      <c r="U157" s="1004"/>
      <c r="V157" s="1004"/>
      <c r="W157" s="1004"/>
      <c r="X157" s="1004"/>
      <c r="Y157" s="1004"/>
      <c r="Z157" s="1004"/>
      <c r="AA157" s="1004"/>
      <c r="AB157" s="1004"/>
      <c r="AC157" s="1004"/>
      <c r="AD157" s="1004"/>
      <c r="AE157" s="1004"/>
      <c r="AF157" s="1004"/>
      <c r="AG157" s="1004"/>
      <c r="AH157" s="1004"/>
      <c r="AI157" s="1004"/>
      <c r="AJ157" s="1004"/>
      <c r="AK157" s="1004"/>
      <c r="AL157" s="1004"/>
      <c r="AM157" s="1004"/>
      <c r="AN157" s="1004"/>
      <c r="AO157" s="1004"/>
      <c r="AP157" s="100"/>
      <c r="AQ157" s="100"/>
      <c r="AR157" s="100"/>
    </row>
    <row r="158" spans="1:45">
      <c r="A158" s="17"/>
      <c r="B158" s="17"/>
      <c r="C158" s="995"/>
      <c r="D158" s="995"/>
      <c r="E158" s="995"/>
      <c r="F158" s="995"/>
      <c r="G158" s="995"/>
      <c r="H158" s="995"/>
      <c r="I158" s="995"/>
      <c r="J158" s="1004"/>
      <c r="K158" s="1004"/>
      <c r="L158" s="1004"/>
      <c r="M158" s="1004"/>
      <c r="N158" s="1004"/>
      <c r="O158" s="1004"/>
      <c r="P158" s="1004"/>
      <c r="Q158" s="1004"/>
      <c r="R158" s="1004"/>
      <c r="S158" s="1004"/>
      <c r="T158" s="1004"/>
      <c r="U158" s="1004"/>
      <c r="V158" s="1004"/>
      <c r="W158" s="1004"/>
      <c r="X158" s="1004"/>
      <c r="Y158" s="1004"/>
      <c r="Z158" s="1004"/>
      <c r="AA158" s="1004"/>
      <c r="AB158" s="1004"/>
      <c r="AC158" s="1004"/>
      <c r="AD158" s="1004"/>
      <c r="AE158" s="1004"/>
      <c r="AF158" s="1004"/>
      <c r="AG158" s="1004"/>
      <c r="AH158" s="1004"/>
      <c r="AI158" s="1004"/>
      <c r="AJ158" s="1004"/>
      <c r="AK158" s="1004"/>
      <c r="AL158" s="1004"/>
      <c r="AM158" s="1004"/>
      <c r="AN158" s="1004"/>
      <c r="AO158" s="1004"/>
      <c r="AP158" s="100"/>
      <c r="AQ158" s="100"/>
      <c r="AR158" s="100"/>
    </row>
    <row r="159" spans="1:45" ht="13.5" customHeight="1">
      <c r="A159" s="17"/>
      <c r="B159" s="17"/>
      <c r="C159" s="995"/>
      <c r="D159" s="995"/>
      <c r="E159" s="995"/>
      <c r="F159" s="995"/>
      <c r="G159" s="995"/>
      <c r="H159" s="995"/>
      <c r="I159" s="995"/>
      <c r="J159" s="1004"/>
      <c r="K159" s="1004"/>
      <c r="L159" s="1004"/>
      <c r="M159" s="1004"/>
      <c r="N159" s="1004"/>
      <c r="O159" s="1004"/>
      <c r="P159" s="1004"/>
      <c r="Q159" s="1004"/>
      <c r="R159" s="1004"/>
      <c r="S159" s="1004"/>
      <c r="T159" s="1004"/>
      <c r="U159" s="1004"/>
      <c r="V159" s="1004"/>
      <c r="W159" s="1004"/>
      <c r="X159" s="1004"/>
      <c r="Y159" s="1004"/>
      <c r="Z159" s="1004"/>
      <c r="AA159" s="1004"/>
      <c r="AB159" s="1004"/>
      <c r="AC159" s="1004"/>
      <c r="AD159" s="1004"/>
      <c r="AE159" s="1004"/>
      <c r="AF159" s="1004"/>
      <c r="AG159" s="1004"/>
      <c r="AH159" s="1004"/>
      <c r="AI159" s="1004"/>
      <c r="AJ159" s="1004"/>
      <c r="AK159" s="1004"/>
      <c r="AL159" s="1004"/>
      <c r="AM159" s="1004"/>
      <c r="AN159" s="1004"/>
      <c r="AO159" s="1004"/>
      <c r="AP159" s="100"/>
      <c r="AQ159" s="100"/>
      <c r="AR159" s="100"/>
    </row>
    <row r="160" spans="1:45">
      <c r="A160" s="17"/>
      <c r="B160" s="17"/>
      <c r="C160" s="995" t="s">
        <v>30</v>
      </c>
      <c r="D160" s="981"/>
      <c r="E160" s="981"/>
      <c r="F160" s="981"/>
      <c r="G160" s="981"/>
      <c r="H160" s="981"/>
      <c r="I160" s="981"/>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1005"/>
      <c r="AF160" s="1005"/>
      <c r="AG160" s="1005"/>
      <c r="AH160" s="1005"/>
      <c r="AI160" s="1005"/>
      <c r="AJ160" s="1005"/>
      <c r="AK160" s="1005"/>
      <c r="AL160" s="1005"/>
      <c r="AM160" s="1005"/>
      <c r="AN160" s="1005"/>
      <c r="AO160" s="1005"/>
      <c r="AP160" s="100"/>
      <c r="AQ160" s="100"/>
      <c r="AR160" s="100"/>
    </row>
    <row r="161" spans="1:45" ht="13.5" customHeight="1">
      <c r="A161" s="17"/>
      <c r="B161" s="17"/>
      <c r="C161" s="981"/>
      <c r="D161" s="981"/>
      <c r="E161" s="981"/>
      <c r="F161" s="981"/>
      <c r="G161" s="981"/>
      <c r="H161" s="981"/>
      <c r="I161" s="981"/>
      <c r="J161" s="1005"/>
      <c r="K161" s="1005"/>
      <c r="L161" s="1005"/>
      <c r="M161" s="1005"/>
      <c r="N161" s="1005"/>
      <c r="O161" s="1005"/>
      <c r="P161" s="1005"/>
      <c r="Q161" s="1005"/>
      <c r="R161" s="1005"/>
      <c r="S161" s="1005"/>
      <c r="T161" s="1005"/>
      <c r="U161" s="1005"/>
      <c r="V161" s="1005"/>
      <c r="W161" s="1005"/>
      <c r="X161" s="1005"/>
      <c r="Y161" s="1005"/>
      <c r="Z161" s="1005"/>
      <c r="AA161" s="1005"/>
      <c r="AB161" s="1005"/>
      <c r="AC161" s="1005"/>
      <c r="AD161" s="1005"/>
      <c r="AE161" s="1005"/>
      <c r="AF161" s="1005"/>
      <c r="AG161" s="1005"/>
      <c r="AH161" s="1005"/>
      <c r="AI161" s="1005"/>
      <c r="AJ161" s="1005"/>
      <c r="AK161" s="1005"/>
      <c r="AL161" s="1005"/>
      <c r="AM161" s="1005"/>
      <c r="AN161" s="1005"/>
      <c r="AO161" s="1005"/>
      <c r="AP161" s="100"/>
      <c r="AQ161" s="100"/>
      <c r="AR161" s="100"/>
    </row>
    <row r="162" spans="1:45" ht="13.5" customHeight="1">
      <c r="A162" s="17"/>
      <c r="B162" s="17"/>
      <c r="C162" s="995" t="s">
        <v>597</v>
      </c>
      <c r="D162" s="981"/>
      <c r="E162" s="981"/>
      <c r="F162" s="981"/>
      <c r="G162" s="981"/>
      <c r="H162" s="981"/>
      <c r="I162" s="981"/>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1006"/>
      <c r="AF162" s="1006"/>
      <c r="AG162" s="1006"/>
      <c r="AH162" s="1006"/>
      <c r="AI162" s="1006"/>
      <c r="AJ162" s="1006"/>
      <c r="AK162" s="1006"/>
      <c r="AL162" s="1006"/>
      <c r="AM162" s="1006"/>
      <c r="AN162" s="1006"/>
      <c r="AO162" s="1006"/>
      <c r="AP162" s="15"/>
      <c r="AQ162" s="15"/>
      <c r="AR162" s="15"/>
    </row>
    <row r="163" spans="1:45">
      <c r="A163" s="17"/>
      <c r="B163" s="17"/>
      <c r="C163" s="995" t="s">
        <v>76</v>
      </c>
      <c r="D163" s="981"/>
      <c r="E163" s="981"/>
      <c r="F163" s="981"/>
      <c r="G163" s="981"/>
      <c r="H163" s="981"/>
      <c r="I163" s="981"/>
      <c r="J163" s="996"/>
      <c r="K163" s="996"/>
      <c r="L163" s="996"/>
      <c r="M163" s="996"/>
      <c r="N163" s="996"/>
      <c r="O163" s="996"/>
      <c r="P163" s="996"/>
      <c r="Q163" s="996"/>
      <c r="R163" s="996"/>
      <c r="S163" s="996"/>
      <c r="T163" s="996"/>
      <c r="U163" s="996"/>
      <c r="V163" s="996"/>
      <c r="W163" s="996"/>
      <c r="X163" s="996"/>
      <c r="Y163" s="996"/>
      <c r="Z163" s="996"/>
      <c r="AA163" s="996"/>
      <c r="AB163" s="996"/>
      <c r="AC163" s="996"/>
      <c r="AD163" s="996"/>
      <c r="AE163" s="996"/>
      <c r="AF163" s="996"/>
      <c r="AG163" s="996"/>
      <c r="AH163" s="996"/>
      <c r="AI163" s="996"/>
      <c r="AJ163" s="996"/>
      <c r="AK163" s="996"/>
      <c r="AL163" s="996"/>
      <c r="AM163" s="996"/>
      <c r="AN163" s="996"/>
      <c r="AO163" s="996"/>
      <c r="AP163" s="226"/>
      <c r="AQ163" s="98"/>
      <c r="AR163" s="98"/>
    </row>
    <row r="164" spans="1:45" ht="13.5" customHeight="1">
      <c r="A164" s="17"/>
      <c r="B164" s="17"/>
      <c r="C164" s="981"/>
      <c r="D164" s="981"/>
      <c r="E164" s="981"/>
      <c r="F164" s="981"/>
      <c r="G164" s="981"/>
      <c r="H164" s="981"/>
      <c r="I164" s="981"/>
      <c r="J164" s="996"/>
      <c r="K164" s="996"/>
      <c r="L164" s="996"/>
      <c r="M164" s="996"/>
      <c r="N164" s="996"/>
      <c r="O164" s="996"/>
      <c r="P164" s="996"/>
      <c r="Q164" s="996"/>
      <c r="R164" s="996"/>
      <c r="S164" s="996"/>
      <c r="T164" s="996"/>
      <c r="U164" s="996"/>
      <c r="V164" s="996"/>
      <c r="W164" s="996"/>
      <c r="X164" s="996"/>
      <c r="Y164" s="996"/>
      <c r="Z164" s="996"/>
      <c r="AA164" s="996"/>
      <c r="AB164" s="996"/>
      <c r="AC164" s="996"/>
      <c r="AD164" s="996"/>
      <c r="AE164" s="996"/>
      <c r="AF164" s="996"/>
      <c r="AG164" s="996"/>
      <c r="AH164" s="996"/>
      <c r="AI164" s="996"/>
      <c r="AJ164" s="996"/>
      <c r="AK164" s="996"/>
      <c r="AL164" s="996"/>
      <c r="AM164" s="996"/>
      <c r="AN164" s="996"/>
      <c r="AO164" s="996"/>
      <c r="AP164" s="226"/>
      <c r="AQ164" s="98"/>
      <c r="AR164" s="98"/>
    </row>
    <row r="165" spans="1:45">
      <c r="A165" s="17"/>
      <c r="B165" s="17"/>
      <c r="C165" s="995" t="s">
        <v>31</v>
      </c>
      <c r="D165" s="981"/>
      <c r="E165" s="981"/>
      <c r="F165" s="981"/>
      <c r="G165" s="981"/>
      <c r="H165" s="981"/>
      <c r="I165" s="981"/>
      <c r="J165" s="996"/>
      <c r="K165" s="996"/>
      <c r="L165" s="996"/>
      <c r="M165" s="996"/>
      <c r="N165" s="996"/>
      <c r="O165" s="996"/>
      <c r="P165" s="996"/>
      <c r="Q165" s="996"/>
      <c r="R165" s="996"/>
      <c r="S165" s="996"/>
      <c r="T165" s="996"/>
      <c r="U165" s="996"/>
      <c r="V165" s="996"/>
      <c r="W165" s="996"/>
      <c r="X165" s="996"/>
      <c r="Y165" s="996"/>
      <c r="Z165" s="996"/>
      <c r="AA165" s="996"/>
      <c r="AB165" s="996"/>
      <c r="AC165" s="996"/>
      <c r="AD165" s="996"/>
      <c r="AE165" s="996"/>
      <c r="AF165" s="996"/>
      <c r="AG165" s="996"/>
      <c r="AH165" s="996"/>
      <c r="AI165" s="996"/>
      <c r="AJ165" s="996"/>
      <c r="AK165" s="996"/>
      <c r="AL165" s="996"/>
      <c r="AM165" s="996"/>
      <c r="AN165" s="996"/>
      <c r="AO165" s="996"/>
      <c r="AP165" s="226"/>
      <c r="AQ165" s="98"/>
      <c r="AR165" s="98"/>
    </row>
    <row r="166" spans="1:45" s="150" customFormat="1" ht="14.25" customHeight="1">
      <c r="A166" s="17"/>
      <c r="B166" s="17"/>
      <c r="C166" s="981"/>
      <c r="D166" s="981"/>
      <c r="E166" s="981"/>
      <c r="F166" s="981"/>
      <c r="G166" s="981"/>
      <c r="H166" s="981"/>
      <c r="I166" s="981"/>
      <c r="J166" s="996"/>
      <c r="K166" s="996"/>
      <c r="L166" s="996"/>
      <c r="M166" s="996"/>
      <c r="N166" s="996"/>
      <c r="O166" s="996"/>
      <c r="P166" s="996"/>
      <c r="Q166" s="996"/>
      <c r="R166" s="996"/>
      <c r="S166" s="996"/>
      <c r="T166" s="996"/>
      <c r="U166" s="996"/>
      <c r="V166" s="996"/>
      <c r="W166" s="996"/>
      <c r="X166" s="996"/>
      <c r="Y166" s="996"/>
      <c r="Z166" s="996"/>
      <c r="AA166" s="996"/>
      <c r="AB166" s="996"/>
      <c r="AC166" s="996"/>
      <c r="AD166" s="996"/>
      <c r="AE166" s="996"/>
      <c r="AF166" s="996"/>
      <c r="AG166" s="996"/>
      <c r="AH166" s="996"/>
      <c r="AI166" s="996"/>
      <c r="AJ166" s="996"/>
      <c r="AK166" s="996"/>
      <c r="AL166" s="996"/>
      <c r="AM166" s="996"/>
      <c r="AN166" s="996"/>
      <c r="AO166" s="996"/>
      <c r="AP166" s="226"/>
      <c r="AQ166" s="98"/>
      <c r="AR166" s="98"/>
      <c r="AS166" s="149"/>
    </row>
    <row r="167" spans="1:45" ht="14.25">
      <c r="A167" s="147"/>
      <c r="B167" s="147"/>
      <c r="C167" s="732" t="s">
        <v>22</v>
      </c>
      <c r="D167" s="733"/>
      <c r="E167" s="733"/>
      <c r="F167" s="733"/>
      <c r="G167" s="733"/>
      <c r="H167" s="733"/>
      <c r="I167" s="734"/>
      <c r="J167" s="273" t="s">
        <v>584</v>
      </c>
      <c r="K167" s="997"/>
      <c r="L167" s="997"/>
      <c r="M167" s="997"/>
      <c r="N167" s="997"/>
      <c r="O167" s="263" t="s">
        <v>585</v>
      </c>
      <c r="P167" s="997"/>
      <c r="Q167" s="997"/>
      <c r="R167" s="997"/>
      <c r="S167" s="997"/>
      <c r="T167" s="997"/>
      <c r="U167" s="274" t="s">
        <v>586</v>
      </c>
      <c r="V167" s="275"/>
      <c r="W167" s="275"/>
      <c r="X167" s="275"/>
      <c r="Y167" s="275"/>
      <c r="Z167" s="275"/>
      <c r="AA167" s="275"/>
      <c r="AB167" s="275"/>
      <c r="AC167" s="275"/>
      <c r="AD167" s="275"/>
      <c r="AE167" s="275"/>
      <c r="AF167" s="275"/>
      <c r="AG167" s="275"/>
      <c r="AH167" s="275"/>
      <c r="AI167" s="275"/>
      <c r="AJ167" s="275"/>
      <c r="AK167" s="275"/>
      <c r="AL167" s="275"/>
      <c r="AM167" s="275"/>
      <c r="AN167" s="275"/>
      <c r="AO167" s="276"/>
      <c r="AP167" s="148"/>
      <c r="AQ167" s="148"/>
      <c r="AR167" s="148"/>
    </row>
    <row r="168" spans="1:45">
      <c r="A168" s="17"/>
      <c r="B168" s="17"/>
      <c r="C168" s="735"/>
      <c r="D168" s="733"/>
      <c r="E168" s="733"/>
      <c r="F168" s="733"/>
      <c r="G168" s="733"/>
      <c r="H168" s="733"/>
      <c r="I168" s="734"/>
      <c r="J168" s="998"/>
      <c r="K168" s="999"/>
      <c r="L168" s="999"/>
      <c r="M168" s="999"/>
      <c r="N168" s="999"/>
      <c r="O168" s="999"/>
      <c r="P168" s="999"/>
      <c r="Q168" s="999"/>
      <c r="R168" s="999"/>
      <c r="S168" s="999"/>
      <c r="T168" s="999"/>
      <c r="U168" s="999"/>
      <c r="V168" s="999"/>
      <c r="W168" s="999"/>
      <c r="X168" s="999"/>
      <c r="Y168" s="999"/>
      <c r="Z168" s="999"/>
      <c r="AA168" s="999"/>
      <c r="AB168" s="999"/>
      <c r="AC168" s="999"/>
      <c r="AD168" s="999"/>
      <c r="AE168" s="999"/>
      <c r="AF168" s="999"/>
      <c r="AG168" s="999"/>
      <c r="AH168" s="999"/>
      <c r="AI168" s="999"/>
      <c r="AJ168" s="999"/>
      <c r="AK168" s="999"/>
      <c r="AL168" s="999"/>
      <c r="AM168" s="999"/>
      <c r="AN168" s="999"/>
      <c r="AO168" s="1000"/>
      <c r="AP168" s="226"/>
      <c r="AQ168" s="98"/>
      <c r="AR168" s="98"/>
    </row>
    <row r="169" spans="1:45" s="150" customFormat="1" ht="18" customHeight="1">
      <c r="A169" s="17"/>
      <c r="B169" s="17"/>
      <c r="C169" s="735"/>
      <c r="D169" s="733"/>
      <c r="E169" s="733"/>
      <c r="F169" s="733"/>
      <c r="G169" s="733"/>
      <c r="H169" s="733"/>
      <c r="I169" s="734"/>
      <c r="J169" s="1001"/>
      <c r="K169" s="1002"/>
      <c r="L169" s="1002"/>
      <c r="M169" s="1002"/>
      <c r="N169" s="1002"/>
      <c r="O169" s="1002"/>
      <c r="P169" s="1002"/>
      <c r="Q169" s="1002"/>
      <c r="R169" s="1002"/>
      <c r="S169" s="1002"/>
      <c r="T169" s="1002"/>
      <c r="U169" s="1002"/>
      <c r="V169" s="1002"/>
      <c r="W169" s="1002"/>
      <c r="X169" s="1002"/>
      <c r="Y169" s="1002"/>
      <c r="Z169" s="1002"/>
      <c r="AA169" s="1002"/>
      <c r="AB169" s="1002"/>
      <c r="AC169" s="1002"/>
      <c r="AD169" s="1002"/>
      <c r="AE169" s="1002"/>
      <c r="AF169" s="1002"/>
      <c r="AG169" s="1002"/>
      <c r="AH169" s="1002"/>
      <c r="AI169" s="1002"/>
      <c r="AJ169" s="1002"/>
      <c r="AK169" s="1002"/>
      <c r="AL169" s="1002"/>
      <c r="AM169" s="1002"/>
      <c r="AN169" s="1002"/>
      <c r="AO169" s="1003"/>
      <c r="AP169" s="226"/>
      <c r="AQ169" s="98"/>
      <c r="AR169" s="98"/>
      <c r="AS169" s="149"/>
    </row>
    <row r="170" spans="1:45" ht="18" customHeight="1">
      <c r="A170" s="147"/>
      <c r="B170" s="147"/>
      <c r="C170" s="1018" t="s">
        <v>7</v>
      </c>
      <c r="D170" s="1019"/>
      <c r="E170" s="1019"/>
      <c r="F170" s="1019"/>
      <c r="G170" s="1019"/>
      <c r="H170" s="1019"/>
      <c r="I170" s="1019"/>
      <c r="J170" s="1020"/>
      <c r="K170" s="1007"/>
      <c r="L170" s="1007"/>
      <c r="M170" s="271" t="s">
        <v>716</v>
      </c>
      <c r="N170" s="1007"/>
      <c r="O170" s="1007"/>
      <c r="P170" s="1007"/>
      <c r="Q170" s="1007"/>
      <c r="R170" s="272" t="s">
        <v>716</v>
      </c>
      <c r="S170" s="1007"/>
      <c r="T170" s="1007"/>
      <c r="U170" s="1008"/>
      <c r="V170" s="1018" t="s">
        <v>32</v>
      </c>
      <c r="W170" s="1019"/>
      <c r="X170" s="1019"/>
      <c r="Y170" s="1019"/>
      <c r="Z170" s="1019"/>
      <c r="AA170" s="1019"/>
      <c r="AB170" s="1021"/>
      <c r="AC170" s="1020"/>
      <c r="AD170" s="1007"/>
      <c r="AE170" s="1007"/>
      <c r="AF170" s="271" t="s">
        <v>716</v>
      </c>
      <c r="AG170" s="1007"/>
      <c r="AH170" s="1007"/>
      <c r="AI170" s="1007"/>
      <c r="AJ170" s="1007"/>
      <c r="AK170" s="272" t="s">
        <v>716</v>
      </c>
      <c r="AL170" s="1007"/>
      <c r="AM170" s="1007"/>
      <c r="AN170" s="1007"/>
      <c r="AO170" s="1008"/>
      <c r="AP170" s="16"/>
      <c r="AQ170" s="16"/>
      <c r="AR170" s="16"/>
    </row>
    <row r="171" spans="1:45" ht="14.25">
      <c r="A171" s="17"/>
      <c r="B171" s="17"/>
      <c r="C171" s="732" t="s">
        <v>598</v>
      </c>
      <c r="D171" s="733"/>
      <c r="E171" s="733"/>
      <c r="F171" s="733"/>
      <c r="G171" s="733"/>
      <c r="H171" s="733"/>
      <c r="I171" s="733"/>
      <c r="J171" s="1009"/>
      <c r="K171" s="1010"/>
      <c r="L171" s="1010"/>
      <c r="M171" s="1010"/>
      <c r="N171" s="1010"/>
      <c r="O171" s="1010"/>
      <c r="P171" s="1010"/>
      <c r="Q171" s="1010"/>
      <c r="R171" s="1010"/>
      <c r="S171" s="1010"/>
      <c r="T171" s="1010"/>
      <c r="U171" s="1010"/>
      <c r="V171" s="1010"/>
      <c r="W171" s="1010"/>
      <c r="X171" s="1010"/>
      <c r="Y171" s="1010"/>
      <c r="Z171" s="1010"/>
      <c r="AA171" s="1010"/>
      <c r="AB171" s="1010"/>
      <c r="AC171" s="1010"/>
      <c r="AD171" s="1010"/>
      <c r="AE171" s="1010"/>
      <c r="AF171" s="1010"/>
      <c r="AG171" s="1010"/>
      <c r="AH171" s="1010"/>
      <c r="AI171" s="1010"/>
      <c r="AJ171" s="1010"/>
      <c r="AK171" s="1010"/>
      <c r="AL171" s="1010"/>
      <c r="AM171" s="1010"/>
      <c r="AN171" s="1010"/>
      <c r="AO171" s="1011"/>
      <c r="AP171" s="226"/>
      <c r="AQ171" s="98"/>
      <c r="AR171" s="98"/>
    </row>
    <row r="172" spans="1:45" s="116" customFormat="1" ht="13.5" customHeight="1">
      <c r="A172" s="17"/>
      <c r="B172" s="17"/>
      <c r="C172" s="97"/>
      <c r="D172" s="19"/>
      <c r="E172" s="19"/>
      <c r="F172" s="19"/>
      <c r="G172" s="19"/>
      <c r="H172" s="19"/>
      <c r="I172" s="19"/>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17"/>
    </row>
    <row r="173" spans="1:45" ht="13.5" customHeight="1">
      <c r="B173" s="5"/>
      <c r="C173" s="5" t="s">
        <v>379</v>
      </c>
      <c r="D173" s="5"/>
      <c r="E173" s="5"/>
      <c r="F173" s="5"/>
      <c r="G173" s="5"/>
      <c r="H173" s="5"/>
      <c r="I173" s="5"/>
    </row>
    <row r="174" spans="1:45" ht="13.5" customHeight="1">
      <c r="A174" s="17"/>
      <c r="B174" s="226"/>
      <c r="C174" s="995" t="s">
        <v>8</v>
      </c>
      <c r="D174" s="995"/>
      <c r="E174" s="995"/>
      <c r="F174" s="995"/>
      <c r="G174" s="995"/>
      <c r="H174" s="995"/>
      <c r="I174" s="995"/>
      <c r="J174" s="1004"/>
      <c r="K174" s="1004"/>
      <c r="L174" s="1004"/>
      <c r="M174" s="1004"/>
      <c r="N174" s="1004"/>
      <c r="O174" s="1004"/>
      <c r="P174" s="1004"/>
      <c r="Q174" s="1004"/>
      <c r="R174" s="1004"/>
      <c r="S174" s="1004"/>
      <c r="T174" s="1004"/>
      <c r="U174" s="1004"/>
      <c r="V174" s="1004"/>
      <c r="W174" s="1004"/>
      <c r="X174" s="1004"/>
      <c r="Y174" s="1004"/>
      <c r="Z174" s="1004"/>
      <c r="AA174" s="1004"/>
      <c r="AB174" s="1004"/>
      <c r="AC174" s="1004"/>
      <c r="AD174" s="1004"/>
      <c r="AE174" s="1004"/>
      <c r="AF174" s="1004"/>
      <c r="AG174" s="1004"/>
      <c r="AH174" s="1004"/>
      <c r="AI174" s="1004"/>
      <c r="AJ174" s="1004"/>
      <c r="AK174" s="1004"/>
      <c r="AL174" s="1004"/>
      <c r="AM174" s="1004"/>
      <c r="AN174" s="1004"/>
      <c r="AO174" s="1004"/>
      <c r="AP174" s="100"/>
      <c r="AQ174" s="100"/>
      <c r="AR174" s="100"/>
    </row>
    <row r="175" spans="1:45">
      <c r="A175" s="17"/>
      <c r="B175" s="17"/>
      <c r="C175" s="995"/>
      <c r="D175" s="995"/>
      <c r="E175" s="995"/>
      <c r="F175" s="995"/>
      <c r="G175" s="995"/>
      <c r="H175" s="995"/>
      <c r="I175" s="995"/>
      <c r="J175" s="1004"/>
      <c r="K175" s="1004"/>
      <c r="L175" s="1004"/>
      <c r="M175" s="1004"/>
      <c r="N175" s="1004"/>
      <c r="O175" s="1004"/>
      <c r="P175" s="1004"/>
      <c r="Q175" s="1004"/>
      <c r="R175" s="1004"/>
      <c r="S175" s="1004"/>
      <c r="T175" s="1004"/>
      <c r="U175" s="1004"/>
      <c r="V175" s="1004"/>
      <c r="W175" s="1004"/>
      <c r="X175" s="1004"/>
      <c r="Y175" s="1004"/>
      <c r="Z175" s="1004"/>
      <c r="AA175" s="1004"/>
      <c r="AB175" s="1004"/>
      <c r="AC175" s="1004"/>
      <c r="AD175" s="1004"/>
      <c r="AE175" s="1004"/>
      <c r="AF175" s="1004"/>
      <c r="AG175" s="1004"/>
      <c r="AH175" s="1004"/>
      <c r="AI175" s="1004"/>
      <c r="AJ175" s="1004"/>
      <c r="AK175" s="1004"/>
      <c r="AL175" s="1004"/>
      <c r="AM175" s="1004"/>
      <c r="AN175" s="1004"/>
      <c r="AO175" s="1004"/>
      <c r="AP175" s="100"/>
      <c r="AQ175" s="100"/>
      <c r="AR175" s="100"/>
    </row>
    <row r="176" spans="1:45" ht="13.5" customHeight="1">
      <c r="A176" s="17"/>
      <c r="B176" s="17"/>
      <c r="C176" s="995"/>
      <c r="D176" s="995"/>
      <c r="E176" s="995"/>
      <c r="F176" s="995"/>
      <c r="G176" s="995"/>
      <c r="H176" s="995"/>
      <c r="I176" s="995"/>
      <c r="J176" s="1004"/>
      <c r="K176" s="1004"/>
      <c r="L176" s="1004"/>
      <c r="M176" s="1004"/>
      <c r="N176" s="1004"/>
      <c r="O176" s="1004"/>
      <c r="P176" s="1004"/>
      <c r="Q176" s="1004"/>
      <c r="R176" s="1004"/>
      <c r="S176" s="1004"/>
      <c r="T176" s="1004"/>
      <c r="U176" s="1004"/>
      <c r="V176" s="1004"/>
      <c r="W176" s="1004"/>
      <c r="X176" s="1004"/>
      <c r="Y176" s="1004"/>
      <c r="Z176" s="1004"/>
      <c r="AA176" s="1004"/>
      <c r="AB176" s="1004"/>
      <c r="AC176" s="1004"/>
      <c r="AD176" s="1004"/>
      <c r="AE176" s="1004"/>
      <c r="AF176" s="1004"/>
      <c r="AG176" s="1004"/>
      <c r="AH176" s="1004"/>
      <c r="AI176" s="1004"/>
      <c r="AJ176" s="1004"/>
      <c r="AK176" s="1004"/>
      <c r="AL176" s="1004"/>
      <c r="AM176" s="1004"/>
      <c r="AN176" s="1004"/>
      <c r="AO176" s="1004"/>
      <c r="AP176" s="100"/>
      <c r="AQ176" s="100"/>
      <c r="AR176" s="100"/>
    </row>
    <row r="177" spans="1:45">
      <c r="A177" s="17"/>
      <c r="B177" s="17"/>
      <c r="C177" s="995" t="s">
        <v>30</v>
      </c>
      <c r="D177" s="981"/>
      <c r="E177" s="981"/>
      <c r="F177" s="981"/>
      <c r="G177" s="981"/>
      <c r="H177" s="981"/>
      <c r="I177" s="981"/>
      <c r="J177" s="1005"/>
      <c r="K177" s="1005"/>
      <c r="L177" s="1005"/>
      <c r="M177" s="1005"/>
      <c r="N177" s="1005"/>
      <c r="O177" s="1005"/>
      <c r="P177" s="1005"/>
      <c r="Q177" s="1005"/>
      <c r="R177" s="1005"/>
      <c r="S177" s="1005"/>
      <c r="T177" s="1005"/>
      <c r="U177" s="1005"/>
      <c r="V177" s="1005"/>
      <c r="W177" s="1005"/>
      <c r="X177" s="1005"/>
      <c r="Y177" s="1005"/>
      <c r="Z177" s="1005"/>
      <c r="AA177" s="1005"/>
      <c r="AB177" s="1005"/>
      <c r="AC177" s="1005"/>
      <c r="AD177" s="1005"/>
      <c r="AE177" s="1005"/>
      <c r="AF177" s="1005"/>
      <c r="AG177" s="1005"/>
      <c r="AH177" s="1005"/>
      <c r="AI177" s="1005"/>
      <c r="AJ177" s="1005"/>
      <c r="AK177" s="1005"/>
      <c r="AL177" s="1005"/>
      <c r="AM177" s="1005"/>
      <c r="AN177" s="1005"/>
      <c r="AO177" s="1005"/>
      <c r="AP177" s="100"/>
      <c r="AQ177" s="100"/>
      <c r="AR177" s="100"/>
    </row>
    <row r="178" spans="1:45" ht="13.5" customHeight="1">
      <c r="A178" s="17"/>
      <c r="B178" s="17"/>
      <c r="C178" s="981"/>
      <c r="D178" s="981"/>
      <c r="E178" s="981"/>
      <c r="F178" s="981"/>
      <c r="G178" s="981"/>
      <c r="H178" s="981"/>
      <c r="I178" s="981"/>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
      <c r="AQ178" s="100"/>
      <c r="AR178" s="100"/>
    </row>
    <row r="179" spans="1:45" ht="13.5" customHeight="1">
      <c r="A179" s="17"/>
      <c r="B179" s="17"/>
      <c r="C179" s="995" t="s">
        <v>597</v>
      </c>
      <c r="D179" s="981"/>
      <c r="E179" s="981"/>
      <c r="F179" s="981"/>
      <c r="G179" s="981"/>
      <c r="H179" s="981"/>
      <c r="I179" s="981"/>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1006"/>
      <c r="AF179" s="1006"/>
      <c r="AG179" s="1006"/>
      <c r="AH179" s="1006"/>
      <c r="AI179" s="1006"/>
      <c r="AJ179" s="1006"/>
      <c r="AK179" s="1006"/>
      <c r="AL179" s="1006"/>
      <c r="AM179" s="1006"/>
      <c r="AN179" s="1006"/>
      <c r="AO179" s="1006"/>
      <c r="AP179" s="15"/>
      <c r="AQ179" s="15"/>
      <c r="AR179" s="15"/>
    </row>
    <row r="180" spans="1:45">
      <c r="A180" s="17"/>
      <c r="B180" s="17"/>
      <c r="C180" s="995" t="s">
        <v>76</v>
      </c>
      <c r="D180" s="981"/>
      <c r="E180" s="981"/>
      <c r="F180" s="981"/>
      <c r="G180" s="981"/>
      <c r="H180" s="981"/>
      <c r="I180" s="981"/>
      <c r="J180" s="996"/>
      <c r="K180" s="996"/>
      <c r="L180" s="996"/>
      <c r="M180" s="996"/>
      <c r="N180" s="996"/>
      <c r="O180" s="996"/>
      <c r="P180" s="996"/>
      <c r="Q180" s="996"/>
      <c r="R180" s="996"/>
      <c r="S180" s="996"/>
      <c r="T180" s="996"/>
      <c r="U180" s="996"/>
      <c r="V180" s="996"/>
      <c r="W180" s="996"/>
      <c r="X180" s="996"/>
      <c r="Y180" s="996"/>
      <c r="Z180" s="996"/>
      <c r="AA180" s="996"/>
      <c r="AB180" s="996"/>
      <c r="AC180" s="996"/>
      <c r="AD180" s="996"/>
      <c r="AE180" s="996"/>
      <c r="AF180" s="996"/>
      <c r="AG180" s="996"/>
      <c r="AH180" s="996"/>
      <c r="AI180" s="996"/>
      <c r="AJ180" s="996"/>
      <c r="AK180" s="996"/>
      <c r="AL180" s="996"/>
      <c r="AM180" s="996"/>
      <c r="AN180" s="996"/>
      <c r="AO180" s="996"/>
      <c r="AP180" s="226"/>
      <c r="AQ180" s="98"/>
      <c r="AR180" s="98"/>
    </row>
    <row r="181" spans="1:45" ht="13.5" customHeight="1">
      <c r="A181" s="17"/>
      <c r="B181" s="17"/>
      <c r="C181" s="981"/>
      <c r="D181" s="981"/>
      <c r="E181" s="981"/>
      <c r="F181" s="981"/>
      <c r="G181" s="981"/>
      <c r="H181" s="981"/>
      <c r="I181" s="981"/>
      <c r="J181" s="996"/>
      <c r="K181" s="996"/>
      <c r="L181" s="996"/>
      <c r="M181" s="996"/>
      <c r="N181" s="996"/>
      <c r="O181" s="996"/>
      <c r="P181" s="996"/>
      <c r="Q181" s="996"/>
      <c r="R181" s="996"/>
      <c r="S181" s="996"/>
      <c r="T181" s="996"/>
      <c r="U181" s="996"/>
      <c r="V181" s="996"/>
      <c r="W181" s="996"/>
      <c r="X181" s="996"/>
      <c r="Y181" s="996"/>
      <c r="Z181" s="996"/>
      <c r="AA181" s="996"/>
      <c r="AB181" s="996"/>
      <c r="AC181" s="996"/>
      <c r="AD181" s="996"/>
      <c r="AE181" s="996"/>
      <c r="AF181" s="996"/>
      <c r="AG181" s="996"/>
      <c r="AH181" s="996"/>
      <c r="AI181" s="996"/>
      <c r="AJ181" s="996"/>
      <c r="AK181" s="996"/>
      <c r="AL181" s="996"/>
      <c r="AM181" s="996"/>
      <c r="AN181" s="996"/>
      <c r="AO181" s="996"/>
      <c r="AP181" s="226"/>
      <c r="AQ181" s="98"/>
      <c r="AR181" s="98"/>
    </row>
    <row r="182" spans="1:45">
      <c r="A182" s="17"/>
      <c r="B182" s="17"/>
      <c r="C182" s="995" t="s">
        <v>31</v>
      </c>
      <c r="D182" s="981"/>
      <c r="E182" s="981"/>
      <c r="F182" s="981"/>
      <c r="G182" s="981"/>
      <c r="H182" s="981"/>
      <c r="I182" s="981"/>
      <c r="J182" s="996"/>
      <c r="K182" s="996"/>
      <c r="L182" s="996"/>
      <c r="M182" s="996"/>
      <c r="N182" s="996"/>
      <c r="O182" s="996"/>
      <c r="P182" s="996"/>
      <c r="Q182" s="996"/>
      <c r="R182" s="996"/>
      <c r="S182" s="996"/>
      <c r="T182" s="996"/>
      <c r="U182" s="996"/>
      <c r="V182" s="996"/>
      <c r="W182" s="996"/>
      <c r="X182" s="996"/>
      <c r="Y182" s="996"/>
      <c r="Z182" s="996"/>
      <c r="AA182" s="996"/>
      <c r="AB182" s="996"/>
      <c r="AC182" s="996"/>
      <c r="AD182" s="996"/>
      <c r="AE182" s="996"/>
      <c r="AF182" s="996"/>
      <c r="AG182" s="996"/>
      <c r="AH182" s="996"/>
      <c r="AI182" s="996"/>
      <c r="AJ182" s="996"/>
      <c r="AK182" s="996"/>
      <c r="AL182" s="996"/>
      <c r="AM182" s="996"/>
      <c r="AN182" s="996"/>
      <c r="AO182" s="996"/>
      <c r="AP182" s="226"/>
      <c r="AQ182" s="98"/>
      <c r="AR182" s="98"/>
    </row>
    <row r="183" spans="1:45" s="150" customFormat="1" ht="14.25" customHeight="1">
      <c r="A183" s="17"/>
      <c r="B183" s="17"/>
      <c r="C183" s="981"/>
      <c r="D183" s="981"/>
      <c r="E183" s="981"/>
      <c r="F183" s="981"/>
      <c r="G183" s="981"/>
      <c r="H183" s="981"/>
      <c r="I183" s="981"/>
      <c r="J183" s="996"/>
      <c r="K183" s="996"/>
      <c r="L183" s="996"/>
      <c r="M183" s="996"/>
      <c r="N183" s="996"/>
      <c r="O183" s="996"/>
      <c r="P183" s="996"/>
      <c r="Q183" s="996"/>
      <c r="R183" s="996"/>
      <c r="S183" s="996"/>
      <c r="T183" s="996"/>
      <c r="U183" s="996"/>
      <c r="V183" s="996"/>
      <c r="W183" s="996"/>
      <c r="X183" s="996"/>
      <c r="Y183" s="996"/>
      <c r="Z183" s="996"/>
      <c r="AA183" s="996"/>
      <c r="AB183" s="996"/>
      <c r="AC183" s="996"/>
      <c r="AD183" s="996"/>
      <c r="AE183" s="996"/>
      <c r="AF183" s="996"/>
      <c r="AG183" s="996"/>
      <c r="AH183" s="996"/>
      <c r="AI183" s="996"/>
      <c r="AJ183" s="996"/>
      <c r="AK183" s="996"/>
      <c r="AL183" s="996"/>
      <c r="AM183" s="996"/>
      <c r="AN183" s="996"/>
      <c r="AO183" s="996"/>
      <c r="AP183" s="226"/>
      <c r="AQ183" s="98"/>
      <c r="AR183" s="98"/>
      <c r="AS183" s="149"/>
    </row>
    <row r="184" spans="1:45" ht="14.25">
      <c r="A184" s="147"/>
      <c r="B184" s="147"/>
      <c r="C184" s="732" t="s">
        <v>22</v>
      </c>
      <c r="D184" s="733"/>
      <c r="E184" s="733"/>
      <c r="F184" s="733"/>
      <c r="G184" s="733"/>
      <c r="H184" s="733"/>
      <c r="I184" s="734"/>
      <c r="J184" s="273" t="s">
        <v>584</v>
      </c>
      <c r="K184" s="997"/>
      <c r="L184" s="997"/>
      <c r="M184" s="997"/>
      <c r="N184" s="997"/>
      <c r="O184" s="263" t="s">
        <v>585</v>
      </c>
      <c r="P184" s="997"/>
      <c r="Q184" s="997"/>
      <c r="R184" s="997"/>
      <c r="S184" s="997"/>
      <c r="T184" s="997"/>
      <c r="U184" s="274" t="s">
        <v>586</v>
      </c>
      <c r="V184" s="275"/>
      <c r="W184" s="275"/>
      <c r="X184" s="275"/>
      <c r="Y184" s="275"/>
      <c r="Z184" s="275"/>
      <c r="AA184" s="275"/>
      <c r="AB184" s="275"/>
      <c r="AC184" s="275"/>
      <c r="AD184" s="275"/>
      <c r="AE184" s="275"/>
      <c r="AF184" s="275"/>
      <c r="AG184" s="275"/>
      <c r="AH184" s="275"/>
      <c r="AI184" s="275"/>
      <c r="AJ184" s="275"/>
      <c r="AK184" s="275"/>
      <c r="AL184" s="275"/>
      <c r="AM184" s="275"/>
      <c r="AN184" s="275"/>
      <c r="AO184" s="276"/>
      <c r="AP184" s="148"/>
      <c r="AQ184" s="148"/>
      <c r="AR184" s="148"/>
    </row>
    <row r="185" spans="1:45">
      <c r="A185" s="17"/>
      <c r="B185" s="17"/>
      <c r="C185" s="735"/>
      <c r="D185" s="733"/>
      <c r="E185" s="733"/>
      <c r="F185" s="733"/>
      <c r="G185" s="733"/>
      <c r="H185" s="733"/>
      <c r="I185" s="734"/>
      <c r="J185" s="998"/>
      <c r="K185" s="999"/>
      <c r="L185" s="999"/>
      <c r="M185" s="999"/>
      <c r="N185" s="999"/>
      <c r="O185" s="999"/>
      <c r="P185" s="999"/>
      <c r="Q185" s="999"/>
      <c r="R185" s="999"/>
      <c r="S185" s="999"/>
      <c r="T185" s="999"/>
      <c r="U185" s="999"/>
      <c r="V185" s="999"/>
      <c r="W185" s="999"/>
      <c r="X185" s="999"/>
      <c r="Y185" s="999"/>
      <c r="Z185" s="999"/>
      <c r="AA185" s="999"/>
      <c r="AB185" s="999"/>
      <c r="AC185" s="999"/>
      <c r="AD185" s="999"/>
      <c r="AE185" s="999"/>
      <c r="AF185" s="999"/>
      <c r="AG185" s="999"/>
      <c r="AH185" s="999"/>
      <c r="AI185" s="999"/>
      <c r="AJ185" s="999"/>
      <c r="AK185" s="999"/>
      <c r="AL185" s="999"/>
      <c r="AM185" s="999"/>
      <c r="AN185" s="999"/>
      <c r="AO185" s="1000"/>
      <c r="AP185" s="226"/>
      <c r="AQ185" s="98"/>
      <c r="AR185" s="98"/>
    </row>
    <row r="186" spans="1:45" s="150" customFormat="1" ht="18" customHeight="1">
      <c r="A186" s="17"/>
      <c r="B186" s="17"/>
      <c r="C186" s="735"/>
      <c r="D186" s="733"/>
      <c r="E186" s="733"/>
      <c r="F186" s="733"/>
      <c r="G186" s="733"/>
      <c r="H186" s="733"/>
      <c r="I186" s="734"/>
      <c r="J186" s="1001"/>
      <c r="K186" s="1002"/>
      <c r="L186" s="1002"/>
      <c r="M186" s="1002"/>
      <c r="N186" s="1002"/>
      <c r="O186" s="1002"/>
      <c r="P186" s="1002"/>
      <c r="Q186" s="1002"/>
      <c r="R186" s="1002"/>
      <c r="S186" s="1002"/>
      <c r="T186" s="1002"/>
      <c r="U186" s="1002"/>
      <c r="V186" s="1002"/>
      <c r="W186" s="1002"/>
      <c r="X186" s="1002"/>
      <c r="Y186" s="1002"/>
      <c r="Z186" s="1002"/>
      <c r="AA186" s="1002"/>
      <c r="AB186" s="1002"/>
      <c r="AC186" s="1002"/>
      <c r="AD186" s="1002"/>
      <c r="AE186" s="1002"/>
      <c r="AF186" s="1002"/>
      <c r="AG186" s="1002"/>
      <c r="AH186" s="1002"/>
      <c r="AI186" s="1002"/>
      <c r="AJ186" s="1002"/>
      <c r="AK186" s="1002"/>
      <c r="AL186" s="1002"/>
      <c r="AM186" s="1002"/>
      <c r="AN186" s="1002"/>
      <c r="AO186" s="1003"/>
      <c r="AP186" s="226"/>
      <c r="AQ186" s="98"/>
      <c r="AR186" s="98"/>
      <c r="AS186" s="149"/>
    </row>
    <row r="187" spans="1:45" ht="18" customHeight="1">
      <c r="A187" s="147"/>
      <c r="B187" s="147"/>
      <c r="C187" s="1018" t="s">
        <v>7</v>
      </c>
      <c r="D187" s="1019"/>
      <c r="E187" s="1019"/>
      <c r="F187" s="1019"/>
      <c r="G187" s="1019"/>
      <c r="H187" s="1019"/>
      <c r="I187" s="1019"/>
      <c r="J187" s="1020"/>
      <c r="K187" s="1007"/>
      <c r="L187" s="1007"/>
      <c r="M187" s="271" t="s">
        <v>716</v>
      </c>
      <c r="N187" s="1007"/>
      <c r="O187" s="1007"/>
      <c r="P187" s="1007"/>
      <c r="Q187" s="1007"/>
      <c r="R187" s="272" t="s">
        <v>716</v>
      </c>
      <c r="S187" s="1007"/>
      <c r="T187" s="1007"/>
      <c r="U187" s="1008"/>
      <c r="V187" s="1018" t="s">
        <v>32</v>
      </c>
      <c r="W187" s="1019"/>
      <c r="X187" s="1019"/>
      <c r="Y187" s="1019"/>
      <c r="Z187" s="1019"/>
      <c r="AA187" s="1019"/>
      <c r="AB187" s="1021"/>
      <c r="AC187" s="1020"/>
      <c r="AD187" s="1007"/>
      <c r="AE187" s="1007"/>
      <c r="AF187" s="271" t="s">
        <v>716</v>
      </c>
      <c r="AG187" s="1007"/>
      <c r="AH187" s="1007"/>
      <c r="AI187" s="1007"/>
      <c r="AJ187" s="1007"/>
      <c r="AK187" s="272" t="s">
        <v>716</v>
      </c>
      <c r="AL187" s="1007"/>
      <c r="AM187" s="1007"/>
      <c r="AN187" s="1007"/>
      <c r="AO187" s="1008"/>
      <c r="AP187" s="16"/>
      <c r="AQ187" s="16"/>
      <c r="AR187" s="16"/>
    </row>
    <row r="188" spans="1:45" ht="14.25">
      <c r="A188" s="17"/>
      <c r="B188" s="17"/>
      <c r="C188" s="732" t="s">
        <v>598</v>
      </c>
      <c r="D188" s="733"/>
      <c r="E188" s="733"/>
      <c r="F188" s="733"/>
      <c r="G188" s="733"/>
      <c r="H188" s="733"/>
      <c r="I188" s="733"/>
      <c r="J188" s="1009"/>
      <c r="K188" s="1010"/>
      <c r="L188" s="1010"/>
      <c r="M188" s="1010"/>
      <c r="N188" s="1010"/>
      <c r="O188" s="1010"/>
      <c r="P188" s="1010"/>
      <c r="Q188" s="1010"/>
      <c r="R188" s="1010"/>
      <c r="S188" s="1010"/>
      <c r="T188" s="1010"/>
      <c r="U188" s="1010"/>
      <c r="V188" s="1010"/>
      <c r="W188" s="1010"/>
      <c r="X188" s="1010"/>
      <c r="Y188" s="1010"/>
      <c r="Z188" s="1010"/>
      <c r="AA188" s="1010"/>
      <c r="AB188" s="1010"/>
      <c r="AC188" s="1010"/>
      <c r="AD188" s="1010"/>
      <c r="AE188" s="1010"/>
      <c r="AF188" s="1010"/>
      <c r="AG188" s="1010"/>
      <c r="AH188" s="1010"/>
      <c r="AI188" s="1010"/>
      <c r="AJ188" s="1010"/>
      <c r="AK188" s="1010"/>
      <c r="AL188" s="1010"/>
      <c r="AM188" s="1010"/>
      <c r="AN188" s="1010"/>
      <c r="AO188" s="1011"/>
      <c r="AP188" s="226"/>
      <c r="AQ188" s="98"/>
      <c r="AR188" s="98"/>
    </row>
    <row r="189" spans="1:45">
      <c r="A189" s="17"/>
      <c r="B189" s="17"/>
      <c r="C189" s="97"/>
      <c r="D189" s="19"/>
      <c r="E189" s="19"/>
      <c r="F189" s="19"/>
      <c r="G189" s="19"/>
      <c r="H189" s="19"/>
      <c r="I189" s="19"/>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row>
    <row r="190" spans="1:45">
      <c r="A190" s="17"/>
      <c r="B190" s="17"/>
      <c r="C190" s="97"/>
      <c r="D190" s="19"/>
      <c r="E190" s="19"/>
      <c r="F190" s="19"/>
      <c r="G190" s="19"/>
      <c r="H190" s="19"/>
      <c r="I190" s="19"/>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row>
    <row r="191" spans="1:45">
      <c r="A191" s="17"/>
      <c r="B191" s="17"/>
      <c r="C191" s="97"/>
      <c r="D191" s="19"/>
      <c r="E191" s="19"/>
      <c r="F191" s="19"/>
      <c r="G191" s="19"/>
      <c r="H191" s="19"/>
      <c r="I191" s="19"/>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row>
    <row r="192" spans="1:45" ht="13.5" customHeight="1">
      <c r="A192" s="5"/>
      <c r="B192" s="5"/>
      <c r="C192" s="1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5" ht="13.5" customHeight="1">
      <c r="A193" s="5"/>
      <c r="B193" s="5"/>
      <c r="C193" s="151" t="s">
        <v>704</v>
      </c>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4"/>
      <c r="AQ193" s="4"/>
    </row>
    <row r="194" spans="1:45" ht="13.5" customHeight="1">
      <c r="A194" s="5"/>
      <c r="B194" s="5"/>
      <c r="C194" s="732" t="s">
        <v>8</v>
      </c>
      <c r="D194" s="1012"/>
      <c r="E194" s="1012"/>
      <c r="F194" s="1012"/>
      <c r="G194" s="1012"/>
      <c r="H194" s="1012"/>
      <c r="I194" s="1013"/>
      <c r="J194" s="1014"/>
      <c r="K194" s="1015"/>
      <c r="L194" s="1015"/>
      <c r="M194" s="1015"/>
      <c r="N194" s="1015"/>
      <c r="O194" s="1015"/>
      <c r="P194" s="1015"/>
      <c r="Q194" s="1015"/>
      <c r="R194" s="1015"/>
      <c r="S194" s="1015"/>
      <c r="T194" s="1015"/>
      <c r="U194" s="1015"/>
      <c r="V194" s="1015"/>
      <c r="W194" s="1015"/>
      <c r="X194" s="1015"/>
      <c r="Y194" s="1015"/>
      <c r="Z194" s="1015"/>
      <c r="AA194" s="1015"/>
      <c r="AB194" s="1015"/>
      <c r="AC194" s="1015"/>
      <c r="AD194" s="1015"/>
      <c r="AE194" s="1015"/>
      <c r="AF194" s="1015"/>
      <c r="AG194" s="1015"/>
      <c r="AH194" s="1015"/>
      <c r="AI194" s="1015"/>
      <c r="AJ194" s="1015"/>
      <c r="AK194" s="1015"/>
      <c r="AL194" s="1015"/>
      <c r="AM194" s="1015"/>
      <c r="AN194" s="1015"/>
      <c r="AO194" s="1016"/>
      <c r="AP194" s="4"/>
      <c r="AQ194" s="4"/>
    </row>
    <row r="195" spans="1:45" ht="13.5" customHeight="1">
      <c r="A195" s="5"/>
      <c r="B195" s="5"/>
      <c r="C195" s="732"/>
      <c r="D195" s="1012"/>
      <c r="E195" s="1012"/>
      <c r="F195" s="1012"/>
      <c r="G195" s="1012"/>
      <c r="H195" s="1012"/>
      <c r="I195" s="1013"/>
      <c r="J195" s="1014"/>
      <c r="K195" s="1015"/>
      <c r="L195" s="1015"/>
      <c r="M195" s="1015"/>
      <c r="N195" s="1015"/>
      <c r="O195" s="1015"/>
      <c r="P195" s="1015"/>
      <c r="Q195" s="1015"/>
      <c r="R195" s="1015"/>
      <c r="S195" s="1015"/>
      <c r="T195" s="1015"/>
      <c r="U195" s="1015"/>
      <c r="V195" s="1015"/>
      <c r="W195" s="1015"/>
      <c r="X195" s="1015"/>
      <c r="Y195" s="1015"/>
      <c r="Z195" s="1015"/>
      <c r="AA195" s="1015"/>
      <c r="AB195" s="1015"/>
      <c r="AC195" s="1015"/>
      <c r="AD195" s="1015"/>
      <c r="AE195" s="1015"/>
      <c r="AF195" s="1015"/>
      <c r="AG195" s="1015"/>
      <c r="AH195" s="1015"/>
      <c r="AI195" s="1015"/>
      <c r="AJ195" s="1015"/>
      <c r="AK195" s="1015"/>
      <c r="AL195" s="1015"/>
      <c r="AM195" s="1015"/>
      <c r="AN195" s="1015"/>
      <c r="AO195" s="1016"/>
      <c r="AP195" s="4"/>
      <c r="AQ195" s="4"/>
    </row>
    <row r="196" spans="1:45" ht="13.5" customHeight="1">
      <c r="A196" s="5"/>
      <c r="B196" s="5"/>
      <c r="C196" s="732"/>
      <c r="D196" s="1012"/>
      <c r="E196" s="1012"/>
      <c r="F196" s="1012"/>
      <c r="G196" s="1012"/>
      <c r="H196" s="1012"/>
      <c r="I196" s="1013"/>
      <c r="J196" s="1014"/>
      <c r="K196" s="1015"/>
      <c r="L196" s="1015"/>
      <c r="M196" s="1015"/>
      <c r="N196" s="1015"/>
      <c r="O196" s="1015"/>
      <c r="P196" s="1015"/>
      <c r="Q196" s="1015"/>
      <c r="R196" s="1015"/>
      <c r="S196" s="1015"/>
      <c r="T196" s="1015"/>
      <c r="U196" s="1015"/>
      <c r="V196" s="1015"/>
      <c r="W196" s="1015"/>
      <c r="X196" s="1015"/>
      <c r="Y196" s="1015"/>
      <c r="Z196" s="1015"/>
      <c r="AA196" s="1015"/>
      <c r="AB196" s="1015"/>
      <c r="AC196" s="1015"/>
      <c r="AD196" s="1015"/>
      <c r="AE196" s="1015"/>
      <c r="AF196" s="1015"/>
      <c r="AG196" s="1015"/>
      <c r="AH196" s="1015"/>
      <c r="AI196" s="1015"/>
      <c r="AJ196" s="1015"/>
      <c r="AK196" s="1015"/>
      <c r="AL196" s="1015"/>
      <c r="AM196" s="1015"/>
      <c r="AN196" s="1015"/>
      <c r="AO196" s="1016"/>
      <c r="AP196" s="4"/>
      <c r="AQ196" s="4"/>
    </row>
    <row r="197" spans="1:45" ht="13.5" customHeight="1">
      <c r="A197" s="5"/>
      <c r="B197" s="5"/>
      <c r="C197" s="732" t="s">
        <v>30</v>
      </c>
      <c r="D197" s="733"/>
      <c r="E197" s="733"/>
      <c r="F197" s="733"/>
      <c r="G197" s="733"/>
      <c r="H197" s="733"/>
      <c r="I197" s="734"/>
      <c r="J197" s="1025"/>
      <c r="K197" s="1026"/>
      <c r="L197" s="1026"/>
      <c r="M197" s="1026"/>
      <c r="N197" s="1026"/>
      <c r="O197" s="1026"/>
      <c r="P197" s="1026"/>
      <c r="Q197" s="1026"/>
      <c r="R197" s="1026"/>
      <c r="S197" s="1026"/>
      <c r="T197" s="1026"/>
      <c r="U197" s="1026"/>
      <c r="V197" s="1026"/>
      <c r="W197" s="1026"/>
      <c r="X197" s="1026"/>
      <c r="Y197" s="1026"/>
      <c r="Z197" s="1026"/>
      <c r="AA197" s="1026"/>
      <c r="AB197" s="1026"/>
      <c r="AC197" s="1026"/>
      <c r="AD197" s="1026"/>
      <c r="AE197" s="1026"/>
      <c r="AF197" s="1026"/>
      <c r="AG197" s="1026"/>
      <c r="AH197" s="1026"/>
      <c r="AI197" s="1026"/>
      <c r="AJ197" s="1026"/>
      <c r="AK197" s="1026"/>
      <c r="AL197" s="1026"/>
      <c r="AM197" s="1026"/>
      <c r="AN197" s="1026"/>
      <c r="AO197" s="1155"/>
      <c r="AP197" s="4"/>
      <c r="AQ197" s="4"/>
    </row>
    <row r="198" spans="1:45" ht="13.5" customHeight="1">
      <c r="A198" s="5"/>
      <c r="B198" s="5"/>
      <c r="C198" s="735"/>
      <c r="D198" s="733"/>
      <c r="E198" s="733"/>
      <c r="F198" s="733"/>
      <c r="G198" s="733"/>
      <c r="H198" s="733"/>
      <c r="I198" s="734"/>
      <c r="J198" s="1028"/>
      <c r="K198" s="1029"/>
      <c r="L198" s="1029"/>
      <c r="M198" s="1029"/>
      <c r="N198" s="1029"/>
      <c r="O198" s="1029"/>
      <c r="P198" s="1029"/>
      <c r="Q198" s="1029"/>
      <c r="R198" s="1029"/>
      <c r="S198" s="1029"/>
      <c r="T198" s="1029"/>
      <c r="U198" s="1029"/>
      <c r="V198" s="1029"/>
      <c r="W198" s="1029"/>
      <c r="X198" s="1029"/>
      <c r="Y198" s="1029"/>
      <c r="Z198" s="1029"/>
      <c r="AA198" s="1029"/>
      <c r="AB198" s="1029"/>
      <c r="AC198" s="1029"/>
      <c r="AD198" s="1029"/>
      <c r="AE198" s="1029"/>
      <c r="AF198" s="1029"/>
      <c r="AG198" s="1029"/>
      <c r="AH198" s="1029"/>
      <c r="AI198" s="1029"/>
      <c r="AJ198" s="1029"/>
      <c r="AK198" s="1029"/>
      <c r="AL198" s="1029"/>
      <c r="AM198" s="1029"/>
      <c r="AN198" s="1029"/>
      <c r="AO198" s="1156"/>
      <c r="AP198" s="4"/>
      <c r="AQ198" s="4"/>
    </row>
    <row r="199" spans="1:45" ht="13.5" customHeight="1">
      <c r="A199" s="5"/>
      <c r="B199" s="5"/>
      <c r="C199" s="732" t="s">
        <v>597</v>
      </c>
      <c r="D199" s="733"/>
      <c r="E199" s="733"/>
      <c r="F199" s="733"/>
      <c r="G199" s="733"/>
      <c r="H199" s="733"/>
      <c r="I199" s="734"/>
      <c r="J199" s="1031"/>
      <c r="K199" s="1032"/>
      <c r="L199" s="1032"/>
      <c r="M199" s="1032"/>
      <c r="N199" s="1032"/>
      <c r="O199" s="1032"/>
      <c r="P199" s="1032"/>
      <c r="Q199" s="1032"/>
      <c r="R199" s="1032"/>
      <c r="S199" s="1032"/>
      <c r="T199" s="1032"/>
      <c r="U199" s="1032"/>
      <c r="V199" s="1032"/>
      <c r="W199" s="1032"/>
      <c r="X199" s="1032"/>
      <c r="Y199" s="1032"/>
      <c r="Z199" s="1032"/>
      <c r="AA199" s="1032"/>
      <c r="AB199" s="1032"/>
      <c r="AC199" s="1032"/>
      <c r="AD199" s="1032"/>
      <c r="AE199" s="1032"/>
      <c r="AF199" s="1032"/>
      <c r="AG199" s="1032"/>
      <c r="AH199" s="1032"/>
      <c r="AI199" s="1032"/>
      <c r="AJ199" s="1032"/>
      <c r="AK199" s="1032"/>
      <c r="AL199" s="1032"/>
      <c r="AM199" s="1032"/>
      <c r="AN199" s="1032"/>
      <c r="AO199" s="1157"/>
      <c r="AP199" s="4"/>
      <c r="AQ199" s="4"/>
    </row>
    <row r="200" spans="1:45" ht="13.5" customHeight="1">
      <c r="A200" s="5"/>
      <c r="B200" s="5"/>
      <c r="C200" s="732" t="s">
        <v>69</v>
      </c>
      <c r="D200" s="733"/>
      <c r="E200" s="733"/>
      <c r="F200" s="733"/>
      <c r="G200" s="733"/>
      <c r="H200" s="733"/>
      <c r="I200" s="734"/>
      <c r="J200" s="1033"/>
      <c r="K200" s="1033"/>
      <c r="L200" s="1033"/>
      <c r="M200" s="1033"/>
      <c r="N200" s="1033"/>
      <c r="O200" s="1033"/>
      <c r="P200" s="1033"/>
      <c r="Q200" s="1033"/>
      <c r="R200" s="1033"/>
      <c r="S200" s="1033"/>
      <c r="T200" s="1033"/>
      <c r="U200" s="1033"/>
      <c r="V200" s="1033"/>
      <c r="W200" s="1033"/>
      <c r="X200" s="1033"/>
      <c r="Y200" s="1033"/>
      <c r="Z200" s="1033"/>
      <c r="AA200" s="1033"/>
      <c r="AB200" s="1033"/>
      <c r="AC200" s="1033"/>
      <c r="AD200" s="1033"/>
      <c r="AE200" s="1033"/>
      <c r="AF200" s="1033"/>
      <c r="AG200" s="1033"/>
      <c r="AH200" s="1033"/>
      <c r="AI200" s="1033"/>
      <c r="AJ200" s="1033"/>
      <c r="AK200" s="1033"/>
      <c r="AL200" s="1033"/>
      <c r="AM200" s="1033"/>
      <c r="AN200" s="1033"/>
      <c r="AO200" s="1108"/>
      <c r="AP200" s="4"/>
      <c r="AQ200" s="4"/>
    </row>
    <row r="201" spans="1:45" ht="13.5" customHeight="1">
      <c r="A201" s="5"/>
      <c r="B201" s="5"/>
      <c r="C201" s="735"/>
      <c r="D201" s="733"/>
      <c r="E201" s="733"/>
      <c r="F201" s="733"/>
      <c r="G201" s="733"/>
      <c r="H201" s="733"/>
      <c r="I201" s="734"/>
      <c r="J201" s="1033"/>
      <c r="K201" s="1033"/>
      <c r="L201" s="1033"/>
      <c r="M201" s="1033"/>
      <c r="N201" s="1033"/>
      <c r="O201" s="1033"/>
      <c r="P201" s="1033"/>
      <c r="Q201" s="1033"/>
      <c r="R201" s="1033"/>
      <c r="S201" s="1033"/>
      <c r="T201" s="1033"/>
      <c r="U201" s="1033"/>
      <c r="V201" s="1033"/>
      <c r="W201" s="1033"/>
      <c r="X201" s="1033"/>
      <c r="Y201" s="1033"/>
      <c r="Z201" s="1033"/>
      <c r="AA201" s="1033"/>
      <c r="AB201" s="1033"/>
      <c r="AC201" s="1033"/>
      <c r="AD201" s="1033"/>
      <c r="AE201" s="1033"/>
      <c r="AF201" s="1033"/>
      <c r="AG201" s="1033"/>
      <c r="AH201" s="1033"/>
      <c r="AI201" s="1033"/>
      <c r="AJ201" s="1033"/>
      <c r="AK201" s="1033"/>
      <c r="AL201" s="1033"/>
      <c r="AM201" s="1033"/>
      <c r="AN201" s="1033"/>
      <c r="AO201" s="1108"/>
      <c r="AP201" s="4"/>
      <c r="AQ201" s="4"/>
    </row>
    <row r="202" spans="1:45" ht="13.5" customHeight="1">
      <c r="A202" s="5"/>
      <c r="B202" s="5"/>
      <c r="C202" s="732" t="s">
        <v>31</v>
      </c>
      <c r="D202" s="733"/>
      <c r="E202" s="733"/>
      <c r="F202" s="733"/>
      <c r="G202" s="733"/>
      <c r="H202" s="733"/>
      <c r="I202" s="734"/>
      <c r="J202" s="1022"/>
      <c r="K202" s="1023"/>
      <c r="L202" s="1023"/>
      <c r="M202" s="1023"/>
      <c r="N202" s="1023"/>
      <c r="O202" s="1023"/>
      <c r="P202" s="1023"/>
      <c r="Q202" s="1023"/>
      <c r="R202" s="1023"/>
      <c r="S202" s="1023"/>
      <c r="T202" s="1023"/>
      <c r="U202" s="1023"/>
      <c r="V202" s="1023"/>
      <c r="W202" s="1023"/>
      <c r="X202" s="1023"/>
      <c r="Y202" s="1023"/>
      <c r="Z202" s="1023"/>
      <c r="AA202" s="1023"/>
      <c r="AB202" s="1023"/>
      <c r="AC202" s="1023"/>
      <c r="AD202" s="1023"/>
      <c r="AE202" s="1023"/>
      <c r="AF202" s="1023"/>
      <c r="AG202" s="1023"/>
      <c r="AH202" s="1023"/>
      <c r="AI202" s="1023"/>
      <c r="AJ202" s="1023"/>
      <c r="AK202" s="1023"/>
      <c r="AL202" s="1023"/>
      <c r="AM202" s="1023"/>
      <c r="AN202" s="1023"/>
      <c r="AO202" s="1154"/>
      <c r="AP202" s="4"/>
      <c r="AQ202" s="4"/>
    </row>
    <row r="203" spans="1:45" s="150" customFormat="1" ht="13.5" customHeight="1">
      <c r="A203" s="5"/>
      <c r="B203" s="5"/>
      <c r="C203" s="735"/>
      <c r="D203" s="733"/>
      <c r="E203" s="733"/>
      <c r="F203" s="733"/>
      <c r="G203" s="733"/>
      <c r="H203" s="733"/>
      <c r="I203" s="734"/>
      <c r="J203" s="1022"/>
      <c r="K203" s="1023"/>
      <c r="L203" s="1023"/>
      <c r="M203" s="1023"/>
      <c r="N203" s="1023"/>
      <c r="O203" s="1023"/>
      <c r="P203" s="1023"/>
      <c r="Q203" s="1023"/>
      <c r="R203" s="1023"/>
      <c r="S203" s="1023"/>
      <c r="T203" s="1023"/>
      <c r="U203" s="1023"/>
      <c r="V203" s="1023"/>
      <c r="W203" s="1023"/>
      <c r="X203" s="1023"/>
      <c r="Y203" s="1023"/>
      <c r="Z203" s="1023"/>
      <c r="AA203" s="1023"/>
      <c r="AB203" s="1023"/>
      <c r="AC203" s="1023"/>
      <c r="AD203" s="1023"/>
      <c r="AE203" s="1023"/>
      <c r="AF203" s="1023"/>
      <c r="AG203" s="1023"/>
      <c r="AH203" s="1023"/>
      <c r="AI203" s="1023"/>
      <c r="AJ203" s="1023"/>
      <c r="AK203" s="1023"/>
      <c r="AL203" s="1023"/>
      <c r="AM203" s="1023"/>
      <c r="AN203" s="1023"/>
      <c r="AO203" s="1154"/>
      <c r="AP203" s="4"/>
      <c r="AQ203" s="4"/>
      <c r="AR203" s="6"/>
      <c r="AS203" s="149"/>
    </row>
    <row r="204" spans="1:45" ht="13.5" customHeight="1">
      <c r="A204" s="153"/>
      <c r="B204" s="153"/>
      <c r="C204" s="732" t="s">
        <v>22</v>
      </c>
      <c r="D204" s="733"/>
      <c r="E204" s="733"/>
      <c r="F204" s="733"/>
      <c r="G204" s="733"/>
      <c r="H204" s="733"/>
      <c r="I204" s="734"/>
      <c r="J204" s="267" t="s">
        <v>584</v>
      </c>
      <c r="K204" s="1024"/>
      <c r="L204" s="1024"/>
      <c r="M204" s="1024"/>
      <c r="N204" s="1024"/>
      <c r="O204" s="266" t="s">
        <v>585</v>
      </c>
      <c r="P204" s="1024"/>
      <c r="Q204" s="1024"/>
      <c r="R204" s="1024"/>
      <c r="S204" s="1024"/>
      <c r="T204" s="1024"/>
      <c r="U204" s="267" t="s">
        <v>586</v>
      </c>
      <c r="V204" s="148"/>
      <c r="W204" s="148"/>
      <c r="X204" s="148"/>
      <c r="Y204" s="148"/>
      <c r="Z204" s="148"/>
      <c r="AA204" s="148"/>
      <c r="AB204" s="148"/>
      <c r="AC204" s="148"/>
      <c r="AD204" s="148"/>
      <c r="AE204" s="148"/>
      <c r="AF204" s="148"/>
      <c r="AG204" s="148"/>
      <c r="AH204" s="148"/>
      <c r="AI204" s="148"/>
      <c r="AJ204" s="148"/>
      <c r="AK204" s="148"/>
      <c r="AL204" s="148"/>
      <c r="AM204" s="148"/>
      <c r="AN204" s="148"/>
      <c r="AO204" s="282"/>
      <c r="AP204" s="154"/>
      <c r="AQ204" s="154"/>
      <c r="AR204" s="149"/>
    </row>
    <row r="205" spans="1:45" ht="13.5" customHeight="1">
      <c r="A205" s="5"/>
      <c r="B205" s="5"/>
      <c r="C205" s="735"/>
      <c r="D205" s="733"/>
      <c r="E205" s="733"/>
      <c r="F205" s="733"/>
      <c r="G205" s="733"/>
      <c r="H205" s="733"/>
      <c r="I205" s="733"/>
      <c r="J205" s="998"/>
      <c r="K205" s="999"/>
      <c r="L205" s="999"/>
      <c r="M205" s="999"/>
      <c r="N205" s="999"/>
      <c r="O205" s="999"/>
      <c r="P205" s="999"/>
      <c r="Q205" s="999"/>
      <c r="R205" s="999"/>
      <c r="S205" s="999"/>
      <c r="T205" s="999"/>
      <c r="U205" s="999"/>
      <c r="V205" s="999"/>
      <c r="W205" s="999"/>
      <c r="X205" s="999"/>
      <c r="Y205" s="999"/>
      <c r="Z205" s="999"/>
      <c r="AA205" s="999"/>
      <c r="AB205" s="999"/>
      <c r="AC205" s="999"/>
      <c r="AD205" s="999"/>
      <c r="AE205" s="999"/>
      <c r="AF205" s="999"/>
      <c r="AG205" s="999"/>
      <c r="AH205" s="999"/>
      <c r="AI205" s="999"/>
      <c r="AJ205" s="999"/>
      <c r="AK205" s="999"/>
      <c r="AL205" s="999"/>
      <c r="AM205" s="999"/>
      <c r="AN205" s="999"/>
      <c r="AO205" s="1000"/>
      <c r="AP205" s="4"/>
      <c r="AQ205" s="4"/>
    </row>
    <row r="206" spans="1:45" s="150" customFormat="1" ht="18" customHeight="1">
      <c r="A206" s="5"/>
      <c r="B206" s="5"/>
      <c r="C206" s="735"/>
      <c r="D206" s="733"/>
      <c r="E206" s="733"/>
      <c r="F206" s="733"/>
      <c r="G206" s="733"/>
      <c r="H206" s="733"/>
      <c r="I206" s="733"/>
      <c r="J206" s="1001"/>
      <c r="K206" s="1002"/>
      <c r="L206" s="1002"/>
      <c r="M206" s="1002"/>
      <c r="N206" s="1002"/>
      <c r="O206" s="1002"/>
      <c r="P206" s="1002"/>
      <c r="Q206" s="1002"/>
      <c r="R206" s="1002"/>
      <c r="S206" s="1002"/>
      <c r="T206" s="1002"/>
      <c r="U206" s="1002"/>
      <c r="V206" s="1002"/>
      <c r="W206" s="1002"/>
      <c r="X206" s="1002"/>
      <c r="Y206" s="1002"/>
      <c r="Z206" s="1002"/>
      <c r="AA206" s="1002"/>
      <c r="AB206" s="1002"/>
      <c r="AC206" s="1002"/>
      <c r="AD206" s="1002"/>
      <c r="AE206" s="1002"/>
      <c r="AF206" s="1002"/>
      <c r="AG206" s="1002"/>
      <c r="AH206" s="1002"/>
      <c r="AI206" s="1002"/>
      <c r="AJ206" s="1002"/>
      <c r="AK206" s="1002"/>
      <c r="AL206" s="1002"/>
      <c r="AM206" s="1002"/>
      <c r="AN206" s="1002"/>
      <c r="AO206" s="1003"/>
      <c r="AP206" s="4"/>
      <c r="AQ206" s="4"/>
      <c r="AR206" s="6"/>
      <c r="AS206" s="149"/>
    </row>
    <row r="207" spans="1:45" ht="18" customHeight="1">
      <c r="A207" s="153"/>
      <c r="B207" s="153"/>
      <c r="C207" s="1018" t="s">
        <v>7</v>
      </c>
      <c r="D207" s="1019"/>
      <c r="E207" s="1019"/>
      <c r="F207" s="1019"/>
      <c r="G207" s="1019"/>
      <c r="H207" s="1019"/>
      <c r="I207" s="1021"/>
      <c r="J207" s="1024"/>
      <c r="K207" s="1024"/>
      <c r="L207" s="1024"/>
      <c r="M207" s="277" t="s">
        <v>716</v>
      </c>
      <c r="N207" s="1024"/>
      <c r="O207" s="1024"/>
      <c r="P207" s="1024"/>
      <c r="Q207" s="1024"/>
      <c r="R207" s="278" t="s">
        <v>716</v>
      </c>
      <c r="S207" s="1024"/>
      <c r="T207" s="1024"/>
      <c r="U207" s="1024"/>
      <c r="V207" s="1018" t="s">
        <v>32</v>
      </c>
      <c r="W207" s="1019"/>
      <c r="X207" s="1019"/>
      <c r="Y207" s="1019"/>
      <c r="Z207" s="1019"/>
      <c r="AA207" s="1019"/>
      <c r="AB207" s="1021"/>
      <c r="AC207" s="1024"/>
      <c r="AD207" s="1024"/>
      <c r="AE207" s="1024"/>
      <c r="AF207" s="277" t="s">
        <v>716</v>
      </c>
      <c r="AG207" s="1024"/>
      <c r="AH207" s="1024"/>
      <c r="AI207" s="1024"/>
      <c r="AJ207" s="1024"/>
      <c r="AK207" s="278" t="s">
        <v>716</v>
      </c>
      <c r="AL207" s="1024"/>
      <c r="AM207" s="1024"/>
      <c r="AN207" s="1024"/>
      <c r="AO207" s="1158"/>
      <c r="AP207" s="154"/>
      <c r="AQ207" s="154"/>
      <c r="AR207" s="149"/>
    </row>
    <row r="208" spans="1:45" ht="13.5" customHeight="1">
      <c r="A208" s="5"/>
      <c r="B208" s="5"/>
      <c r="C208" s="732" t="s">
        <v>598</v>
      </c>
      <c r="D208" s="733"/>
      <c r="E208" s="733"/>
      <c r="F208" s="733"/>
      <c r="G208" s="733"/>
      <c r="H208" s="733"/>
      <c r="I208" s="734"/>
      <c r="J208" s="1034"/>
      <c r="K208" s="1035"/>
      <c r="L208" s="1035"/>
      <c r="M208" s="1035"/>
      <c r="N208" s="1035"/>
      <c r="O208" s="1035"/>
      <c r="P208" s="1035"/>
      <c r="Q208" s="1035"/>
      <c r="R208" s="1035"/>
      <c r="S208" s="1035"/>
      <c r="T208" s="1035"/>
      <c r="U208" s="1035"/>
      <c r="V208" s="1036"/>
      <c r="W208" s="1036"/>
      <c r="X208" s="1036"/>
      <c r="Y208" s="1036"/>
      <c r="Z208" s="1036"/>
      <c r="AA208" s="1036"/>
      <c r="AB208" s="1036"/>
      <c r="AC208" s="1035"/>
      <c r="AD208" s="1035"/>
      <c r="AE208" s="1035"/>
      <c r="AF208" s="1035"/>
      <c r="AG208" s="1035"/>
      <c r="AH208" s="1035"/>
      <c r="AI208" s="1035"/>
      <c r="AJ208" s="1035"/>
      <c r="AK208" s="1035"/>
      <c r="AL208" s="1035"/>
      <c r="AM208" s="1035"/>
      <c r="AN208" s="1035"/>
      <c r="AO208" s="1159"/>
      <c r="AP208" s="4"/>
      <c r="AQ208" s="4"/>
    </row>
    <row r="209" spans="1:80" s="6" customFormat="1" ht="13.5" customHeight="1">
      <c r="A209" s="5"/>
      <c r="B209" s="5"/>
      <c r="C209" s="97"/>
      <c r="D209" s="19"/>
      <c r="E209" s="19"/>
      <c r="F209" s="19"/>
      <c r="G209" s="19"/>
      <c r="H209" s="19"/>
      <c r="I209" s="19"/>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4"/>
      <c r="AQ209" s="4"/>
    </row>
    <row r="210" spans="1:80" ht="14.25">
      <c r="A210" s="5"/>
      <c r="B210" s="5"/>
      <c r="AP210" s="4"/>
      <c r="AQ210" s="4"/>
    </row>
    <row r="211" spans="1:80" s="6" customFormat="1">
      <c r="B211" s="5" t="s">
        <v>65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s="6" customFormat="1">
      <c r="B212" s="5"/>
      <c r="C212" s="5" t="s">
        <v>5150</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s="6" customFormat="1"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s="6" customFormat="1" ht="13.5" customHeight="1">
      <c r="C214" s="6" t="s">
        <v>599</v>
      </c>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s="6" customFormat="1">
      <c r="A215" s="101"/>
      <c r="B215" s="101"/>
      <c r="C215" s="1037" t="s">
        <v>33</v>
      </c>
      <c r="D215" s="1038"/>
      <c r="E215" s="1038"/>
      <c r="F215" s="1038"/>
      <c r="G215" s="1038"/>
      <c r="H215" s="1038"/>
      <c r="I215" s="1038"/>
      <c r="J215" s="1038"/>
      <c r="K215" s="1038"/>
      <c r="L215" s="1038"/>
      <c r="M215" s="1039"/>
      <c r="N215" s="1042" t="s">
        <v>705</v>
      </c>
      <c r="O215" s="925"/>
      <c r="P215" s="925"/>
      <c r="Q215" s="925"/>
      <c r="R215" s="925"/>
      <c r="S215" s="925"/>
      <c r="T215" s="925"/>
      <c r="U215" s="925"/>
      <c r="V215" s="1038" t="s">
        <v>0</v>
      </c>
      <c r="W215" s="1044"/>
      <c r="X215" s="1044"/>
      <c r="Y215" s="1044"/>
      <c r="Z215" s="1044"/>
      <c r="AA215" s="1044"/>
      <c r="AB215" s="1044"/>
      <c r="AC215" s="1044"/>
      <c r="AD215" s="1046" t="s">
        <v>34</v>
      </c>
      <c r="AE215" s="1046"/>
      <c r="AF215" s="1046"/>
      <c r="AG215" s="1046" t="s">
        <v>51</v>
      </c>
      <c r="AH215" s="1046"/>
      <c r="AI215" s="1046"/>
      <c r="AJ215" s="1046"/>
      <c r="AK215" s="1046"/>
      <c r="AL215" s="1046"/>
      <c r="AM215" s="1046"/>
      <c r="AN215" s="1046"/>
      <c r="AO215" s="1048"/>
      <c r="AP215" s="5"/>
      <c r="AQ215" s="5"/>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s="6" customFormat="1" ht="13.5" customHeight="1">
      <c r="A216" s="101"/>
      <c r="B216" s="101"/>
      <c r="C216" s="1040"/>
      <c r="D216" s="922"/>
      <c r="E216" s="922"/>
      <c r="F216" s="922"/>
      <c r="G216" s="922"/>
      <c r="H216" s="922"/>
      <c r="I216" s="922"/>
      <c r="J216" s="922"/>
      <c r="K216" s="922"/>
      <c r="L216" s="922"/>
      <c r="M216" s="1041"/>
      <c r="N216" s="1043"/>
      <c r="O216" s="931"/>
      <c r="P216" s="931"/>
      <c r="Q216" s="931"/>
      <c r="R216" s="931"/>
      <c r="S216" s="931"/>
      <c r="T216" s="931"/>
      <c r="U216" s="931"/>
      <c r="V216" s="1045"/>
      <c r="W216" s="1045"/>
      <c r="X216" s="1045"/>
      <c r="Y216" s="1045"/>
      <c r="Z216" s="1045"/>
      <c r="AA216" s="1045"/>
      <c r="AB216" s="1045"/>
      <c r="AC216" s="1045"/>
      <c r="AD216" s="1047"/>
      <c r="AE216" s="1047"/>
      <c r="AF216" s="1047"/>
      <c r="AG216" s="1047"/>
      <c r="AH216" s="1047"/>
      <c r="AI216" s="1047"/>
      <c r="AJ216" s="1047"/>
      <c r="AK216" s="1047"/>
      <c r="AL216" s="1047"/>
      <c r="AM216" s="1047"/>
      <c r="AN216" s="1047"/>
      <c r="AO216" s="1049"/>
      <c r="AP216" s="5"/>
      <c r="AQ216" s="5"/>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s="6" customFormat="1" ht="13.5" customHeight="1">
      <c r="A217" s="101"/>
      <c r="B217" s="101"/>
      <c r="C217" s="1068" t="s">
        <v>600</v>
      </c>
      <c r="D217" s="1069"/>
      <c r="E217" s="1070" t="s">
        <v>62</v>
      </c>
      <c r="F217" s="1071"/>
      <c r="G217" s="1071"/>
      <c r="H217" s="1071"/>
      <c r="I217" s="1071"/>
      <c r="J217" s="1071"/>
      <c r="K217" s="1071"/>
      <c r="L217" s="1071"/>
      <c r="M217" s="1072"/>
      <c r="N217" s="1073"/>
      <c r="O217" s="1074"/>
      <c r="P217" s="1074"/>
      <c r="Q217" s="1074"/>
      <c r="R217" s="1074"/>
      <c r="S217" s="1074"/>
      <c r="T217" s="1075"/>
      <c r="U217" s="1076" t="s">
        <v>717</v>
      </c>
      <c r="V217" s="1074"/>
      <c r="W217" s="1074"/>
      <c r="X217" s="1074"/>
      <c r="Y217" s="1074"/>
      <c r="Z217" s="1074"/>
      <c r="AA217" s="1074"/>
      <c r="AB217" s="1075"/>
      <c r="AC217" s="1076" t="s">
        <v>717</v>
      </c>
      <c r="AD217" s="1050"/>
      <c r="AE217" s="1050"/>
      <c r="AF217" s="1050"/>
      <c r="AG217" s="1052" t="str">
        <f>IF(V217="","",IF(AD217="1/2",ROUNDDOWN(V217*1/2,0),IF(AD217="1/3",ROUNDDOWN(V217/3,0),"0")))</f>
        <v/>
      </c>
      <c r="AH217" s="1052"/>
      <c r="AI217" s="1052"/>
      <c r="AJ217" s="1052"/>
      <c r="AK217" s="1052"/>
      <c r="AL217" s="1052"/>
      <c r="AM217" s="1052"/>
      <c r="AN217" s="1053"/>
      <c r="AO217" s="1056" t="s">
        <v>4</v>
      </c>
      <c r="AP217" s="155"/>
      <c r="AQ217" s="155"/>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s="6" customFormat="1" ht="13.5" customHeight="1">
      <c r="A218" s="101"/>
      <c r="B218" s="101"/>
      <c r="C218" s="1058"/>
      <c r="D218" s="1059"/>
      <c r="E218" s="1060"/>
      <c r="F218" s="1061"/>
      <c r="G218" s="1061"/>
      <c r="H218" s="1061"/>
      <c r="I218" s="1061"/>
      <c r="J218" s="1061"/>
      <c r="K218" s="1061"/>
      <c r="L218" s="1061"/>
      <c r="M218" s="1062"/>
      <c r="N218" s="1063"/>
      <c r="O218" s="1064"/>
      <c r="P218" s="1064"/>
      <c r="Q218" s="1064"/>
      <c r="R218" s="1064"/>
      <c r="S218" s="1064"/>
      <c r="T218" s="1065"/>
      <c r="U218" s="1066"/>
      <c r="V218" s="1064"/>
      <c r="W218" s="1064"/>
      <c r="X218" s="1064"/>
      <c r="Y218" s="1064"/>
      <c r="Z218" s="1064"/>
      <c r="AA218" s="1064"/>
      <c r="AB218" s="1065"/>
      <c r="AC218" s="1066"/>
      <c r="AD218" s="1051"/>
      <c r="AE218" s="1051"/>
      <c r="AF218" s="1051"/>
      <c r="AG218" s="1054"/>
      <c r="AH218" s="1054"/>
      <c r="AI218" s="1054"/>
      <c r="AJ218" s="1054"/>
      <c r="AK218" s="1054"/>
      <c r="AL218" s="1054"/>
      <c r="AM218" s="1054"/>
      <c r="AN218" s="1055"/>
      <c r="AO218" s="1057"/>
      <c r="AP218" s="155"/>
      <c r="AQ218" s="155"/>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s="6" customFormat="1" ht="13.5" customHeight="1">
      <c r="A219" s="101"/>
      <c r="B219" s="101"/>
      <c r="C219" s="1058" t="s">
        <v>601</v>
      </c>
      <c r="D219" s="1059"/>
      <c r="E219" s="1060" t="s">
        <v>52</v>
      </c>
      <c r="F219" s="1061"/>
      <c r="G219" s="1061"/>
      <c r="H219" s="1061"/>
      <c r="I219" s="1061"/>
      <c r="J219" s="1061"/>
      <c r="K219" s="1061"/>
      <c r="L219" s="1061"/>
      <c r="M219" s="1062"/>
      <c r="N219" s="1063"/>
      <c r="O219" s="1064"/>
      <c r="P219" s="1064"/>
      <c r="Q219" s="1064"/>
      <c r="R219" s="1064"/>
      <c r="S219" s="1064"/>
      <c r="T219" s="1065"/>
      <c r="U219" s="1066" t="s">
        <v>717</v>
      </c>
      <c r="V219" s="1064"/>
      <c r="W219" s="1064"/>
      <c r="X219" s="1064"/>
      <c r="Y219" s="1064"/>
      <c r="Z219" s="1064"/>
      <c r="AA219" s="1064"/>
      <c r="AB219" s="1065"/>
      <c r="AC219" s="1066" t="s">
        <v>717</v>
      </c>
      <c r="AD219" s="1067" t="str">
        <f>IF($AD$217="","",$AD$217)</f>
        <v/>
      </c>
      <c r="AE219" s="1067"/>
      <c r="AF219" s="1067"/>
      <c r="AG219" s="1054" t="str">
        <f>IF(V219="","",IF(AD219="1/2",ROUNDDOWN(V219*1/2,0),IF(AD219="1/3",ROUNDDOWN(V219/3,0),"0")))</f>
        <v/>
      </c>
      <c r="AH219" s="1054"/>
      <c r="AI219" s="1054"/>
      <c r="AJ219" s="1054"/>
      <c r="AK219" s="1054"/>
      <c r="AL219" s="1054"/>
      <c r="AM219" s="1054"/>
      <c r="AN219" s="1055"/>
      <c r="AO219" s="1057" t="s">
        <v>4</v>
      </c>
      <c r="AP219" s="155"/>
      <c r="AQ219" s="155"/>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s="6" customFormat="1" ht="13.5" customHeight="1">
      <c r="A220" s="101"/>
      <c r="B220" s="101"/>
      <c r="C220" s="1058"/>
      <c r="D220" s="1059"/>
      <c r="E220" s="1060"/>
      <c r="F220" s="1061"/>
      <c r="G220" s="1061"/>
      <c r="H220" s="1061"/>
      <c r="I220" s="1061"/>
      <c r="J220" s="1061"/>
      <c r="K220" s="1061"/>
      <c r="L220" s="1061"/>
      <c r="M220" s="1062"/>
      <c r="N220" s="1063"/>
      <c r="O220" s="1064"/>
      <c r="P220" s="1064"/>
      <c r="Q220" s="1064"/>
      <c r="R220" s="1064"/>
      <c r="S220" s="1064"/>
      <c r="T220" s="1065"/>
      <c r="U220" s="1066"/>
      <c r="V220" s="1064"/>
      <c r="W220" s="1064"/>
      <c r="X220" s="1064"/>
      <c r="Y220" s="1064"/>
      <c r="Z220" s="1064"/>
      <c r="AA220" s="1064"/>
      <c r="AB220" s="1065"/>
      <c r="AC220" s="1066"/>
      <c r="AD220" s="1067"/>
      <c r="AE220" s="1067"/>
      <c r="AF220" s="1067"/>
      <c r="AG220" s="1054"/>
      <c r="AH220" s="1054"/>
      <c r="AI220" s="1054"/>
      <c r="AJ220" s="1054"/>
      <c r="AK220" s="1054"/>
      <c r="AL220" s="1054"/>
      <c r="AM220" s="1054"/>
      <c r="AN220" s="1055"/>
      <c r="AO220" s="1057"/>
      <c r="AP220" s="155"/>
      <c r="AQ220" s="155"/>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s="6" customFormat="1" ht="13.5" customHeight="1">
      <c r="A221" s="101"/>
      <c r="B221" s="101"/>
      <c r="C221" s="1058" t="s">
        <v>602</v>
      </c>
      <c r="D221" s="1059"/>
      <c r="E221" s="1077" t="s">
        <v>82</v>
      </c>
      <c r="F221" s="1078"/>
      <c r="G221" s="1078"/>
      <c r="H221" s="1078"/>
      <c r="I221" s="1078"/>
      <c r="J221" s="1078"/>
      <c r="K221" s="1078"/>
      <c r="L221" s="1078"/>
      <c r="M221" s="1079"/>
      <c r="N221" s="1063"/>
      <c r="O221" s="1064"/>
      <c r="P221" s="1064"/>
      <c r="Q221" s="1064"/>
      <c r="R221" s="1064"/>
      <c r="S221" s="1064"/>
      <c r="T221" s="1065"/>
      <c r="U221" s="1066" t="s">
        <v>717</v>
      </c>
      <c r="V221" s="1064"/>
      <c r="W221" s="1064"/>
      <c r="X221" s="1064"/>
      <c r="Y221" s="1064"/>
      <c r="Z221" s="1064"/>
      <c r="AA221" s="1064"/>
      <c r="AB221" s="1065"/>
      <c r="AC221" s="1066" t="s">
        <v>717</v>
      </c>
      <c r="AD221" s="1067" t="str">
        <f t="shared" ref="AD221" si="4">IF($AD$217="","",$AD$217)</f>
        <v/>
      </c>
      <c r="AE221" s="1067"/>
      <c r="AF221" s="1067"/>
      <c r="AG221" s="1054" t="str">
        <f>IF(V221="","",IF(AD221="1/2",ROUNDDOWN(V221*1/2,0),IF(AD221="1/3",ROUNDDOWN(V221/3,0),"0")))</f>
        <v/>
      </c>
      <c r="AH221" s="1054"/>
      <c r="AI221" s="1054"/>
      <c r="AJ221" s="1054"/>
      <c r="AK221" s="1054"/>
      <c r="AL221" s="1054"/>
      <c r="AM221" s="1054"/>
      <c r="AN221" s="1055"/>
      <c r="AO221" s="1057" t="s">
        <v>4</v>
      </c>
      <c r="AP221" s="155"/>
      <c r="AQ221" s="155"/>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s="6" customFormat="1" ht="13.5" customHeight="1">
      <c r="A222" s="101"/>
      <c r="B222" s="101"/>
      <c r="C222" s="1058"/>
      <c r="D222" s="1059"/>
      <c r="E222" s="1077"/>
      <c r="F222" s="1078"/>
      <c r="G222" s="1078"/>
      <c r="H222" s="1078"/>
      <c r="I222" s="1078"/>
      <c r="J222" s="1078"/>
      <c r="K222" s="1078"/>
      <c r="L222" s="1078"/>
      <c r="M222" s="1079"/>
      <c r="N222" s="1063"/>
      <c r="O222" s="1064"/>
      <c r="P222" s="1064"/>
      <c r="Q222" s="1064"/>
      <c r="R222" s="1064"/>
      <c r="S222" s="1064"/>
      <c r="T222" s="1065"/>
      <c r="U222" s="1066"/>
      <c r="V222" s="1064"/>
      <c r="W222" s="1064"/>
      <c r="X222" s="1064"/>
      <c r="Y222" s="1064"/>
      <c r="Z222" s="1064"/>
      <c r="AA222" s="1064"/>
      <c r="AB222" s="1065"/>
      <c r="AC222" s="1066"/>
      <c r="AD222" s="1067"/>
      <c r="AE222" s="1067"/>
      <c r="AF222" s="1067"/>
      <c r="AG222" s="1054"/>
      <c r="AH222" s="1054"/>
      <c r="AI222" s="1054"/>
      <c r="AJ222" s="1054"/>
      <c r="AK222" s="1054"/>
      <c r="AL222" s="1054"/>
      <c r="AM222" s="1054"/>
      <c r="AN222" s="1055"/>
      <c r="AO222" s="1057"/>
      <c r="AP222" s="155"/>
      <c r="AQ222" s="155"/>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s="6" customFormat="1" ht="13.5" customHeight="1">
      <c r="A223" s="101"/>
      <c r="B223" s="101"/>
      <c r="C223" s="1058" t="s">
        <v>603</v>
      </c>
      <c r="D223" s="1059"/>
      <c r="E223" s="1077" t="s">
        <v>81</v>
      </c>
      <c r="F223" s="1078"/>
      <c r="G223" s="1078"/>
      <c r="H223" s="1078"/>
      <c r="I223" s="1078"/>
      <c r="J223" s="1078"/>
      <c r="K223" s="1078"/>
      <c r="L223" s="1078"/>
      <c r="M223" s="1079"/>
      <c r="N223" s="1063"/>
      <c r="O223" s="1064"/>
      <c r="P223" s="1064"/>
      <c r="Q223" s="1064"/>
      <c r="R223" s="1064"/>
      <c r="S223" s="1064"/>
      <c r="T223" s="1065"/>
      <c r="U223" s="1066" t="s">
        <v>717</v>
      </c>
      <c r="V223" s="1064"/>
      <c r="W223" s="1064"/>
      <c r="X223" s="1064"/>
      <c r="Y223" s="1064"/>
      <c r="Z223" s="1064"/>
      <c r="AA223" s="1064"/>
      <c r="AB223" s="1065"/>
      <c r="AC223" s="1066" t="s">
        <v>717</v>
      </c>
      <c r="AD223" s="1067" t="str">
        <f t="shared" ref="AD223" si="5">IF($AD$217="","",$AD$217)</f>
        <v/>
      </c>
      <c r="AE223" s="1067"/>
      <c r="AF223" s="1067"/>
      <c r="AG223" s="1054" t="str">
        <f>IF(V223="","",IF(AD223="1/2",ROUNDDOWN(V223*1/2,0),IF(AD223="1/3",ROUNDDOWN(V223/3,0),"0")))</f>
        <v/>
      </c>
      <c r="AH223" s="1054"/>
      <c r="AI223" s="1054"/>
      <c r="AJ223" s="1054"/>
      <c r="AK223" s="1054"/>
      <c r="AL223" s="1054"/>
      <c r="AM223" s="1054"/>
      <c r="AN223" s="1055"/>
      <c r="AO223" s="1057" t="s">
        <v>4</v>
      </c>
      <c r="AP223" s="155"/>
      <c r="AQ223" s="155"/>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s="6" customFormat="1" ht="13.5" customHeight="1">
      <c r="A224" s="101"/>
      <c r="B224" s="101"/>
      <c r="C224" s="1058"/>
      <c r="D224" s="1059"/>
      <c r="E224" s="1077"/>
      <c r="F224" s="1078"/>
      <c r="G224" s="1078"/>
      <c r="H224" s="1078"/>
      <c r="I224" s="1078"/>
      <c r="J224" s="1078"/>
      <c r="K224" s="1078"/>
      <c r="L224" s="1078"/>
      <c r="M224" s="1079"/>
      <c r="N224" s="1063"/>
      <c r="O224" s="1064"/>
      <c r="P224" s="1064"/>
      <c r="Q224" s="1064"/>
      <c r="R224" s="1064"/>
      <c r="S224" s="1064"/>
      <c r="T224" s="1065"/>
      <c r="U224" s="1066"/>
      <c r="V224" s="1064"/>
      <c r="W224" s="1064"/>
      <c r="X224" s="1064"/>
      <c r="Y224" s="1064"/>
      <c r="Z224" s="1064"/>
      <c r="AA224" s="1064"/>
      <c r="AB224" s="1065"/>
      <c r="AC224" s="1066"/>
      <c r="AD224" s="1067"/>
      <c r="AE224" s="1067"/>
      <c r="AF224" s="1067"/>
      <c r="AG224" s="1054"/>
      <c r="AH224" s="1054"/>
      <c r="AI224" s="1054"/>
      <c r="AJ224" s="1054"/>
      <c r="AK224" s="1054"/>
      <c r="AL224" s="1054"/>
      <c r="AM224" s="1054"/>
      <c r="AN224" s="1055"/>
      <c r="AO224" s="1057"/>
      <c r="AP224" s="155"/>
      <c r="AQ224" s="155"/>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s="6" customFormat="1" ht="13.5" customHeight="1">
      <c r="A225" s="101"/>
      <c r="B225" s="101"/>
      <c r="C225" s="1058" t="s">
        <v>604</v>
      </c>
      <c r="D225" s="1059"/>
      <c r="E225" s="1060" t="s">
        <v>53</v>
      </c>
      <c r="F225" s="1061"/>
      <c r="G225" s="1061"/>
      <c r="H225" s="1061"/>
      <c r="I225" s="1061"/>
      <c r="J225" s="1061"/>
      <c r="K225" s="1061"/>
      <c r="L225" s="1061"/>
      <c r="M225" s="1062"/>
      <c r="N225" s="1063"/>
      <c r="O225" s="1064"/>
      <c r="P225" s="1064"/>
      <c r="Q225" s="1064"/>
      <c r="R225" s="1064"/>
      <c r="S225" s="1064"/>
      <c r="T225" s="1065"/>
      <c r="U225" s="1066" t="s">
        <v>717</v>
      </c>
      <c r="V225" s="1064"/>
      <c r="W225" s="1064"/>
      <c r="X225" s="1064"/>
      <c r="Y225" s="1064"/>
      <c r="Z225" s="1064"/>
      <c r="AA225" s="1064"/>
      <c r="AB225" s="1065"/>
      <c r="AC225" s="1066" t="s">
        <v>717</v>
      </c>
      <c r="AD225" s="1067" t="str">
        <f t="shared" ref="AD225" si="6">IF($AD$217="","",$AD$217)</f>
        <v/>
      </c>
      <c r="AE225" s="1067"/>
      <c r="AF225" s="1067"/>
      <c r="AG225" s="1054" t="str">
        <f>IF(V225="","",IF(AD225="1/2",ROUNDDOWN(V225*1/2,0),IF(AD225="1/3",ROUNDDOWN(V225/3,0),"0")))</f>
        <v/>
      </c>
      <c r="AH225" s="1054"/>
      <c r="AI225" s="1054"/>
      <c r="AJ225" s="1054"/>
      <c r="AK225" s="1054"/>
      <c r="AL225" s="1054"/>
      <c r="AM225" s="1054"/>
      <c r="AN225" s="1055"/>
      <c r="AO225" s="1057" t="s">
        <v>4</v>
      </c>
      <c r="AP225" s="155"/>
      <c r="AQ225" s="155"/>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s="6" customFormat="1" ht="13.5" customHeight="1">
      <c r="A226" s="101"/>
      <c r="B226" s="101"/>
      <c r="C226" s="1094"/>
      <c r="D226" s="1095"/>
      <c r="E226" s="1096"/>
      <c r="F226" s="1097"/>
      <c r="G226" s="1097"/>
      <c r="H226" s="1097"/>
      <c r="I226" s="1097"/>
      <c r="J226" s="1097"/>
      <c r="K226" s="1097"/>
      <c r="L226" s="1097"/>
      <c r="M226" s="1098"/>
      <c r="N226" s="1099"/>
      <c r="O226" s="1100"/>
      <c r="P226" s="1100"/>
      <c r="Q226" s="1100"/>
      <c r="R226" s="1100"/>
      <c r="S226" s="1100"/>
      <c r="T226" s="1101"/>
      <c r="U226" s="1102"/>
      <c r="V226" s="1100"/>
      <c r="W226" s="1100"/>
      <c r="X226" s="1100"/>
      <c r="Y226" s="1100"/>
      <c r="Z226" s="1100"/>
      <c r="AA226" s="1100"/>
      <c r="AB226" s="1101"/>
      <c r="AC226" s="1102"/>
      <c r="AD226" s="1080"/>
      <c r="AE226" s="1080"/>
      <c r="AF226" s="1080"/>
      <c r="AG226" s="1081"/>
      <c r="AH226" s="1081"/>
      <c r="AI226" s="1081"/>
      <c r="AJ226" s="1081"/>
      <c r="AK226" s="1081"/>
      <c r="AL226" s="1081"/>
      <c r="AM226" s="1081"/>
      <c r="AN226" s="1082"/>
      <c r="AO226" s="1083"/>
      <c r="AP226" s="155"/>
      <c r="AQ226" s="155"/>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ht="13.5" customHeight="1">
      <c r="A227" s="101"/>
      <c r="B227" s="101"/>
      <c r="C227" s="1160" t="s">
        <v>50</v>
      </c>
      <c r="D227" s="1161"/>
      <c r="E227" s="1161"/>
      <c r="F227" s="1161"/>
      <c r="G227" s="1161"/>
      <c r="H227" s="1161"/>
      <c r="I227" s="1161"/>
      <c r="J227" s="1161"/>
      <c r="K227" s="1161"/>
      <c r="L227" s="1161"/>
      <c r="M227" s="1162"/>
      <c r="N227" s="1088" t="str">
        <f>IF(COUNTA(N217:T226)=0,"",SUM(N217:T226))</f>
        <v/>
      </c>
      <c r="O227" s="1052"/>
      <c r="P227" s="1052"/>
      <c r="Q227" s="1052"/>
      <c r="R227" s="1052"/>
      <c r="S227" s="1052"/>
      <c r="T227" s="1053"/>
      <c r="U227" s="1090" t="s">
        <v>717</v>
      </c>
      <c r="V227" s="1052" t="str">
        <f>IF(COUNTA(V217:AB226)=0,"",SUM(V217:AB226))</f>
        <v/>
      </c>
      <c r="W227" s="1052"/>
      <c r="X227" s="1052"/>
      <c r="Y227" s="1052"/>
      <c r="Z227" s="1052"/>
      <c r="AA227" s="1052"/>
      <c r="AB227" s="1053"/>
      <c r="AC227" s="1090" t="s">
        <v>717</v>
      </c>
      <c r="AD227" s="1178"/>
      <c r="AE227" s="1178"/>
      <c r="AF227" s="1178"/>
      <c r="AG227" s="1052" t="str">
        <f>IF(V227="","",SUM(AG217:AN226))</f>
        <v/>
      </c>
      <c r="AH227" s="1052"/>
      <c r="AI227" s="1052"/>
      <c r="AJ227" s="1052"/>
      <c r="AK227" s="1052"/>
      <c r="AL227" s="1052"/>
      <c r="AM227" s="1052"/>
      <c r="AN227" s="1053"/>
      <c r="AO227" s="1056" t="s">
        <v>4</v>
      </c>
      <c r="AP227" s="155"/>
      <c r="AQ227" s="155"/>
    </row>
    <row r="228" spans="1:80" s="146" customFormat="1" ht="13.5" customHeight="1">
      <c r="A228" s="101"/>
      <c r="B228" s="101"/>
      <c r="C228" s="1040"/>
      <c r="D228" s="922"/>
      <c r="E228" s="922"/>
      <c r="F228" s="922"/>
      <c r="G228" s="922"/>
      <c r="H228" s="922"/>
      <c r="I228" s="922"/>
      <c r="J228" s="922"/>
      <c r="K228" s="922"/>
      <c r="L228" s="922"/>
      <c r="M228" s="1041"/>
      <c r="N228" s="1089"/>
      <c r="O228" s="1081"/>
      <c r="P228" s="1081"/>
      <c r="Q228" s="1081"/>
      <c r="R228" s="1081"/>
      <c r="S228" s="1081"/>
      <c r="T228" s="1082"/>
      <c r="U228" s="1091"/>
      <c r="V228" s="1081"/>
      <c r="W228" s="1081"/>
      <c r="X228" s="1081"/>
      <c r="Y228" s="1081"/>
      <c r="Z228" s="1081"/>
      <c r="AA228" s="1081"/>
      <c r="AB228" s="1082"/>
      <c r="AC228" s="1091"/>
      <c r="AD228" s="1179"/>
      <c r="AE228" s="1179"/>
      <c r="AF228" s="1179"/>
      <c r="AG228" s="1081"/>
      <c r="AH228" s="1081"/>
      <c r="AI228" s="1081"/>
      <c r="AJ228" s="1081"/>
      <c r="AK228" s="1081"/>
      <c r="AL228" s="1081"/>
      <c r="AM228" s="1081"/>
      <c r="AN228" s="1082"/>
      <c r="AO228" s="1083"/>
      <c r="AP228" s="155"/>
      <c r="AQ228" s="155"/>
      <c r="AR228" s="6"/>
      <c r="AS228" s="142"/>
    </row>
    <row r="229" spans="1:80" s="146" customFormat="1" ht="13.5" customHeight="1">
      <c r="A229" s="103"/>
      <c r="B229" s="103"/>
      <c r="C229" s="1110"/>
      <c r="D229" s="1110"/>
      <c r="E229" s="1110"/>
      <c r="F229" s="1110"/>
      <c r="G229" s="1110"/>
      <c r="H229" s="1110"/>
      <c r="I229" s="1110"/>
      <c r="J229" s="1110"/>
      <c r="K229" s="1110"/>
      <c r="L229" s="1110"/>
      <c r="M229" s="1110"/>
      <c r="N229" s="1110"/>
      <c r="O229" s="1110"/>
      <c r="P229" s="1110"/>
      <c r="Q229" s="1110"/>
      <c r="R229" s="1110"/>
      <c r="S229" s="1110"/>
      <c r="T229" s="1110"/>
      <c r="U229" s="1110"/>
      <c r="V229" s="1110"/>
      <c r="W229" s="1110"/>
      <c r="X229" s="1110"/>
      <c r="Y229" s="1110"/>
      <c r="Z229" s="1110"/>
      <c r="AA229" s="1110"/>
      <c r="AB229" s="1110"/>
      <c r="AC229" s="1110"/>
      <c r="AD229" s="1110"/>
      <c r="AE229" s="1110"/>
      <c r="AF229" s="1110"/>
      <c r="AG229" s="1110"/>
      <c r="AH229" s="1110"/>
      <c r="AI229" s="1110"/>
      <c r="AJ229" s="1110"/>
      <c r="AK229" s="1110"/>
      <c r="AL229" s="1110"/>
      <c r="AM229" s="1110"/>
      <c r="AN229" s="1110"/>
      <c r="AO229" s="1110"/>
      <c r="AP229" s="1110"/>
      <c r="AQ229" s="156"/>
      <c r="AR229" s="156"/>
      <c r="AS229" s="142"/>
    </row>
    <row r="230" spans="1:80" s="146" customFormat="1" ht="13.5" customHeight="1">
      <c r="A230" s="103"/>
      <c r="B230" s="103"/>
      <c r="C230" s="146" t="s">
        <v>5151</v>
      </c>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6"/>
      <c r="AR230" s="156"/>
      <c r="AS230" s="142"/>
    </row>
    <row r="231" spans="1:80" s="146" customFormat="1" ht="13.5" customHeight="1">
      <c r="A231" s="103"/>
      <c r="B231" s="103"/>
      <c r="C231" s="136" t="s">
        <v>707</v>
      </c>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6"/>
      <c r="AR231" s="156"/>
      <c r="AS231" s="142"/>
    </row>
    <row r="232" spans="1:80" s="146" customFormat="1" ht="13.5" customHeight="1">
      <c r="A232" s="103"/>
      <c r="B232" s="103"/>
      <c r="C232" s="136" t="s">
        <v>5152</v>
      </c>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6"/>
      <c r="AR232" s="156"/>
      <c r="AS232" s="142"/>
    </row>
    <row r="233" spans="1:80" s="146" customFormat="1" ht="13.5" customHeight="1">
      <c r="A233" s="103"/>
      <c r="B233" s="103"/>
      <c r="C233" s="136" t="s">
        <v>708</v>
      </c>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6"/>
      <c r="AR233" s="156"/>
      <c r="AS233" s="142"/>
    </row>
    <row r="234" spans="1:80" s="146" customFormat="1" ht="13.5" customHeight="1">
      <c r="A234" s="103"/>
      <c r="B234" s="103"/>
      <c r="C234" s="136" t="s">
        <v>5154</v>
      </c>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6"/>
      <c r="AR234" s="156"/>
      <c r="AS234" s="142"/>
    </row>
    <row r="235" spans="1:80" s="146" customFormat="1" ht="13.5" customHeight="1">
      <c r="A235" s="103"/>
      <c r="B235" s="103"/>
      <c r="C235" s="136" t="s">
        <v>5153</v>
      </c>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6"/>
      <c r="AR235" s="156"/>
      <c r="AS235" s="142"/>
    </row>
    <row r="236" spans="1:80" s="146" customFormat="1" ht="13.5" customHeight="1">
      <c r="A236" s="103"/>
      <c r="B236" s="103"/>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6"/>
      <c r="AR236" s="156"/>
      <c r="AS236" s="142"/>
    </row>
    <row r="237" spans="1:80" s="146" customFormat="1" ht="13.5" customHeight="1">
      <c r="A237" s="103"/>
      <c r="B237" s="103"/>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6"/>
      <c r="AR237" s="156"/>
      <c r="AS237" s="142"/>
    </row>
    <row r="238" spans="1:80" s="146" customFormat="1" ht="13.5" customHeight="1">
      <c r="A238" s="103"/>
      <c r="B238" s="103"/>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6"/>
      <c r="AR238" s="156"/>
      <c r="AS238" s="142"/>
    </row>
    <row r="239" spans="1:80" s="146" customFormat="1" ht="13.5" customHeight="1">
      <c r="A239" s="103"/>
      <c r="B239" s="103"/>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6"/>
      <c r="AR239" s="156"/>
      <c r="AS239" s="142"/>
    </row>
    <row r="240" spans="1:80" ht="13.5" customHeight="1">
      <c r="A240" s="103"/>
      <c r="B240" s="103"/>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6"/>
      <c r="AR240" s="156"/>
    </row>
    <row r="241" spans="1:45" s="116" customFormat="1" ht="18" customHeight="1">
      <c r="A241" s="5"/>
      <c r="B241" s="5" t="s">
        <v>605</v>
      </c>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17"/>
    </row>
    <row r="242" spans="1:45" s="116" customFormat="1" ht="18" customHeight="1">
      <c r="A242" s="17"/>
      <c r="B242" s="1103" t="s">
        <v>8</v>
      </c>
      <c r="C242" s="1103"/>
      <c r="D242" s="1103"/>
      <c r="E242" s="1103"/>
      <c r="F242" s="1103"/>
      <c r="G242" s="1004"/>
      <c r="H242" s="1004"/>
      <c r="I242" s="1004"/>
      <c r="J242" s="1004"/>
      <c r="K242" s="1004"/>
      <c r="L242" s="1004"/>
      <c r="M242" s="1004"/>
      <c r="N242" s="1004"/>
      <c r="O242" s="1004"/>
      <c r="P242" s="1004"/>
      <c r="Q242" s="1004"/>
      <c r="R242" s="1004"/>
      <c r="S242" s="1004"/>
      <c r="T242" s="1004"/>
      <c r="U242" s="1004"/>
      <c r="V242" s="1004"/>
      <c r="W242" s="1004"/>
      <c r="X242" s="1004"/>
      <c r="Y242" s="1004"/>
      <c r="Z242" s="1004"/>
      <c r="AA242" s="1004"/>
      <c r="AB242" s="1004"/>
      <c r="AC242" s="1004"/>
      <c r="AD242" s="1004"/>
      <c r="AE242" s="1004"/>
      <c r="AF242" s="1004"/>
      <c r="AG242" s="1004"/>
      <c r="AH242" s="1004"/>
      <c r="AI242" s="1004"/>
      <c r="AJ242" s="1004"/>
      <c r="AK242" s="1004"/>
      <c r="AL242" s="1004"/>
      <c r="AM242" s="1004"/>
      <c r="AN242" s="1004"/>
      <c r="AO242" s="1004"/>
      <c r="AP242" s="1004"/>
      <c r="AQ242" s="1004"/>
      <c r="AR242" s="1004"/>
      <c r="AS242" s="17"/>
    </row>
    <row r="243" spans="1:45" ht="18" customHeight="1">
      <c r="A243" s="17"/>
      <c r="B243" s="1103"/>
      <c r="C243" s="1103"/>
      <c r="D243" s="1103"/>
      <c r="E243" s="1103"/>
      <c r="F243" s="1103"/>
      <c r="G243" s="1004"/>
      <c r="H243" s="1004"/>
      <c r="I243" s="1004"/>
      <c r="J243" s="1004"/>
      <c r="K243" s="1004"/>
      <c r="L243" s="1004"/>
      <c r="M243" s="1004"/>
      <c r="N243" s="1004"/>
      <c r="O243" s="1004"/>
      <c r="P243" s="1004"/>
      <c r="Q243" s="1004"/>
      <c r="R243" s="1004"/>
      <c r="S243" s="1004"/>
      <c r="T243" s="1004"/>
      <c r="U243" s="1004"/>
      <c r="V243" s="1004"/>
      <c r="W243" s="1004"/>
      <c r="X243" s="1004"/>
      <c r="Y243" s="1004"/>
      <c r="Z243" s="1004"/>
      <c r="AA243" s="1004"/>
      <c r="AB243" s="1004"/>
      <c r="AC243" s="1004"/>
      <c r="AD243" s="1004"/>
      <c r="AE243" s="1004"/>
      <c r="AF243" s="1004"/>
      <c r="AG243" s="1004"/>
      <c r="AH243" s="1004"/>
      <c r="AI243" s="1004"/>
      <c r="AJ243" s="1004"/>
      <c r="AK243" s="1004"/>
      <c r="AL243" s="1004"/>
      <c r="AM243" s="1004"/>
      <c r="AN243" s="1004"/>
      <c r="AO243" s="1004"/>
      <c r="AP243" s="1004"/>
      <c r="AQ243" s="1004"/>
      <c r="AR243" s="1004"/>
    </row>
    <row r="244" spans="1:45" ht="18" customHeight="1">
      <c r="A244" s="17"/>
      <c r="B244" s="1103" t="s">
        <v>6</v>
      </c>
      <c r="C244" s="1103"/>
      <c r="D244" s="1103"/>
      <c r="E244" s="1103"/>
      <c r="F244" s="1103"/>
      <c r="G244" s="1004"/>
      <c r="H244" s="1004"/>
      <c r="I244" s="1004"/>
      <c r="J244" s="1004"/>
      <c r="K244" s="1004"/>
      <c r="L244" s="1004"/>
      <c r="M244" s="1004"/>
      <c r="N244" s="1004"/>
      <c r="O244" s="1004"/>
      <c r="P244" s="1004"/>
      <c r="Q244" s="1004"/>
      <c r="R244" s="1004"/>
      <c r="S244" s="1004"/>
      <c r="T244" s="1004"/>
      <c r="U244" s="1004"/>
      <c r="V244" s="1004"/>
      <c r="W244" s="1004"/>
      <c r="X244" s="1004"/>
      <c r="Y244" s="1004"/>
      <c r="Z244" s="1004"/>
      <c r="AA244" s="1004"/>
      <c r="AB244" s="1004"/>
      <c r="AC244" s="1004"/>
      <c r="AD244" s="1004"/>
      <c r="AE244" s="1004"/>
      <c r="AF244" s="1004"/>
      <c r="AG244" s="1004"/>
      <c r="AH244" s="1004"/>
      <c r="AI244" s="1004"/>
      <c r="AJ244" s="1004"/>
      <c r="AK244" s="1004"/>
      <c r="AL244" s="1004"/>
      <c r="AM244" s="1004"/>
      <c r="AN244" s="1004"/>
      <c r="AO244" s="1004"/>
      <c r="AP244" s="1004"/>
      <c r="AQ244" s="1004"/>
      <c r="AR244" s="1004"/>
    </row>
    <row r="245" spans="1:45" s="2" customFormat="1" ht="13.5" customHeight="1">
      <c r="A245" s="17"/>
      <c r="B245" s="1103"/>
      <c r="C245" s="1103"/>
      <c r="D245" s="1103"/>
      <c r="E245" s="1103"/>
      <c r="F245" s="1103"/>
      <c r="G245" s="1004"/>
      <c r="H245" s="1004"/>
      <c r="I245" s="1004"/>
      <c r="J245" s="1004"/>
      <c r="K245" s="1004"/>
      <c r="L245" s="1004"/>
      <c r="M245" s="1004"/>
      <c r="N245" s="1004"/>
      <c r="O245" s="1004"/>
      <c r="P245" s="1004"/>
      <c r="Q245" s="1004"/>
      <c r="R245" s="1004"/>
      <c r="S245" s="1004"/>
      <c r="T245" s="1004"/>
      <c r="U245" s="1004"/>
      <c r="V245" s="1004"/>
      <c r="W245" s="1004"/>
      <c r="X245" s="1004"/>
      <c r="Y245" s="1004"/>
      <c r="Z245" s="1004"/>
      <c r="AA245" s="1004"/>
      <c r="AB245" s="1004"/>
      <c r="AC245" s="1004"/>
      <c r="AD245" s="1004"/>
      <c r="AE245" s="1004"/>
      <c r="AF245" s="1004"/>
      <c r="AG245" s="1004"/>
      <c r="AH245" s="1004"/>
      <c r="AI245" s="1004"/>
      <c r="AJ245" s="1004"/>
      <c r="AK245" s="1004"/>
      <c r="AL245" s="1004"/>
      <c r="AM245" s="1004"/>
      <c r="AN245" s="1004"/>
      <c r="AO245" s="1004"/>
      <c r="AP245" s="1004"/>
      <c r="AQ245" s="1004"/>
      <c r="AR245" s="1004"/>
      <c r="AS245" s="10"/>
    </row>
    <row r="246" spans="1:45" ht="13.5" customHeight="1">
      <c r="A246" s="17"/>
      <c r="B246" s="1103" t="s">
        <v>31</v>
      </c>
      <c r="C246" s="1103"/>
      <c r="D246" s="1103"/>
      <c r="E246" s="1103"/>
      <c r="F246" s="1103"/>
      <c r="G246" s="996"/>
      <c r="H246" s="996"/>
      <c r="I246" s="996"/>
      <c r="J246" s="996"/>
      <c r="K246" s="996"/>
      <c r="L246" s="996"/>
      <c r="M246" s="996"/>
      <c r="N246" s="996"/>
      <c r="O246" s="996"/>
      <c r="P246" s="996"/>
      <c r="Q246" s="996"/>
      <c r="R246" s="996"/>
      <c r="S246" s="996"/>
      <c r="T246" s="996"/>
      <c r="U246" s="996"/>
      <c r="V246" s="996"/>
      <c r="W246" s="996"/>
      <c r="X246" s="996"/>
      <c r="Y246" s="996"/>
      <c r="Z246" s="996"/>
      <c r="AA246" s="996"/>
      <c r="AB246" s="996"/>
      <c r="AC246" s="996"/>
      <c r="AD246" s="996"/>
      <c r="AE246" s="996"/>
      <c r="AF246" s="996"/>
      <c r="AG246" s="996"/>
      <c r="AH246" s="996"/>
      <c r="AI246" s="996"/>
      <c r="AJ246" s="996"/>
      <c r="AK246" s="996"/>
      <c r="AL246" s="996"/>
      <c r="AM246" s="996"/>
      <c r="AN246" s="996"/>
      <c r="AO246" s="996"/>
      <c r="AP246" s="996"/>
      <c r="AQ246" s="996"/>
      <c r="AR246" s="996"/>
    </row>
    <row r="247" spans="1:45">
      <c r="A247" s="17"/>
      <c r="B247" s="1103"/>
      <c r="C247" s="1103"/>
      <c r="D247" s="1103"/>
      <c r="E247" s="1103"/>
      <c r="F247" s="1103"/>
      <c r="G247" s="996"/>
      <c r="H247" s="996"/>
      <c r="I247" s="996"/>
      <c r="J247" s="996"/>
      <c r="K247" s="996"/>
      <c r="L247" s="996"/>
      <c r="M247" s="996"/>
      <c r="N247" s="996"/>
      <c r="O247" s="996"/>
      <c r="P247" s="996"/>
      <c r="Q247" s="996"/>
      <c r="R247" s="996"/>
      <c r="S247" s="996"/>
      <c r="T247" s="996"/>
      <c r="U247" s="996"/>
      <c r="V247" s="996"/>
      <c r="W247" s="996"/>
      <c r="X247" s="996"/>
      <c r="Y247" s="996"/>
      <c r="Z247" s="996"/>
      <c r="AA247" s="996"/>
      <c r="AB247" s="996"/>
      <c r="AC247" s="996"/>
      <c r="AD247" s="996"/>
      <c r="AE247" s="996"/>
      <c r="AF247" s="996"/>
      <c r="AG247" s="996"/>
      <c r="AH247" s="996"/>
      <c r="AI247" s="996"/>
      <c r="AJ247" s="996"/>
      <c r="AK247" s="996"/>
      <c r="AL247" s="996"/>
      <c r="AM247" s="996"/>
      <c r="AN247" s="996"/>
      <c r="AO247" s="996"/>
      <c r="AP247" s="996"/>
      <c r="AQ247" s="996"/>
      <c r="AR247" s="996"/>
    </row>
    <row r="248" spans="1:45" s="116" customFormat="1" ht="13.5" customHeight="1">
      <c r="A248" s="17"/>
      <c r="B248" s="1104" t="s">
        <v>22</v>
      </c>
      <c r="C248" s="1105"/>
      <c r="D248" s="1105"/>
      <c r="E248" s="1105"/>
      <c r="F248" s="1106"/>
      <c r="G248" s="297" t="s">
        <v>584</v>
      </c>
      <c r="H248" s="1024"/>
      <c r="I248" s="1024"/>
      <c r="J248" s="1024"/>
      <c r="K248" s="1024"/>
      <c r="L248" s="266" t="s">
        <v>585</v>
      </c>
      <c r="M248" s="1024"/>
      <c r="N248" s="1024"/>
      <c r="O248" s="1024"/>
      <c r="P248" s="1024"/>
      <c r="Q248" s="1024"/>
      <c r="R248" s="15" t="s">
        <v>586</v>
      </c>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81"/>
      <c r="AS248" s="17"/>
    </row>
    <row r="249" spans="1:45" s="116" customFormat="1" ht="10.5" customHeight="1">
      <c r="A249" s="17"/>
      <c r="B249" s="1104"/>
      <c r="C249" s="1105"/>
      <c r="D249" s="1105"/>
      <c r="E249" s="1105"/>
      <c r="F249" s="1106"/>
      <c r="G249" s="1107"/>
      <c r="H249" s="1033"/>
      <c r="I249" s="1033"/>
      <c r="J249" s="1033"/>
      <c r="K249" s="1033"/>
      <c r="L249" s="1033"/>
      <c r="M249" s="1033"/>
      <c r="N249" s="1033"/>
      <c r="O249" s="1033"/>
      <c r="P249" s="1033"/>
      <c r="Q249" s="1033"/>
      <c r="R249" s="1033"/>
      <c r="S249" s="1033"/>
      <c r="T249" s="1033"/>
      <c r="U249" s="1033"/>
      <c r="V249" s="1033"/>
      <c r="W249" s="1033"/>
      <c r="X249" s="1033"/>
      <c r="Y249" s="1033"/>
      <c r="Z249" s="1033"/>
      <c r="AA249" s="1033"/>
      <c r="AB249" s="1033"/>
      <c r="AC249" s="1033"/>
      <c r="AD249" s="1033"/>
      <c r="AE249" s="1033"/>
      <c r="AF249" s="1033"/>
      <c r="AG249" s="1033"/>
      <c r="AH249" s="1033"/>
      <c r="AI249" s="1033"/>
      <c r="AJ249" s="1033"/>
      <c r="AK249" s="1033"/>
      <c r="AL249" s="1033"/>
      <c r="AM249" s="1033"/>
      <c r="AN249" s="1033"/>
      <c r="AO249" s="1033"/>
      <c r="AP249" s="1033"/>
      <c r="AQ249" s="1033"/>
      <c r="AR249" s="1108"/>
      <c r="AS249" s="17"/>
    </row>
    <row r="250" spans="1:45" s="116" customFormat="1" ht="18" customHeight="1">
      <c r="A250" s="17"/>
      <c r="B250" s="1104"/>
      <c r="C250" s="1105"/>
      <c r="D250" s="1105"/>
      <c r="E250" s="1105"/>
      <c r="F250" s="1106"/>
      <c r="G250" s="1109"/>
      <c r="H250" s="1033"/>
      <c r="I250" s="1033"/>
      <c r="J250" s="1033"/>
      <c r="K250" s="1033"/>
      <c r="L250" s="1033"/>
      <c r="M250" s="1033"/>
      <c r="N250" s="1033"/>
      <c r="O250" s="1033"/>
      <c r="P250" s="1033"/>
      <c r="Q250" s="1033"/>
      <c r="R250" s="1033"/>
      <c r="S250" s="1033"/>
      <c r="T250" s="1033"/>
      <c r="U250" s="1033"/>
      <c r="V250" s="1033"/>
      <c r="W250" s="1033"/>
      <c r="X250" s="1033"/>
      <c r="Y250" s="1033"/>
      <c r="Z250" s="1033"/>
      <c r="AA250" s="1033"/>
      <c r="AB250" s="1033"/>
      <c r="AC250" s="1033"/>
      <c r="AD250" s="1033"/>
      <c r="AE250" s="1033"/>
      <c r="AF250" s="1033"/>
      <c r="AG250" s="1033"/>
      <c r="AH250" s="1033"/>
      <c r="AI250" s="1033"/>
      <c r="AJ250" s="1033"/>
      <c r="AK250" s="1033"/>
      <c r="AL250" s="1033"/>
      <c r="AM250" s="1033"/>
      <c r="AN250" s="1033"/>
      <c r="AO250" s="1033"/>
      <c r="AP250" s="1033"/>
      <c r="AQ250" s="1033"/>
      <c r="AR250" s="1108"/>
      <c r="AS250" s="17"/>
    </row>
    <row r="251" spans="1:45" s="116" customFormat="1" ht="18" customHeight="1">
      <c r="A251" s="17"/>
      <c r="B251" s="1104" t="s">
        <v>7</v>
      </c>
      <c r="C251" s="1105"/>
      <c r="D251" s="1105"/>
      <c r="E251" s="1105"/>
      <c r="F251" s="1105"/>
      <c r="G251" s="1020"/>
      <c r="H251" s="1007"/>
      <c r="I251" s="1007"/>
      <c r="J251" s="1007"/>
      <c r="K251" s="283" t="s">
        <v>716</v>
      </c>
      <c r="L251" s="1007"/>
      <c r="M251" s="1007"/>
      <c r="N251" s="1007"/>
      <c r="O251" s="1007"/>
      <c r="P251" s="284" t="s">
        <v>716</v>
      </c>
      <c r="Q251" s="1007"/>
      <c r="R251" s="1007"/>
      <c r="S251" s="1007"/>
      <c r="T251" s="1007"/>
      <c r="U251" s="1007"/>
      <c r="V251" s="1119" t="s">
        <v>32</v>
      </c>
      <c r="W251" s="1120"/>
      <c r="X251" s="1120"/>
      <c r="Y251" s="1120"/>
      <c r="Z251" s="1120"/>
      <c r="AA251" s="1120"/>
      <c r="AB251" s="1121"/>
      <c r="AC251" s="1020"/>
      <c r="AD251" s="1007"/>
      <c r="AE251" s="1007"/>
      <c r="AF251" s="1007"/>
      <c r="AG251" s="283" t="s">
        <v>716</v>
      </c>
      <c r="AH251" s="1007"/>
      <c r="AI251" s="1007"/>
      <c r="AJ251" s="1007"/>
      <c r="AK251" s="1007"/>
      <c r="AL251" s="284" t="s">
        <v>716</v>
      </c>
      <c r="AM251" s="1007"/>
      <c r="AN251" s="1007"/>
      <c r="AO251" s="1007"/>
      <c r="AP251" s="1007"/>
      <c r="AQ251" s="1007"/>
      <c r="AR251" s="1008"/>
      <c r="AS251" s="17"/>
    </row>
    <row r="252" spans="1:45" ht="18" customHeight="1">
      <c r="A252" s="17"/>
      <c r="B252" s="1104" t="s">
        <v>35</v>
      </c>
      <c r="C252" s="1105"/>
      <c r="D252" s="1105"/>
      <c r="E252" s="1105"/>
      <c r="F252" s="1105"/>
      <c r="G252" s="1111"/>
      <c r="H252" s="1112"/>
      <c r="I252" s="1112"/>
      <c r="J252" s="1112"/>
      <c r="K252" s="1112"/>
      <c r="L252" s="1112"/>
      <c r="M252" s="1112"/>
      <c r="N252" s="1112"/>
      <c r="O252" s="1112"/>
      <c r="P252" s="1112"/>
      <c r="Q252" s="1112"/>
      <c r="R252" s="1112"/>
      <c r="S252" s="1112"/>
      <c r="T252" s="1112"/>
      <c r="U252" s="1112"/>
      <c r="V252" s="1112"/>
      <c r="W252" s="1112"/>
      <c r="X252" s="1112"/>
      <c r="Y252" s="1112"/>
      <c r="Z252" s="1112"/>
      <c r="AA252" s="1112"/>
      <c r="AB252" s="1113"/>
      <c r="AC252" s="1180" t="str">
        <f>IF(G252="","",VLOOKUP(G252,【参考資料】日本標準産業分類!B8:C168,2,FALSE))</f>
        <v/>
      </c>
      <c r="AD252" s="1181"/>
      <c r="AE252" s="1181"/>
      <c r="AF252" s="1181"/>
      <c r="AG252" s="1181"/>
      <c r="AH252" s="1181"/>
      <c r="AI252" s="1181"/>
      <c r="AJ252" s="1181"/>
      <c r="AK252" s="1181"/>
      <c r="AL252" s="1181"/>
      <c r="AM252" s="1181"/>
      <c r="AN252" s="1181"/>
      <c r="AO252" s="1181"/>
      <c r="AP252" s="1181"/>
      <c r="AQ252" s="1181"/>
      <c r="AR252" s="1182"/>
    </row>
    <row r="253" spans="1:45" ht="18" customHeight="1">
      <c r="A253" s="17"/>
      <c r="B253" s="1104" t="s">
        <v>91</v>
      </c>
      <c r="C253" s="1105"/>
      <c r="D253" s="1105"/>
      <c r="E253" s="1105"/>
      <c r="F253" s="1105"/>
      <c r="G253" s="1117"/>
      <c r="H253" s="1118"/>
      <c r="I253" s="1118"/>
      <c r="J253" s="1118"/>
      <c r="K253" s="1118"/>
      <c r="L253" s="1118"/>
      <c r="M253" s="1118"/>
      <c r="N253" s="1118"/>
      <c r="O253" s="1118"/>
      <c r="P253" s="1118"/>
      <c r="Q253" s="1118"/>
      <c r="R253" s="1118"/>
      <c r="S253" s="285" t="s">
        <v>4</v>
      </c>
      <c r="T253" s="286"/>
      <c r="U253" s="287"/>
      <c r="V253" s="1119" t="s">
        <v>92</v>
      </c>
      <c r="W253" s="1120"/>
      <c r="X253" s="1120"/>
      <c r="Y253" s="1120"/>
      <c r="Z253" s="1120"/>
      <c r="AA253" s="1120"/>
      <c r="AB253" s="1121"/>
      <c r="AC253" s="1117"/>
      <c r="AD253" s="1118"/>
      <c r="AE253" s="1118"/>
      <c r="AF253" s="1118"/>
      <c r="AG253" s="1118"/>
      <c r="AH253" s="1118"/>
      <c r="AI253" s="1118"/>
      <c r="AJ253" s="1118"/>
      <c r="AK253" s="1118"/>
      <c r="AL253" s="1118"/>
      <c r="AM253" s="1118"/>
      <c r="AN253" s="1118"/>
      <c r="AO253" s="285" t="s">
        <v>36</v>
      </c>
      <c r="AP253" s="286"/>
      <c r="AQ253" s="286"/>
      <c r="AR253" s="287"/>
    </row>
    <row r="254" spans="1:45" ht="13.5" customHeight="1">
      <c r="A254" s="17"/>
      <c r="B254" s="732" t="s">
        <v>93</v>
      </c>
      <c r="C254" s="1012"/>
      <c r="D254" s="1012"/>
      <c r="E254" s="1012"/>
      <c r="F254" s="1012"/>
      <c r="G254" s="1122" t="s">
        <v>37</v>
      </c>
      <c r="H254" s="733"/>
      <c r="I254" s="733"/>
      <c r="J254" s="733"/>
      <c r="K254" s="734"/>
      <c r="L254" s="1122" t="s">
        <v>38</v>
      </c>
      <c r="M254" s="733"/>
      <c r="N254" s="733"/>
      <c r="O254" s="734"/>
      <c r="P254" s="1123"/>
      <c r="Q254" s="1124"/>
      <c r="R254" s="1124"/>
      <c r="S254" s="1124"/>
      <c r="T254" s="1124"/>
      <c r="U254" s="1124"/>
      <c r="V254" s="1124"/>
      <c r="W254" s="1124"/>
      <c r="X254" s="1124"/>
      <c r="Y254" s="1124"/>
      <c r="Z254" s="288" t="s">
        <v>4</v>
      </c>
      <c r="AA254" s="289"/>
      <c r="AB254" s="732" t="s">
        <v>39</v>
      </c>
      <c r="AC254" s="733"/>
      <c r="AD254" s="733"/>
      <c r="AE254" s="733"/>
      <c r="AF254" s="734"/>
      <c r="AG254" s="1123"/>
      <c r="AH254" s="1124"/>
      <c r="AI254" s="1124"/>
      <c r="AJ254" s="1124"/>
      <c r="AK254" s="1124"/>
      <c r="AL254" s="1124"/>
      <c r="AM254" s="1124"/>
      <c r="AN254" s="1124"/>
      <c r="AO254" s="1124"/>
      <c r="AP254" s="286" t="s">
        <v>4</v>
      </c>
      <c r="AQ254" s="286"/>
      <c r="AR254" s="287"/>
    </row>
    <row r="255" spans="1:45" ht="13.5" customHeight="1">
      <c r="A255" s="17"/>
      <c r="B255" s="732" t="s">
        <v>40</v>
      </c>
      <c r="C255" s="1012"/>
      <c r="D255" s="1012"/>
      <c r="E255" s="1012"/>
      <c r="F255" s="1013"/>
      <c r="G255" s="290"/>
      <c r="H255" s="290"/>
      <c r="I255" s="290"/>
      <c r="J255" s="227" t="s">
        <v>41</v>
      </c>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c r="AH255" s="291"/>
      <c r="AI255" s="291"/>
      <c r="AJ255" s="291"/>
      <c r="AK255" s="291"/>
      <c r="AL255" s="291"/>
      <c r="AM255" s="291"/>
      <c r="AN255" s="291"/>
      <c r="AO255" s="291"/>
      <c r="AP255" s="291"/>
      <c r="AQ255" s="291"/>
      <c r="AR255" s="292"/>
    </row>
    <row r="256" spans="1:45" ht="13.5" customHeight="1">
      <c r="B256" s="732"/>
      <c r="C256" s="1012"/>
      <c r="D256" s="1012"/>
      <c r="E256" s="1012"/>
      <c r="F256" s="1013"/>
      <c r="G256" s="158"/>
      <c r="H256" s="158"/>
      <c r="I256" s="158"/>
      <c r="J256" s="3" t="s">
        <v>42</v>
      </c>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293"/>
    </row>
    <row r="257" spans="1:45" s="116" customFormat="1" ht="13.5" customHeight="1">
      <c r="A257" s="6"/>
      <c r="B257" s="732"/>
      <c r="C257" s="1012"/>
      <c r="D257" s="1012"/>
      <c r="E257" s="1012"/>
      <c r="F257" s="1013"/>
      <c r="G257" s="158"/>
      <c r="H257" s="158"/>
      <c r="I257" s="158"/>
      <c r="J257" s="3" t="s">
        <v>43</v>
      </c>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293"/>
      <c r="AS257" s="17"/>
    </row>
    <row r="258" spans="1:45" s="119" customFormat="1" ht="13.5" customHeight="1">
      <c r="A258" s="6"/>
      <c r="B258" s="732"/>
      <c r="C258" s="1012"/>
      <c r="D258" s="1012"/>
      <c r="E258" s="1012"/>
      <c r="F258" s="1013"/>
      <c r="G258" s="294"/>
      <c r="H258" s="294"/>
      <c r="I258" s="294"/>
      <c r="J258" s="295" t="s">
        <v>48</v>
      </c>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c r="AJ258" s="295"/>
      <c r="AK258" s="295"/>
      <c r="AL258" s="295"/>
      <c r="AM258" s="295"/>
      <c r="AN258" s="295"/>
      <c r="AO258" s="295"/>
      <c r="AP258" s="295"/>
      <c r="AQ258" s="295"/>
      <c r="AR258" s="296"/>
      <c r="AS258" s="117"/>
    </row>
    <row r="259" spans="1:45" s="116" customFormat="1" ht="18" customHeight="1">
      <c r="A259" s="142"/>
      <c r="B259" s="119"/>
      <c r="C259" s="97"/>
      <c r="D259" s="97"/>
      <c r="E259" s="97"/>
      <c r="F259" s="97"/>
      <c r="G259" s="97"/>
      <c r="H259" s="97"/>
      <c r="I259" s="97"/>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7"/>
    </row>
    <row r="260" spans="1:45" s="116" customFormat="1" ht="18" customHeight="1">
      <c r="A260" s="17"/>
      <c r="B260" s="1103" t="s">
        <v>8</v>
      </c>
      <c r="C260" s="1103"/>
      <c r="D260" s="1103"/>
      <c r="E260" s="1103"/>
      <c r="F260" s="1103"/>
      <c r="G260" s="1004"/>
      <c r="H260" s="1004"/>
      <c r="I260" s="1004"/>
      <c r="J260" s="1004"/>
      <c r="K260" s="1004"/>
      <c r="L260" s="1004"/>
      <c r="M260" s="1004"/>
      <c r="N260" s="1004"/>
      <c r="O260" s="1004"/>
      <c r="P260" s="1004"/>
      <c r="Q260" s="1004"/>
      <c r="R260" s="1004"/>
      <c r="S260" s="1004"/>
      <c r="T260" s="1004"/>
      <c r="U260" s="1004"/>
      <c r="V260" s="1004"/>
      <c r="W260" s="1004"/>
      <c r="X260" s="1004"/>
      <c r="Y260" s="1004"/>
      <c r="Z260" s="1004"/>
      <c r="AA260" s="1004"/>
      <c r="AB260" s="1004"/>
      <c r="AC260" s="1004"/>
      <c r="AD260" s="1004"/>
      <c r="AE260" s="1004"/>
      <c r="AF260" s="1004"/>
      <c r="AG260" s="1004"/>
      <c r="AH260" s="1004"/>
      <c r="AI260" s="1004"/>
      <c r="AJ260" s="1004"/>
      <c r="AK260" s="1004"/>
      <c r="AL260" s="1004"/>
      <c r="AM260" s="1004"/>
      <c r="AN260" s="1004"/>
      <c r="AO260" s="1004"/>
      <c r="AP260" s="1004"/>
      <c r="AQ260" s="1004"/>
      <c r="AR260" s="1004"/>
      <c r="AS260" s="17"/>
    </row>
    <row r="261" spans="1:45" ht="18" customHeight="1">
      <c r="A261" s="17"/>
      <c r="B261" s="1103"/>
      <c r="C261" s="1103"/>
      <c r="D261" s="1103"/>
      <c r="E261" s="1103"/>
      <c r="F261" s="1103"/>
      <c r="G261" s="1004"/>
      <c r="H261" s="1004"/>
      <c r="I261" s="1004"/>
      <c r="J261" s="1004"/>
      <c r="K261" s="1004"/>
      <c r="L261" s="1004"/>
      <c r="M261" s="1004"/>
      <c r="N261" s="1004"/>
      <c r="O261" s="1004"/>
      <c r="P261" s="1004"/>
      <c r="Q261" s="1004"/>
      <c r="R261" s="1004"/>
      <c r="S261" s="1004"/>
      <c r="T261" s="1004"/>
      <c r="U261" s="1004"/>
      <c r="V261" s="1004"/>
      <c r="W261" s="1004"/>
      <c r="X261" s="1004"/>
      <c r="Y261" s="1004"/>
      <c r="Z261" s="1004"/>
      <c r="AA261" s="1004"/>
      <c r="AB261" s="1004"/>
      <c r="AC261" s="1004"/>
      <c r="AD261" s="1004"/>
      <c r="AE261" s="1004"/>
      <c r="AF261" s="1004"/>
      <c r="AG261" s="1004"/>
      <c r="AH261" s="1004"/>
      <c r="AI261" s="1004"/>
      <c r="AJ261" s="1004"/>
      <c r="AK261" s="1004"/>
      <c r="AL261" s="1004"/>
      <c r="AM261" s="1004"/>
      <c r="AN261" s="1004"/>
      <c r="AO261" s="1004"/>
      <c r="AP261" s="1004"/>
      <c r="AQ261" s="1004"/>
      <c r="AR261" s="1004"/>
    </row>
    <row r="262" spans="1:45" ht="18" customHeight="1">
      <c r="A262" s="17"/>
      <c r="B262" s="1103" t="s">
        <v>6</v>
      </c>
      <c r="C262" s="1103"/>
      <c r="D262" s="1103"/>
      <c r="E262" s="1103"/>
      <c r="F262" s="1103"/>
      <c r="G262" s="1004"/>
      <c r="H262" s="1004"/>
      <c r="I262" s="1004"/>
      <c r="J262" s="1004"/>
      <c r="K262" s="1004"/>
      <c r="L262" s="1004"/>
      <c r="M262" s="1004"/>
      <c r="N262" s="1004"/>
      <c r="O262" s="1004"/>
      <c r="P262" s="1004"/>
      <c r="Q262" s="1004"/>
      <c r="R262" s="1004"/>
      <c r="S262" s="1004"/>
      <c r="T262" s="1004"/>
      <c r="U262" s="1004"/>
      <c r="V262" s="1004"/>
      <c r="W262" s="1004"/>
      <c r="X262" s="1004"/>
      <c r="Y262" s="1004"/>
      <c r="Z262" s="1004"/>
      <c r="AA262" s="1004"/>
      <c r="AB262" s="1004"/>
      <c r="AC262" s="1004"/>
      <c r="AD262" s="1004"/>
      <c r="AE262" s="1004"/>
      <c r="AF262" s="1004"/>
      <c r="AG262" s="1004"/>
      <c r="AH262" s="1004"/>
      <c r="AI262" s="1004"/>
      <c r="AJ262" s="1004"/>
      <c r="AK262" s="1004"/>
      <c r="AL262" s="1004"/>
      <c r="AM262" s="1004"/>
      <c r="AN262" s="1004"/>
      <c r="AO262" s="1004"/>
      <c r="AP262" s="1004"/>
      <c r="AQ262" s="1004"/>
      <c r="AR262" s="1004"/>
    </row>
    <row r="263" spans="1:45" s="2" customFormat="1" ht="13.5" customHeight="1">
      <c r="A263" s="17"/>
      <c r="B263" s="1103"/>
      <c r="C263" s="1103"/>
      <c r="D263" s="1103"/>
      <c r="E263" s="1103"/>
      <c r="F263" s="1103"/>
      <c r="G263" s="1004"/>
      <c r="H263" s="1004"/>
      <c r="I263" s="1004"/>
      <c r="J263" s="1004"/>
      <c r="K263" s="1004"/>
      <c r="L263" s="1004"/>
      <c r="M263" s="1004"/>
      <c r="N263" s="1004"/>
      <c r="O263" s="1004"/>
      <c r="P263" s="1004"/>
      <c r="Q263" s="1004"/>
      <c r="R263" s="1004"/>
      <c r="S263" s="1004"/>
      <c r="T263" s="1004"/>
      <c r="U263" s="1004"/>
      <c r="V263" s="1004"/>
      <c r="W263" s="1004"/>
      <c r="X263" s="1004"/>
      <c r="Y263" s="1004"/>
      <c r="Z263" s="1004"/>
      <c r="AA263" s="1004"/>
      <c r="AB263" s="1004"/>
      <c r="AC263" s="1004"/>
      <c r="AD263" s="1004"/>
      <c r="AE263" s="1004"/>
      <c r="AF263" s="1004"/>
      <c r="AG263" s="1004"/>
      <c r="AH263" s="1004"/>
      <c r="AI263" s="1004"/>
      <c r="AJ263" s="1004"/>
      <c r="AK263" s="1004"/>
      <c r="AL263" s="1004"/>
      <c r="AM263" s="1004"/>
      <c r="AN263" s="1004"/>
      <c r="AO263" s="1004"/>
      <c r="AP263" s="1004"/>
      <c r="AQ263" s="1004"/>
      <c r="AR263" s="1004"/>
      <c r="AS263" s="10"/>
    </row>
    <row r="264" spans="1:45" ht="13.5" customHeight="1">
      <c r="A264" s="17"/>
      <c r="B264" s="1103" t="s">
        <v>31</v>
      </c>
      <c r="C264" s="1103"/>
      <c r="D264" s="1103"/>
      <c r="E264" s="1103"/>
      <c r="F264" s="1103"/>
      <c r="G264" s="996"/>
      <c r="H264" s="996"/>
      <c r="I264" s="996"/>
      <c r="J264" s="996"/>
      <c r="K264" s="996"/>
      <c r="L264" s="996"/>
      <c r="M264" s="996"/>
      <c r="N264" s="996"/>
      <c r="O264" s="996"/>
      <c r="P264" s="996"/>
      <c r="Q264" s="996"/>
      <c r="R264" s="996"/>
      <c r="S264" s="996"/>
      <c r="T264" s="996"/>
      <c r="U264" s="996"/>
      <c r="V264" s="996"/>
      <c r="W264" s="996"/>
      <c r="X264" s="996"/>
      <c r="Y264" s="996"/>
      <c r="Z264" s="996"/>
      <c r="AA264" s="996"/>
      <c r="AB264" s="996"/>
      <c r="AC264" s="996"/>
      <c r="AD264" s="996"/>
      <c r="AE264" s="996"/>
      <c r="AF264" s="996"/>
      <c r="AG264" s="996"/>
      <c r="AH264" s="996"/>
      <c r="AI264" s="996"/>
      <c r="AJ264" s="996"/>
      <c r="AK264" s="996"/>
      <c r="AL264" s="996"/>
      <c r="AM264" s="996"/>
      <c r="AN264" s="996"/>
      <c r="AO264" s="996"/>
      <c r="AP264" s="996"/>
      <c r="AQ264" s="996"/>
      <c r="AR264" s="996"/>
    </row>
    <row r="265" spans="1:45">
      <c r="A265" s="17"/>
      <c r="B265" s="1103"/>
      <c r="C265" s="1103"/>
      <c r="D265" s="1103"/>
      <c r="E265" s="1103"/>
      <c r="F265" s="1103"/>
      <c r="G265" s="996"/>
      <c r="H265" s="996"/>
      <c r="I265" s="996"/>
      <c r="J265" s="996"/>
      <c r="K265" s="996"/>
      <c r="L265" s="996"/>
      <c r="M265" s="996"/>
      <c r="N265" s="996"/>
      <c r="O265" s="996"/>
      <c r="P265" s="996"/>
      <c r="Q265" s="996"/>
      <c r="R265" s="996"/>
      <c r="S265" s="996"/>
      <c r="T265" s="996"/>
      <c r="U265" s="996"/>
      <c r="V265" s="996"/>
      <c r="W265" s="996"/>
      <c r="X265" s="996"/>
      <c r="Y265" s="996"/>
      <c r="Z265" s="996"/>
      <c r="AA265" s="996"/>
      <c r="AB265" s="996"/>
      <c r="AC265" s="996"/>
      <c r="AD265" s="996"/>
      <c r="AE265" s="996"/>
      <c r="AF265" s="996"/>
      <c r="AG265" s="996"/>
      <c r="AH265" s="996"/>
      <c r="AI265" s="996"/>
      <c r="AJ265" s="996"/>
      <c r="AK265" s="996"/>
      <c r="AL265" s="996"/>
      <c r="AM265" s="996"/>
      <c r="AN265" s="996"/>
      <c r="AO265" s="996"/>
      <c r="AP265" s="996"/>
      <c r="AQ265" s="996"/>
      <c r="AR265" s="996"/>
    </row>
    <row r="266" spans="1:45" s="116" customFormat="1" ht="13.5" customHeight="1">
      <c r="A266" s="17"/>
      <c r="B266" s="1104" t="s">
        <v>22</v>
      </c>
      <c r="C266" s="1105"/>
      <c r="D266" s="1105"/>
      <c r="E266" s="1105"/>
      <c r="F266" s="1106"/>
      <c r="G266" s="297" t="s">
        <v>584</v>
      </c>
      <c r="H266" s="1024"/>
      <c r="I266" s="1024"/>
      <c r="J266" s="1024"/>
      <c r="K266" s="1024"/>
      <c r="L266" s="266" t="s">
        <v>585</v>
      </c>
      <c r="M266" s="1024"/>
      <c r="N266" s="1024"/>
      <c r="O266" s="1024"/>
      <c r="P266" s="1024"/>
      <c r="Q266" s="1024"/>
      <c r="R266" s="15" t="s">
        <v>586</v>
      </c>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81"/>
      <c r="AS266" s="17"/>
    </row>
    <row r="267" spans="1:45" s="116" customFormat="1" ht="10.5" customHeight="1">
      <c r="A267" s="17"/>
      <c r="B267" s="1104"/>
      <c r="C267" s="1105"/>
      <c r="D267" s="1105"/>
      <c r="E267" s="1105"/>
      <c r="F267" s="1106"/>
      <c r="G267" s="1107"/>
      <c r="H267" s="1033"/>
      <c r="I267" s="1033"/>
      <c r="J267" s="1033"/>
      <c r="K267" s="1033"/>
      <c r="L267" s="1033"/>
      <c r="M267" s="1033"/>
      <c r="N267" s="1033"/>
      <c r="O267" s="1033"/>
      <c r="P267" s="1033"/>
      <c r="Q267" s="1033"/>
      <c r="R267" s="1033"/>
      <c r="S267" s="1033"/>
      <c r="T267" s="1033"/>
      <c r="U267" s="1033"/>
      <c r="V267" s="1033"/>
      <c r="W267" s="1033"/>
      <c r="X267" s="1033"/>
      <c r="Y267" s="1033"/>
      <c r="Z267" s="1033"/>
      <c r="AA267" s="1033"/>
      <c r="AB267" s="1033"/>
      <c r="AC267" s="1033"/>
      <c r="AD267" s="1033"/>
      <c r="AE267" s="1033"/>
      <c r="AF267" s="1033"/>
      <c r="AG267" s="1033"/>
      <c r="AH267" s="1033"/>
      <c r="AI267" s="1033"/>
      <c r="AJ267" s="1033"/>
      <c r="AK267" s="1033"/>
      <c r="AL267" s="1033"/>
      <c r="AM267" s="1033"/>
      <c r="AN267" s="1033"/>
      <c r="AO267" s="1033"/>
      <c r="AP267" s="1033"/>
      <c r="AQ267" s="1033"/>
      <c r="AR267" s="1108"/>
      <c r="AS267" s="17"/>
    </row>
    <row r="268" spans="1:45" s="116" customFormat="1" ht="18" customHeight="1">
      <c r="A268" s="17"/>
      <c r="B268" s="1104"/>
      <c r="C268" s="1105"/>
      <c r="D268" s="1105"/>
      <c r="E268" s="1105"/>
      <c r="F268" s="1106"/>
      <c r="G268" s="1109"/>
      <c r="H268" s="1033"/>
      <c r="I268" s="1033"/>
      <c r="J268" s="1033"/>
      <c r="K268" s="1033"/>
      <c r="L268" s="1033"/>
      <c r="M268" s="1033"/>
      <c r="N268" s="1033"/>
      <c r="O268" s="1033"/>
      <c r="P268" s="1033"/>
      <c r="Q268" s="1033"/>
      <c r="R268" s="1033"/>
      <c r="S268" s="1033"/>
      <c r="T268" s="1033"/>
      <c r="U268" s="1033"/>
      <c r="V268" s="1033"/>
      <c r="W268" s="1033"/>
      <c r="X268" s="1033"/>
      <c r="Y268" s="1033"/>
      <c r="Z268" s="1033"/>
      <c r="AA268" s="1033"/>
      <c r="AB268" s="1033"/>
      <c r="AC268" s="1033"/>
      <c r="AD268" s="1033"/>
      <c r="AE268" s="1033"/>
      <c r="AF268" s="1033"/>
      <c r="AG268" s="1033"/>
      <c r="AH268" s="1033"/>
      <c r="AI268" s="1033"/>
      <c r="AJ268" s="1033"/>
      <c r="AK268" s="1033"/>
      <c r="AL268" s="1033"/>
      <c r="AM268" s="1033"/>
      <c r="AN268" s="1033"/>
      <c r="AO268" s="1033"/>
      <c r="AP268" s="1033"/>
      <c r="AQ268" s="1033"/>
      <c r="AR268" s="1108"/>
      <c r="AS268" s="17"/>
    </row>
    <row r="269" spans="1:45" s="116" customFormat="1" ht="18" customHeight="1">
      <c r="A269" s="17"/>
      <c r="B269" s="1104" t="s">
        <v>7</v>
      </c>
      <c r="C269" s="1105"/>
      <c r="D269" s="1105"/>
      <c r="E269" s="1105"/>
      <c r="F269" s="1105"/>
      <c r="G269" s="1020"/>
      <c r="H269" s="1007"/>
      <c r="I269" s="1007"/>
      <c r="J269" s="1007"/>
      <c r="K269" s="283" t="s">
        <v>716</v>
      </c>
      <c r="L269" s="1007"/>
      <c r="M269" s="1007"/>
      <c r="N269" s="1007"/>
      <c r="O269" s="1007"/>
      <c r="P269" s="284" t="s">
        <v>716</v>
      </c>
      <c r="Q269" s="1007"/>
      <c r="R269" s="1007"/>
      <c r="S269" s="1007"/>
      <c r="T269" s="1007"/>
      <c r="U269" s="1007"/>
      <c r="V269" s="1119" t="s">
        <v>32</v>
      </c>
      <c r="W269" s="1120"/>
      <c r="X269" s="1120"/>
      <c r="Y269" s="1120"/>
      <c r="Z269" s="1120"/>
      <c r="AA269" s="1120"/>
      <c r="AB269" s="1121"/>
      <c r="AC269" s="1020"/>
      <c r="AD269" s="1007"/>
      <c r="AE269" s="1007"/>
      <c r="AF269" s="1007"/>
      <c r="AG269" s="283" t="s">
        <v>716</v>
      </c>
      <c r="AH269" s="1007"/>
      <c r="AI269" s="1007"/>
      <c r="AJ269" s="1007"/>
      <c r="AK269" s="1007"/>
      <c r="AL269" s="284" t="s">
        <v>716</v>
      </c>
      <c r="AM269" s="1007"/>
      <c r="AN269" s="1007"/>
      <c r="AO269" s="1007"/>
      <c r="AP269" s="1007"/>
      <c r="AQ269" s="1007"/>
      <c r="AR269" s="1008"/>
      <c r="AS269" s="17"/>
    </row>
    <row r="270" spans="1:45" ht="18" customHeight="1">
      <c r="A270" s="17"/>
      <c r="B270" s="1104" t="s">
        <v>35</v>
      </c>
      <c r="C270" s="1105"/>
      <c r="D270" s="1105"/>
      <c r="E270" s="1105"/>
      <c r="F270" s="1105"/>
      <c r="G270" s="1111"/>
      <c r="H270" s="1112"/>
      <c r="I270" s="1112"/>
      <c r="J270" s="1112"/>
      <c r="K270" s="1112"/>
      <c r="L270" s="1112"/>
      <c r="M270" s="1112"/>
      <c r="N270" s="1112"/>
      <c r="O270" s="1112"/>
      <c r="P270" s="1112"/>
      <c r="Q270" s="1112"/>
      <c r="R270" s="1112"/>
      <c r="S270" s="1112"/>
      <c r="T270" s="1112"/>
      <c r="U270" s="1112"/>
      <c r="V270" s="1112"/>
      <c r="W270" s="1112"/>
      <c r="X270" s="1112"/>
      <c r="Y270" s="1112"/>
      <c r="Z270" s="1112"/>
      <c r="AA270" s="1112"/>
      <c r="AB270" s="1113"/>
      <c r="AC270" s="1114" t="str">
        <f>IF(G270="","",VLOOKUP(G270,【参考資料】日本標準産業分類!B8:C168,2,FALSE))</f>
        <v/>
      </c>
      <c r="AD270" s="1115"/>
      <c r="AE270" s="1115"/>
      <c r="AF270" s="1115"/>
      <c r="AG270" s="1115"/>
      <c r="AH270" s="1115"/>
      <c r="AI270" s="1115"/>
      <c r="AJ270" s="1115"/>
      <c r="AK270" s="1115"/>
      <c r="AL270" s="1115"/>
      <c r="AM270" s="1115"/>
      <c r="AN270" s="1115"/>
      <c r="AO270" s="1115"/>
      <c r="AP270" s="1115"/>
      <c r="AQ270" s="1115"/>
      <c r="AR270" s="1116"/>
    </row>
    <row r="271" spans="1:45" ht="18" customHeight="1">
      <c r="A271" s="17"/>
      <c r="B271" s="1104" t="s">
        <v>91</v>
      </c>
      <c r="C271" s="1105"/>
      <c r="D271" s="1105"/>
      <c r="E271" s="1105"/>
      <c r="F271" s="1105"/>
      <c r="G271" s="1117"/>
      <c r="H271" s="1118"/>
      <c r="I271" s="1118"/>
      <c r="J271" s="1118"/>
      <c r="K271" s="1118"/>
      <c r="L271" s="1118"/>
      <c r="M271" s="1118"/>
      <c r="N271" s="1118"/>
      <c r="O271" s="1118"/>
      <c r="P271" s="1118"/>
      <c r="Q271" s="1118"/>
      <c r="R271" s="1118"/>
      <c r="S271" s="285" t="s">
        <v>4</v>
      </c>
      <c r="T271" s="286"/>
      <c r="U271" s="287"/>
      <c r="V271" s="1119" t="s">
        <v>92</v>
      </c>
      <c r="W271" s="1120"/>
      <c r="X271" s="1120"/>
      <c r="Y271" s="1120"/>
      <c r="Z271" s="1120"/>
      <c r="AA271" s="1120"/>
      <c r="AB271" s="1121"/>
      <c r="AC271" s="1117"/>
      <c r="AD271" s="1118"/>
      <c r="AE271" s="1118"/>
      <c r="AF271" s="1118"/>
      <c r="AG271" s="1118"/>
      <c r="AH271" s="1118"/>
      <c r="AI271" s="1118"/>
      <c r="AJ271" s="1118"/>
      <c r="AK271" s="1118"/>
      <c r="AL271" s="1118"/>
      <c r="AM271" s="1118"/>
      <c r="AN271" s="1118"/>
      <c r="AO271" s="285" t="s">
        <v>36</v>
      </c>
      <c r="AP271" s="286"/>
      <c r="AQ271" s="286"/>
      <c r="AR271" s="287"/>
    </row>
    <row r="272" spans="1:45" ht="13.5" customHeight="1">
      <c r="A272" s="17"/>
      <c r="B272" s="732" t="s">
        <v>93</v>
      </c>
      <c r="C272" s="1012"/>
      <c r="D272" s="1012"/>
      <c r="E272" s="1012"/>
      <c r="F272" s="1012"/>
      <c r="G272" s="1122" t="s">
        <v>37</v>
      </c>
      <c r="H272" s="733"/>
      <c r="I272" s="733"/>
      <c r="J272" s="733"/>
      <c r="K272" s="734"/>
      <c r="L272" s="1122" t="s">
        <v>38</v>
      </c>
      <c r="M272" s="733"/>
      <c r="N272" s="733"/>
      <c r="O272" s="734"/>
      <c r="P272" s="1123"/>
      <c r="Q272" s="1124"/>
      <c r="R272" s="1124"/>
      <c r="S272" s="1124"/>
      <c r="T272" s="1124"/>
      <c r="U272" s="1124"/>
      <c r="V272" s="1124"/>
      <c r="W272" s="1124"/>
      <c r="X272" s="1124"/>
      <c r="Y272" s="1124"/>
      <c r="Z272" s="288" t="s">
        <v>4</v>
      </c>
      <c r="AA272" s="289"/>
      <c r="AB272" s="732" t="s">
        <v>39</v>
      </c>
      <c r="AC272" s="733"/>
      <c r="AD272" s="733"/>
      <c r="AE272" s="733"/>
      <c r="AF272" s="734"/>
      <c r="AG272" s="1123"/>
      <c r="AH272" s="1124"/>
      <c r="AI272" s="1124"/>
      <c r="AJ272" s="1124"/>
      <c r="AK272" s="1124"/>
      <c r="AL272" s="1124"/>
      <c r="AM272" s="1124"/>
      <c r="AN272" s="1124"/>
      <c r="AO272" s="1124"/>
      <c r="AP272" s="286" t="s">
        <v>4</v>
      </c>
      <c r="AQ272" s="286"/>
      <c r="AR272" s="287"/>
    </row>
    <row r="273" spans="1:45" ht="13.5" customHeight="1">
      <c r="A273" s="17"/>
      <c r="B273" s="732" t="s">
        <v>40</v>
      </c>
      <c r="C273" s="1012"/>
      <c r="D273" s="1012"/>
      <c r="E273" s="1012"/>
      <c r="F273" s="1013"/>
      <c r="G273" s="290"/>
      <c r="H273" s="290"/>
      <c r="I273" s="290"/>
      <c r="J273" s="227" t="s">
        <v>41</v>
      </c>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2"/>
    </row>
    <row r="274" spans="1:45" ht="13.5" customHeight="1">
      <c r="B274" s="732"/>
      <c r="C274" s="1012"/>
      <c r="D274" s="1012"/>
      <c r="E274" s="1012"/>
      <c r="F274" s="1013"/>
      <c r="G274" s="158"/>
      <c r="H274" s="158"/>
      <c r="I274" s="158"/>
      <c r="J274" s="3" t="s">
        <v>42</v>
      </c>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293"/>
    </row>
    <row r="275" spans="1:45" s="116" customFormat="1" ht="13.5" customHeight="1">
      <c r="A275" s="6"/>
      <c r="B275" s="732"/>
      <c r="C275" s="1012"/>
      <c r="D275" s="1012"/>
      <c r="E275" s="1012"/>
      <c r="F275" s="1013"/>
      <c r="G275" s="158"/>
      <c r="H275" s="158"/>
      <c r="I275" s="158"/>
      <c r="J275" s="3" t="s">
        <v>43</v>
      </c>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293"/>
      <c r="AS275" s="17"/>
    </row>
    <row r="276" spans="1:45" s="119" customFormat="1" ht="13.5" customHeight="1">
      <c r="A276" s="6"/>
      <c r="B276" s="732"/>
      <c r="C276" s="1012"/>
      <c r="D276" s="1012"/>
      <c r="E276" s="1012"/>
      <c r="F276" s="1013"/>
      <c r="G276" s="294"/>
      <c r="H276" s="294"/>
      <c r="I276" s="294"/>
      <c r="J276" s="295" t="s">
        <v>48</v>
      </c>
      <c r="K276" s="295"/>
      <c r="L276" s="295"/>
      <c r="M276" s="295"/>
      <c r="N276" s="295"/>
      <c r="O276" s="295"/>
      <c r="P276" s="295"/>
      <c r="Q276" s="295"/>
      <c r="R276" s="295"/>
      <c r="S276" s="295"/>
      <c r="T276" s="295"/>
      <c r="U276" s="295"/>
      <c r="V276" s="295"/>
      <c r="W276" s="295"/>
      <c r="X276" s="295"/>
      <c r="Y276" s="295"/>
      <c r="Z276" s="295"/>
      <c r="AA276" s="295"/>
      <c r="AB276" s="295"/>
      <c r="AC276" s="295"/>
      <c r="AD276" s="295"/>
      <c r="AE276" s="295"/>
      <c r="AF276" s="295"/>
      <c r="AG276" s="295"/>
      <c r="AH276" s="295"/>
      <c r="AI276" s="295"/>
      <c r="AJ276" s="295"/>
      <c r="AK276" s="295"/>
      <c r="AL276" s="295"/>
      <c r="AM276" s="295"/>
      <c r="AN276" s="295"/>
      <c r="AO276" s="295"/>
      <c r="AP276" s="295"/>
      <c r="AQ276" s="295"/>
      <c r="AR276" s="296"/>
      <c r="AS276" s="117"/>
    </row>
    <row r="277" spans="1:45" s="116" customFormat="1" ht="18" customHeight="1">
      <c r="A277" s="142"/>
      <c r="B277" s="140"/>
      <c r="C277" s="97"/>
      <c r="D277" s="97"/>
      <c r="E277" s="97"/>
      <c r="F277" s="97"/>
      <c r="G277" s="97"/>
      <c r="H277" s="97"/>
      <c r="I277" s="97"/>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7"/>
    </row>
    <row r="278" spans="1:45" s="116" customFormat="1" ht="18" customHeight="1">
      <c r="A278" s="17"/>
      <c r="B278" s="1103" t="s">
        <v>8</v>
      </c>
      <c r="C278" s="1103"/>
      <c r="D278" s="1103"/>
      <c r="E278" s="1103"/>
      <c r="F278" s="1103"/>
      <c r="G278" s="1004"/>
      <c r="H278" s="1004"/>
      <c r="I278" s="1004"/>
      <c r="J278" s="1004"/>
      <c r="K278" s="1004"/>
      <c r="L278" s="1004"/>
      <c r="M278" s="1004"/>
      <c r="N278" s="1004"/>
      <c r="O278" s="1004"/>
      <c r="P278" s="1004"/>
      <c r="Q278" s="1004"/>
      <c r="R278" s="1004"/>
      <c r="S278" s="1004"/>
      <c r="T278" s="1004"/>
      <c r="U278" s="1004"/>
      <c r="V278" s="1004"/>
      <c r="W278" s="1004"/>
      <c r="X278" s="1004"/>
      <c r="Y278" s="1004"/>
      <c r="Z278" s="1004"/>
      <c r="AA278" s="1004"/>
      <c r="AB278" s="1004"/>
      <c r="AC278" s="1004"/>
      <c r="AD278" s="1004"/>
      <c r="AE278" s="1004"/>
      <c r="AF278" s="1004"/>
      <c r="AG278" s="1004"/>
      <c r="AH278" s="1004"/>
      <c r="AI278" s="1004"/>
      <c r="AJ278" s="1004"/>
      <c r="AK278" s="1004"/>
      <c r="AL278" s="1004"/>
      <c r="AM278" s="1004"/>
      <c r="AN278" s="1004"/>
      <c r="AO278" s="1004"/>
      <c r="AP278" s="1004"/>
      <c r="AQ278" s="1004"/>
      <c r="AR278" s="1004"/>
      <c r="AS278" s="17"/>
    </row>
    <row r="279" spans="1:45" ht="18" customHeight="1">
      <c r="A279" s="17"/>
      <c r="B279" s="1103"/>
      <c r="C279" s="1103"/>
      <c r="D279" s="1103"/>
      <c r="E279" s="1103"/>
      <c r="F279" s="1103"/>
      <c r="G279" s="1004"/>
      <c r="H279" s="1004"/>
      <c r="I279" s="1004"/>
      <c r="J279" s="1004"/>
      <c r="K279" s="1004"/>
      <c r="L279" s="1004"/>
      <c r="M279" s="1004"/>
      <c r="N279" s="1004"/>
      <c r="O279" s="1004"/>
      <c r="P279" s="1004"/>
      <c r="Q279" s="1004"/>
      <c r="R279" s="1004"/>
      <c r="S279" s="1004"/>
      <c r="T279" s="1004"/>
      <c r="U279" s="1004"/>
      <c r="V279" s="1004"/>
      <c r="W279" s="1004"/>
      <c r="X279" s="1004"/>
      <c r="Y279" s="1004"/>
      <c r="Z279" s="1004"/>
      <c r="AA279" s="1004"/>
      <c r="AB279" s="1004"/>
      <c r="AC279" s="1004"/>
      <c r="AD279" s="1004"/>
      <c r="AE279" s="1004"/>
      <c r="AF279" s="1004"/>
      <c r="AG279" s="1004"/>
      <c r="AH279" s="1004"/>
      <c r="AI279" s="1004"/>
      <c r="AJ279" s="1004"/>
      <c r="AK279" s="1004"/>
      <c r="AL279" s="1004"/>
      <c r="AM279" s="1004"/>
      <c r="AN279" s="1004"/>
      <c r="AO279" s="1004"/>
      <c r="AP279" s="1004"/>
      <c r="AQ279" s="1004"/>
      <c r="AR279" s="1004"/>
    </row>
    <row r="280" spans="1:45" ht="18" customHeight="1">
      <c r="A280" s="17"/>
      <c r="B280" s="1103" t="s">
        <v>6</v>
      </c>
      <c r="C280" s="1103"/>
      <c r="D280" s="1103"/>
      <c r="E280" s="1103"/>
      <c r="F280" s="1103"/>
      <c r="G280" s="1004"/>
      <c r="H280" s="1004"/>
      <c r="I280" s="1004"/>
      <c r="J280" s="1004"/>
      <c r="K280" s="1004"/>
      <c r="L280" s="1004"/>
      <c r="M280" s="1004"/>
      <c r="N280" s="1004"/>
      <c r="O280" s="1004"/>
      <c r="P280" s="1004"/>
      <c r="Q280" s="1004"/>
      <c r="R280" s="1004"/>
      <c r="S280" s="1004"/>
      <c r="T280" s="1004"/>
      <c r="U280" s="1004"/>
      <c r="V280" s="1004"/>
      <c r="W280" s="1004"/>
      <c r="X280" s="1004"/>
      <c r="Y280" s="1004"/>
      <c r="Z280" s="1004"/>
      <c r="AA280" s="1004"/>
      <c r="AB280" s="1004"/>
      <c r="AC280" s="1004"/>
      <c r="AD280" s="1004"/>
      <c r="AE280" s="1004"/>
      <c r="AF280" s="1004"/>
      <c r="AG280" s="1004"/>
      <c r="AH280" s="1004"/>
      <c r="AI280" s="1004"/>
      <c r="AJ280" s="1004"/>
      <c r="AK280" s="1004"/>
      <c r="AL280" s="1004"/>
      <c r="AM280" s="1004"/>
      <c r="AN280" s="1004"/>
      <c r="AO280" s="1004"/>
      <c r="AP280" s="1004"/>
      <c r="AQ280" s="1004"/>
      <c r="AR280" s="1004"/>
    </row>
    <row r="281" spans="1:45" s="2" customFormat="1" ht="13.5" customHeight="1">
      <c r="A281" s="17"/>
      <c r="B281" s="1103"/>
      <c r="C281" s="1103"/>
      <c r="D281" s="1103"/>
      <c r="E281" s="1103"/>
      <c r="F281" s="1103"/>
      <c r="G281" s="1004"/>
      <c r="H281" s="1004"/>
      <c r="I281" s="1004"/>
      <c r="J281" s="1004"/>
      <c r="K281" s="1004"/>
      <c r="L281" s="1004"/>
      <c r="M281" s="1004"/>
      <c r="N281" s="1004"/>
      <c r="O281" s="1004"/>
      <c r="P281" s="1004"/>
      <c r="Q281" s="1004"/>
      <c r="R281" s="1004"/>
      <c r="S281" s="1004"/>
      <c r="T281" s="1004"/>
      <c r="U281" s="1004"/>
      <c r="V281" s="1004"/>
      <c r="W281" s="1004"/>
      <c r="X281" s="1004"/>
      <c r="Y281" s="1004"/>
      <c r="Z281" s="1004"/>
      <c r="AA281" s="1004"/>
      <c r="AB281" s="1004"/>
      <c r="AC281" s="1004"/>
      <c r="AD281" s="1004"/>
      <c r="AE281" s="1004"/>
      <c r="AF281" s="1004"/>
      <c r="AG281" s="1004"/>
      <c r="AH281" s="1004"/>
      <c r="AI281" s="1004"/>
      <c r="AJ281" s="1004"/>
      <c r="AK281" s="1004"/>
      <c r="AL281" s="1004"/>
      <c r="AM281" s="1004"/>
      <c r="AN281" s="1004"/>
      <c r="AO281" s="1004"/>
      <c r="AP281" s="1004"/>
      <c r="AQ281" s="1004"/>
      <c r="AR281" s="1004"/>
      <c r="AS281" s="10"/>
    </row>
    <row r="282" spans="1:45" ht="13.5" customHeight="1">
      <c r="A282" s="17"/>
      <c r="B282" s="1103" t="s">
        <v>31</v>
      </c>
      <c r="C282" s="1103"/>
      <c r="D282" s="1103"/>
      <c r="E282" s="1103"/>
      <c r="F282" s="1103"/>
      <c r="G282" s="996"/>
      <c r="H282" s="996"/>
      <c r="I282" s="996"/>
      <c r="J282" s="996"/>
      <c r="K282" s="996"/>
      <c r="L282" s="996"/>
      <c r="M282" s="996"/>
      <c r="N282" s="996"/>
      <c r="O282" s="996"/>
      <c r="P282" s="996"/>
      <c r="Q282" s="996"/>
      <c r="R282" s="996"/>
      <c r="S282" s="996"/>
      <c r="T282" s="996"/>
      <c r="U282" s="996"/>
      <c r="V282" s="996"/>
      <c r="W282" s="996"/>
      <c r="X282" s="996"/>
      <c r="Y282" s="996"/>
      <c r="Z282" s="996"/>
      <c r="AA282" s="996"/>
      <c r="AB282" s="996"/>
      <c r="AC282" s="996"/>
      <c r="AD282" s="996"/>
      <c r="AE282" s="996"/>
      <c r="AF282" s="996"/>
      <c r="AG282" s="996"/>
      <c r="AH282" s="996"/>
      <c r="AI282" s="996"/>
      <c r="AJ282" s="996"/>
      <c r="AK282" s="996"/>
      <c r="AL282" s="996"/>
      <c r="AM282" s="996"/>
      <c r="AN282" s="996"/>
      <c r="AO282" s="996"/>
      <c r="AP282" s="996"/>
      <c r="AQ282" s="996"/>
      <c r="AR282" s="996"/>
    </row>
    <row r="283" spans="1:45">
      <c r="A283" s="17"/>
      <c r="B283" s="1103"/>
      <c r="C283" s="1103"/>
      <c r="D283" s="1103"/>
      <c r="E283" s="1103"/>
      <c r="F283" s="1103"/>
      <c r="G283" s="996"/>
      <c r="H283" s="996"/>
      <c r="I283" s="996"/>
      <c r="J283" s="996"/>
      <c r="K283" s="996"/>
      <c r="L283" s="996"/>
      <c r="M283" s="996"/>
      <c r="N283" s="996"/>
      <c r="O283" s="996"/>
      <c r="P283" s="996"/>
      <c r="Q283" s="996"/>
      <c r="R283" s="996"/>
      <c r="S283" s="996"/>
      <c r="T283" s="996"/>
      <c r="U283" s="996"/>
      <c r="V283" s="996"/>
      <c r="W283" s="996"/>
      <c r="X283" s="996"/>
      <c r="Y283" s="996"/>
      <c r="Z283" s="996"/>
      <c r="AA283" s="996"/>
      <c r="AB283" s="996"/>
      <c r="AC283" s="996"/>
      <c r="AD283" s="996"/>
      <c r="AE283" s="996"/>
      <c r="AF283" s="996"/>
      <c r="AG283" s="996"/>
      <c r="AH283" s="996"/>
      <c r="AI283" s="996"/>
      <c r="AJ283" s="996"/>
      <c r="AK283" s="996"/>
      <c r="AL283" s="996"/>
      <c r="AM283" s="996"/>
      <c r="AN283" s="996"/>
      <c r="AO283" s="996"/>
      <c r="AP283" s="996"/>
      <c r="AQ283" s="996"/>
      <c r="AR283" s="996"/>
    </row>
    <row r="284" spans="1:45" s="116" customFormat="1" ht="13.5" customHeight="1">
      <c r="A284" s="17"/>
      <c r="B284" s="1104" t="s">
        <v>22</v>
      </c>
      <c r="C284" s="1105"/>
      <c r="D284" s="1105"/>
      <c r="E284" s="1105"/>
      <c r="F284" s="1106"/>
      <c r="G284" s="297" t="s">
        <v>584</v>
      </c>
      <c r="H284" s="1024"/>
      <c r="I284" s="1024"/>
      <c r="J284" s="1024"/>
      <c r="K284" s="1024"/>
      <c r="L284" s="266" t="s">
        <v>585</v>
      </c>
      <c r="M284" s="1024"/>
      <c r="N284" s="1024"/>
      <c r="O284" s="1024"/>
      <c r="P284" s="1024"/>
      <c r="Q284" s="1024"/>
      <c r="R284" s="15" t="s">
        <v>586</v>
      </c>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81"/>
      <c r="AS284" s="17"/>
    </row>
    <row r="285" spans="1:45" s="116" customFormat="1" ht="10.5" customHeight="1">
      <c r="A285" s="17"/>
      <c r="B285" s="1104"/>
      <c r="C285" s="1105"/>
      <c r="D285" s="1105"/>
      <c r="E285" s="1105"/>
      <c r="F285" s="1106"/>
      <c r="G285" s="1107"/>
      <c r="H285" s="1033"/>
      <c r="I285" s="1033"/>
      <c r="J285" s="1033"/>
      <c r="K285" s="1033"/>
      <c r="L285" s="1033"/>
      <c r="M285" s="1033"/>
      <c r="N285" s="1033"/>
      <c r="O285" s="1033"/>
      <c r="P285" s="1033"/>
      <c r="Q285" s="1033"/>
      <c r="R285" s="1033"/>
      <c r="S285" s="1033"/>
      <c r="T285" s="1033"/>
      <c r="U285" s="1033"/>
      <c r="V285" s="1033"/>
      <c r="W285" s="1033"/>
      <c r="X285" s="1033"/>
      <c r="Y285" s="1033"/>
      <c r="Z285" s="1033"/>
      <c r="AA285" s="1033"/>
      <c r="AB285" s="1033"/>
      <c r="AC285" s="1033"/>
      <c r="AD285" s="1033"/>
      <c r="AE285" s="1033"/>
      <c r="AF285" s="1033"/>
      <c r="AG285" s="1033"/>
      <c r="AH285" s="1033"/>
      <c r="AI285" s="1033"/>
      <c r="AJ285" s="1033"/>
      <c r="AK285" s="1033"/>
      <c r="AL285" s="1033"/>
      <c r="AM285" s="1033"/>
      <c r="AN285" s="1033"/>
      <c r="AO285" s="1033"/>
      <c r="AP285" s="1033"/>
      <c r="AQ285" s="1033"/>
      <c r="AR285" s="1108"/>
      <c r="AS285" s="17"/>
    </row>
    <row r="286" spans="1:45" s="116" customFormat="1" ht="18" customHeight="1">
      <c r="A286" s="17"/>
      <c r="B286" s="1104"/>
      <c r="C286" s="1105"/>
      <c r="D286" s="1105"/>
      <c r="E286" s="1105"/>
      <c r="F286" s="1106"/>
      <c r="G286" s="1109"/>
      <c r="H286" s="1033"/>
      <c r="I286" s="1033"/>
      <c r="J286" s="1033"/>
      <c r="K286" s="1033"/>
      <c r="L286" s="1033"/>
      <c r="M286" s="1033"/>
      <c r="N286" s="1033"/>
      <c r="O286" s="1033"/>
      <c r="P286" s="1033"/>
      <c r="Q286" s="1033"/>
      <c r="R286" s="1033"/>
      <c r="S286" s="1033"/>
      <c r="T286" s="1033"/>
      <c r="U286" s="1033"/>
      <c r="V286" s="1033"/>
      <c r="W286" s="1033"/>
      <c r="X286" s="1033"/>
      <c r="Y286" s="1033"/>
      <c r="Z286" s="1033"/>
      <c r="AA286" s="1033"/>
      <c r="AB286" s="1033"/>
      <c r="AC286" s="1033"/>
      <c r="AD286" s="1033"/>
      <c r="AE286" s="1033"/>
      <c r="AF286" s="1033"/>
      <c r="AG286" s="1033"/>
      <c r="AH286" s="1033"/>
      <c r="AI286" s="1033"/>
      <c r="AJ286" s="1033"/>
      <c r="AK286" s="1033"/>
      <c r="AL286" s="1033"/>
      <c r="AM286" s="1033"/>
      <c r="AN286" s="1033"/>
      <c r="AO286" s="1033"/>
      <c r="AP286" s="1033"/>
      <c r="AQ286" s="1033"/>
      <c r="AR286" s="1108"/>
      <c r="AS286" s="17"/>
    </row>
    <row r="287" spans="1:45" s="116" customFormat="1" ht="18" customHeight="1">
      <c r="A287" s="17"/>
      <c r="B287" s="1104" t="s">
        <v>7</v>
      </c>
      <c r="C287" s="1105"/>
      <c r="D287" s="1105"/>
      <c r="E287" s="1105"/>
      <c r="F287" s="1105"/>
      <c r="G287" s="1020"/>
      <c r="H287" s="1007"/>
      <c r="I287" s="1007"/>
      <c r="J287" s="1007"/>
      <c r="K287" s="283" t="s">
        <v>716</v>
      </c>
      <c r="L287" s="1007"/>
      <c r="M287" s="1007"/>
      <c r="N287" s="1007"/>
      <c r="O287" s="1007"/>
      <c r="P287" s="284" t="s">
        <v>716</v>
      </c>
      <c r="Q287" s="1007"/>
      <c r="R287" s="1007"/>
      <c r="S287" s="1007"/>
      <c r="T287" s="1007"/>
      <c r="U287" s="1007"/>
      <c r="V287" s="1119" t="s">
        <v>32</v>
      </c>
      <c r="W287" s="1120"/>
      <c r="X287" s="1120"/>
      <c r="Y287" s="1120"/>
      <c r="Z287" s="1120"/>
      <c r="AA287" s="1120"/>
      <c r="AB287" s="1121"/>
      <c r="AC287" s="1020"/>
      <c r="AD287" s="1007"/>
      <c r="AE287" s="1007"/>
      <c r="AF287" s="1007"/>
      <c r="AG287" s="283" t="s">
        <v>716</v>
      </c>
      <c r="AH287" s="1007"/>
      <c r="AI287" s="1007"/>
      <c r="AJ287" s="1007"/>
      <c r="AK287" s="1007"/>
      <c r="AL287" s="284" t="s">
        <v>716</v>
      </c>
      <c r="AM287" s="1007"/>
      <c r="AN287" s="1007"/>
      <c r="AO287" s="1007"/>
      <c r="AP287" s="1007"/>
      <c r="AQ287" s="1007"/>
      <c r="AR287" s="1008"/>
      <c r="AS287" s="17"/>
    </row>
    <row r="288" spans="1:45" ht="18" customHeight="1">
      <c r="A288" s="17"/>
      <c r="B288" s="1104" t="s">
        <v>35</v>
      </c>
      <c r="C288" s="1105"/>
      <c r="D288" s="1105"/>
      <c r="E288" s="1105"/>
      <c r="F288" s="1105"/>
      <c r="G288" s="1111"/>
      <c r="H288" s="1112"/>
      <c r="I288" s="1112"/>
      <c r="J288" s="1112"/>
      <c r="K288" s="1112"/>
      <c r="L288" s="1112"/>
      <c r="M288" s="1112"/>
      <c r="N288" s="1112"/>
      <c r="O288" s="1112"/>
      <c r="P288" s="1112"/>
      <c r="Q288" s="1112"/>
      <c r="R288" s="1112"/>
      <c r="S288" s="1112"/>
      <c r="T288" s="1112"/>
      <c r="U288" s="1112"/>
      <c r="V288" s="1112"/>
      <c r="W288" s="1112"/>
      <c r="X288" s="1112"/>
      <c r="Y288" s="1112"/>
      <c r="Z288" s="1112"/>
      <c r="AA288" s="1112"/>
      <c r="AB288" s="1113"/>
      <c r="AC288" s="1114" t="str">
        <f>IF(G288="","",VLOOKUP(G288,【参考資料】日本標準産業分類!B8:C168,2,FALSE))</f>
        <v/>
      </c>
      <c r="AD288" s="1115"/>
      <c r="AE288" s="1115"/>
      <c r="AF288" s="1115"/>
      <c r="AG288" s="1115"/>
      <c r="AH288" s="1115"/>
      <c r="AI288" s="1115"/>
      <c r="AJ288" s="1115"/>
      <c r="AK288" s="1115"/>
      <c r="AL288" s="1115"/>
      <c r="AM288" s="1115"/>
      <c r="AN288" s="1115"/>
      <c r="AO288" s="1115"/>
      <c r="AP288" s="1115"/>
      <c r="AQ288" s="1115"/>
      <c r="AR288" s="1116"/>
    </row>
    <row r="289" spans="1:45" ht="18" customHeight="1">
      <c r="A289" s="17"/>
      <c r="B289" s="1104" t="s">
        <v>91</v>
      </c>
      <c r="C289" s="1105"/>
      <c r="D289" s="1105"/>
      <c r="E289" s="1105"/>
      <c r="F289" s="1105"/>
      <c r="G289" s="1117"/>
      <c r="H289" s="1118"/>
      <c r="I289" s="1118"/>
      <c r="J289" s="1118"/>
      <c r="K289" s="1118"/>
      <c r="L289" s="1118"/>
      <c r="M289" s="1118"/>
      <c r="N289" s="1118"/>
      <c r="O289" s="1118"/>
      <c r="P289" s="1118"/>
      <c r="Q289" s="1118"/>
      <c r="R289" s="1118"/>
      <c r="S289" s="285" t="s">
        <v>4</v>
      </c>
      <c r="T289" s="286"/>
      <c r="U289" s="287"/>
      <c r="V289" s="1119" t="s">
        <v>92</v>
      </c>
      <c r="W289" s="1120"/>
      <c r="X289" s="1120"/>
      <c r="Y289" s="1120"/>
      <c r="Z289" s="1120"/>
      <c r="AA289" s="1120"/>
      <c r="AB289" s="1121"/>
      <c r="AC289" s="1117"/>
      <c r="AD289" s="1118"/>
      <c r="AE289" s="1118"/>
      <c r="AF289" s="1118"/>
      <c r="AG289" s="1118"/>
      <c r="AH289" s="1118"/>
      <c r="AI289" s="1118"/>
      <c r="AJ289" s="1118"/>
      <c r="AK289" s="1118"/>
      <c r="AL289" s="1118"/>
      <c r="AM289" s="1118"/>
      <c r="AN289" s="1118"/>
      <c r="AO289" s="285" t="s">
        <v>36</v>
      </c>
      <c r="AP289" s="286"/>
      <c r="AQ289" s="286"/>
      <c r="AR289" s="287"/>
    </row>
    <row r="290" spans="1:45" ht="13.5" customHeight="1">
      <c r="A290" s="17"/>
      <c r="B290" s="732" t="s">
        <v>93</v>
      </c>
      <c r="C290" s="1012"/>
      <c r="D290" s="1012"/>
      <c r="E290" s="1012"/>
      <c r="F290" s="1012"/>
      <c r="G290" s="1122" t="s">
        <v>37</v>
      </c>
      <c r="H290" s="733"/>
      <c r="I290" s="733"/>
      <c r="J290" s="733"/>
      <c r="K290" s="734"/>
      <c r="L290" s="1122" t="s">
        <v>38</v>
      </c>
      <c r="M290" s="733"/>
      <c r="N290" s="733"/>
      <c r="O290" s="734"/>
      <c r="P290" s="1123"/>
      <c r="Q290" s="1124"/>
      <c r="R290" s="1124"/>
      <c r="S290" s="1124"/>
      <c r="T290" s="1124"/>
      <c r="U290" s="1124"/>
      <c r="V290" s="1124"/>
      <c r="W290" s="1124"/>
      <c r="X290" s="1124"/>
      <c r="Y290" s="1124"/>
      <c r="Z290" s="288" t="s">
        <v>4</v>
      </c>
      <c r="AA290" s="289"/>
      <c r="AB290" s="732" t="s">
        <v>39</v>
      </c>
      <c r="AC290" s="733"/>
      <c r="AD290" s="733"/>
      <c r="AE290" s="733"/>
      <c r="AF290" s="734"/>
      <c r="AG290" s="1123"/>
      <c r="AH290" s="1124"/>
      <c r="AI290" s="1124"/>
      <c r="AJ290" s="1124"/>
      <c r="AK290" s="1124"/>
      <c r="AL290" s="1124"/>
      <c r="AM290" s="1124"/>
      <c r="AN290" s="1124"/>
      <c r="AO290" s="1124"/>
      <c r="AP290" s="286" t="s">
        <v>4</v>
      </c>
      <c r="AQ290" s="286"/>
      <c r="AR290" s="287"/>
    </row>
    <row r="291" spans="1:45" ht="13.5" customHeight="1">
      <c r="A291" s="17"/>
      <c r="B291" s="732" t="s">
        <v>40</v>
      </c>
      <c r="C291" s="1012"/>
      <c r="D291" s="1012"/>
      <c r="E291" s="1012"/>
      <c r="F291" s="1013"/>
      <c r="G291" s="290"/>
      <c r="H291" s="290"/>
      <c r="I291" s="290"/>
      <c r="J291" s="227" t="s">
        <v>41</v>
      </c>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291"/>
      <c r="AL291" s="291"/>
      <c r="AM291" s="291"/>
      <c r="AN291" s="291"/>
      <c r="AO291" s="291"/>
      <c r="AP291" s="291"/>
      <c r="AQ291" s="291"/>
      <c r="AR291" s="292"/>
    </row>
    <row r="292" spans="1:45" ht="13.5" customHeight="1">
      <c r="B292" s="732"/>
      <c r="C292" s="1012"/>
      <c r="D292" s="1012"/>
      <c r="E292" s="1012"/>
      <c r="F292" s="1013"/>
      <c r="G292" s="158"/>
      <c r="H292" s="158"/>
      <c r="I292" s="158"/>
      <c r="J292" s="3" t="s">
        <v>42</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293"/>
    </row>
    <row r="293" spans="1:45" s="116" customFormat="1" ht="13.5" customHeight="1">
      <c r="A293" s="6"/>
      <c r="B293" s="732"/>
      <c r="C293" s="1012"/>
      <c r="D293" s="1012"/>
      <c r="E293" s="1012"/>
      <c r="F293" s="1013"/>
      <c r="G293" s="158"/>
      <c r="H293" s="158"/>
      <c r="I293" s="158"/>
      <c r="J293" s="3" t="s">
        <v>43</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293"/>
      <c r="AS293" s="17"/>
    </row>
    <row r="294" spans="1:45" s="119" customFormat="1" ht="13.5" customHeight="1">
      <c r="A294" s="6"/>
      <c r="B294" s="732"/>
      <c r="C294" s="1012"/>
      <c r="D294" s="1012"/>
      <c r="E294" s="1012"/>
      <c r="F294" s="1013"/>
      <c r="G294" s="294"/>
      <c r="H294" s="294"/>
      <c r="I294" s="294"/>
      <c r="J294" s="295" t="s">
        <v>48</v>
      </c>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6"/>
      <c r="AS294" s="117"/>
    </row>
    <row r="295" spans="1:45" s="119" customFormat="1" ht="13.5" customHeight="1">
      <c r="A295" s="142"/>
      <c r="B295" s="140" t="s">
        <v>5116</v>
      </c>
      <c r="C295" s="97"/>
      <c r="D295" s="97"/>
      <c r="E295" s="97"/>
      <c r="F295" s="97"/>
      <c r="G295" s="97"/>
      <c r="H295" s="97"/>
      <c r="I295" s="97"/>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17"/>
    </row>
    <row r="296" spans="1:45">
      <c r="A296" s="142"/>
      <c r="B296" s="140"/>
      <c r="C296" s="97"/>
      <c r="D296" s="97"/>
      <c r="E296" s="97"/>
      <c r="F296" s="97"/>
      <c r="G296" s="97"/>
      <c r="H296" s="97"/>
      <c r="I296" s="97"/>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row>
    <row r="297" spans="1:45">
      <c r="B297" s="6" t="s">
        <v>66</v>
      </c>
    </row>
    <row r="298" spans="1:45">
      <c r="A298" s="17"/>
      <c r="B298" s="1130" t="s">
        <v>2</v>
      </c>
      <c r="C298" s="1130"/>
      <c r="D298" s="1130"/>
      <c r="E298" s="1130"/>
      <c r="F298" s="1130"/>
      <c r="G298" s="1130"/>
      <c r="H298" s="1130"/>
      <c r="I298" s="1130"/>
      <c r="J298" s="1130" t="s">
        <v>44</v>
      </c>
      <c r="K298" s="1130"/>
      <c r="L298" s="1130"/>
      <c r="M298" s="1130"/>
      <c r="N298" s="1130"/>
      <c r="O298" s="1130"/>
      <c r="P298" s="1130"/>
      <c r="Q298" s="1130"/>
      <c r="R298" s="1130" t="s">
        <v>3</v>
      </c>
      <c r="S298" s="1130"/>
      <c r="T298" s="1130"/>
      <c r="U298" s="1130"/>
      <c r="V298" s="1130"/>
      <c r="W298" s="1130"/>
      <c r="X298" s="1130"/>
      <c r="Y298" s="1130"/>
      <c r="Z298" s="1130" t="s">
        <v>45</v>
      </c>
      <c r="AA298" s="1130"/>
      <c r="AB298" s="1130"/>
      <c r="AC298" s="1130"/>
      <c r="AD298" s="1130"/>
      <c r="AE298" s="1130"/>
      <c r="AF298" s="1130"/>
      <c r="AG298" s="1130"/>
      <c r="AH298" s="1130" t="s">
        <v>46</v>
      </c>
      <c r="AI298" s="1130"/>
      <c r="AJ298" s="1130"/>
      <c r="AK298" s="1130"/>
      <c r="AL298" s="1130"/>
      <c r="AM298" s="1130"/>
      <c r="AN298" s="1130"/>
      <c r="AO298" s="1130"/>
      <c r="AP298" s="17"/>
      <c r="AQ298" s="17"/>
      <c r="AR298" s="17"/>
    </row>
    <row r="299" spans="1:45">
      <c r="A299" s="17"/>
      <c r="B299" s="1130"/>
      <c r="C299" s="1130"/>
      <c r="D299" s="1130"/>
      <c r="E299" s="1130"/>
      <c r="F299" s="1130"/>
      <c r="G299" s="1130"/>
      <c r="H299" s="1130"/>
      <c r="I299" s="1130"/>
      <c r="J299" s="1130"/>
      <c r="K299" s="1130"/>
      <c r="L299" s="1130"/>
      <c r="M299" s="1130"/>
      <c r="N299" s="1130"/>
      <c r="O299" s="1130"/>
      <c r="P299" s="1130"/>
      <c r="Q299" s="1130"/>
      <c r="R299" s="1130"/>
      <c r="S299" s="1130"/>
      <c r="T299" s="1130"/>
      <c r="U299" s="1130"/>
      <c r="V299" s="1130"/>
      <c r="W299" s="1130"/>
      <c r="X299" s="1130"/>
      <c r="Y299" s="1130"/>
      <c r="Z299" s="1130"/>
      <c r="AA299" s="1130"/>
      <c r="AB299" s="1130"/>
      <c r="AC299" s="1130"/>
      <c r="AD299" s="1130"/>
      <c r="AE299" s="1130"/>
      <c r="AF299" s="1130"/>
      <c r="AG299" s="1130"/>
      <c r="AH299" s="1130"/>
      <c r="AI299" s="1130"/>
      <c r="AJ299" s="1130"/>
      <c r="AK299" s="1130"/>
      <c r="AL299" s="1130"/>
      <c r="AM299" s="1130"/>
      <c r="AN299" s="1130"/>
      <c r="AO299" s="1130"/>
      <c r="AP299" s="17"/>
      <c r="AQ299" s="17"/>
      <c r="AR299" s="17"/>
    </row>
    <row r="300" spans="1:45">
      <c r="A300" s="17"/>
      <c r="B300" s="1130" t="s">
        <v>1</v>
      </c>
      <c r="C300" s="1130"/>
      <c r="D300" s="1130"/>
      <c r="E300" s="1130"/>
      <c r="F300" s="1130"/>
      <c r="G300" s="1130"/>
      <c r="H300" s="1130"/>
      <c r="I300" s="1130"/>
      <c r="J300" s="1126"/>
      <c r="K300" s="1126"/>
      <c r="L300" s="1126"/>
      <c r="M300" s="1126"/>
      <c r="N300" s="1126"/>
      <c r="O300" s="1126"/>
      <c r="P300" s="1127"/>
      <c r="Q300" s="1128" t="s">
        <v>4</v>
      </c>
      <c r="R300" s="1126"/>
      <c r="S300" s="1126"/>
      <c r="T300" s="1126"/>
      <c r="U300" s="1126"/>
      <c r="V300" s="1126"/>
      <c r="W300" s="1126"/>
      <c r="X300" s="1127"/>
      <c r="Y300" s="1128" t="s">
        <v>4</v>
      </c>
      <c r="Z300" s="1126"/>
      <c r="AA300" s="1126"/>
      <c r="AB300" s="1126"/>
      <c r="AC300" s="1126"/>
      <c r="AD300" s="1126"/>
      <c r="AE300" s="1126"/>
      <c r="AF300" s="1127"/>
      <c r="AG300" s="1185" t="s">
        <v>4</v>
      </c>
      <c r="AH300" s="1126" t="str">
        <f>IF(J300="","",SUM(J300,R300,Z300))</f>
        <v/>
      </c>
      <c r="AI300" s="1126"/>
      <c r="AJ300" s="1126"/>
      <c r="AK300" s="1126"/>
      <c r="AL300" s="1126"/>
      <c r="AM300" s="1126"/>
      <c r="AN300" s="1127"/>
      <c r="AO300" s="1128" t="s">
        <v>4</v>
      </c>
      <c r="AP300" s="17"/>
      <c r="AQ300" s="17"/>
      <c r="AR300" s="17"/>
    </row>
    <row r="301" spans="1:45" s="146" customFormat="1" ht="13.5" customHeight="1">
      <c r="A301" s="17"/>
      <c r="B301" s="1130"/>
      <c r="C301" s="1130"/>
      <c r="D301" s="1130"/>
      <c r="E301" s="1130"/>
      <c r="F301" s="1130"/>
      <c r="G301" s="1130"/>
      <c r="H301" s="1130"/>
      <c r="I301" s="1130"/>
      <c r="J301" s="1126"/>
      <c r="K301" s="1126"/>
      <c r="L301" s="1126"/>
      <c r="M301" s="1126"/>
      <c r="N301" s="1126"/>
      <c r="O301" s="1126"/>
      <c r="P301" s="1127"/>
      <c r="Q301" s="1129"/>
      <c r="R301" s="1126"/>
      <c r="S301" s="1126"/>
      <c r="T301" s="1126"/>
      <c r="U301" s="1126"/>
      <c r="V301" s="1126"/>
      <c r="W301" s="1126"/>
      <c r="X301" s="1127"/>
      <c r="Y301" s="1129"/>
      <c r="Z301" s="1126"/>
      <c r="AA301" s="1126"/>
      <c r="AB301" s="1126"/>
      <c r="AC301" s="1126"/>
      <c r="AD301" s="1126"/>
      <c r="AE301" s="1126"/>
      <c r="AF301" s="1127"/>
      <c r="AG301" s="1185"/>
      <c r="AH301" s="1126"/>
      <c r="AI301" s="1126"/>
      <c r="AJ301" s="1126"/>
      <c r="AK301" s="1126"/>
      <c r="AL301" s="1126"/>
      <c r="AM301" s="1126"/>
      <c r="AN301" s="1127"/>
      <c r="AO301" s="1129"/>
      <c r="AP301" s="17"/>
      <c r="AQ301" s="17"/>
      <c r="AR301" s="17"/>
      <c r="AS301" s="142"/>
    </row>
    <row r="302" spans="1:45" s="146" customFormat="1" ht="13.5" customHeight="1">
      <c r="A302" s="142"/>
      <c r="B302" s="117" t="s">
        <v>5140</v>
      </c>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row>
    <row r="303" spans="1:45">
      <c r="A303" s="142"/>
      <c r="B303" s="117" t="s">
        <v>5117</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row>
    <row r="305" spans="1:48">
      <c r="B305" s="6" t="s">
        <v>67</v>
      </c>
    </row>
    <row r="306" spans="1:48">
      <c r="B306" s="6" t="s">
        <v>5118</v>
      </c>
    </row>
    <row r="307" spans="1:48">
      <c r="A307" s="17"/>
      <c r="B307" s="1186"/>
      <c r="C307" s="1187"/>
      <c r="D307" s="1188"/>
      <c r="E307" s="1134" t="s">
        <v>102</v>
      </c>
      <c r="F307" s="1134"/>
      <c r="G307" s="1134"/>
      <c r="H307" s="1134"/>
      <c r="I307" s="1134"/>
      <c r="J307" s="1134"/>
      <c r="K307" s="1134"/>
      <c r="L307" s="1134"/>
      <c r="M307" s="1134"/>
      <c r="N307" s="1134"/>
      <c r="O307" s="1134"/>
      <c r="P307" s="1134"/>
      <c r="Q307" s="1134"/>
      <c r="R307" s="1134"/>
      <c r="S307" s="1134"/>
      <c r="T307" s="1134"/>
      <c r="U307" s="1134"/>
      <c r="V307" s="1134"/>
      <c r="W307" s="1134"/>
      <c r="X307" s="1134"/>
      <c r="Y307" s="1134"/>
      <c r="Z307" s="1134"/>
      <c r="AA307" s="1134"/>
      <c r="AB307" s="1134"/>
      <c r="AC307" s="1134"/>
      <c r="AD307" s="1134"/>
      <c r="AE307" s="1134"/>
      <c r="AF307" s="1134"/>
      <c r="AG307" s="1134"/>
      <c r="AH307" s="1134"/>
      <c r="AI307" s="1134"/>
      <c r="AJ307" s="1134"/>
      <c r="AK307" s="1134"/>
      <c r="AL307" s="1134"/>
      <c r="AM307" s="1134"/>
      <c r="AN307" s="1134"/>
      <c r="AO307" s="1135"/>
      <c r="AP307" s="427"/>
      <c r="AQ307" s="98"/>
      <c r="AR307" s="98"/>
    </row>
    <row r="308" spans="1:48">
      <c r="A308" s="17"/>
      <c r="B308" s="1186"/>
      <c r="C308" s="1187"/>
      <c r="D308" s="1188"/>
      <c r="E308" s="1164" t="s">
        <v>47</v>
      </c>
      <c r="F308" s="1164"/>
      <c r="G308" s="1164"/>
      <c r="H308" s="1164"/>
      <c r="I308" s="1164"/>
      <c r="J308" s="1164"/>
      <c r="K308" s="1164"/>
      <c r="L308" s="1164"/>
      <c r="M308" s="1164"/>
      <c r="N308" s="1164"/>
      <c r="O308" s="1164"/>
      <c r="P308" s="1164"/>
      <c r="Q308" s="1164"/>
      <c r="R308" s="1164"/>
      <c r="S308" s="1164"/>
      <c r="T308" s="1164"/>
      <c r="U308" s="1164"/>
      <c r="V308" s="1164"/>
      <c r="W308" s="1164"/>
      <c r="X308" s="1164"/>
      <c r="Y308" s="1164"/>
      <c r="Z308" s="1164"/>
      <c r="AA308" s="1164"/>
      <c r="AB308" s="1164"/>
      <c r="AC308" s="1164"/>
      <c r="AD308" s="1164"/>
      <c r="AE308" s="1164"/>
      <c r="AF308" s="1164"/>
      <c r="AG308" s="1164"/>
      <c r="AH308" s="1164"/>
      <c r="AI308" s="1164"/>
      <c r="AJ308" s="1164"/>
      <c r="AK308" s="1164"/>
      <c r="AL308" s="1164"/>
      <c r="AM308" s="1164"/>
      <c r="AN308" s="1164"/>
      <c r="AO308" s="1165"/>
      <c r="AP308" s="427"/>
      <c r="AQ308" s="98"/>
      <c r="AR308" s="98"/>
      <c r="AV308" s="219"/>
    </row>
    <row r="309" spans="1:48" ht="13.5" customHeight="1">
      <c r="A309" s="17"/>
      <c r="B309" s="715"/>
      <c r="C309" s="716"/>
      <c r="D309" s="718"/>
      <c r="E309" s="1189" t="s">
        <v>77</v>
      </c>
      <c r="F309" s="1190"/>
      <c r="G309" s="1190"/>
      <c r="H309" s="1190"/>
      <c r="I309" s="1190"/>
      <c r="J309" s="1190"/>
      <c r="K309" s="1190"/>
      <c r="L309" s="1190"/>
      <c r="M309" s="1190"/>
      <c r="N309" s="1190"/>
      <c r="O309" s="1190"/>
      <c r="P309" s="1190"/>
      <c r="Q309" s="1190"/>
      <c r="R309" s="1190"/>
      <c r="S309" s="1190"/>
      <c r="T309" s="1190"/>
      <c r="U309" s="1190"/>
      <c r="V309" s="1190"/>
      <c r="W309" s="1190"/>
      <c r="X309" s="1190"/>
      <c r="Y309" s="1190"/>
      <c r="Z309" s="1190"/>
      <c r="AA309" s="1190"/>
      <c r="AB309" s="1190"/>
      <c r="AC309" s="1190"/>
      <c r="AD309" s="1190"/>
      <c r="AE309" s="1190"/>
      <c r="AF309" s="1190"/>
      <c r="AG309" s="1190"/>
      <c r="AH309" s="1190"/>
      <c r="AI309" s="1190"/>
      <c r="AJ309" s="1190"/>
      <c r="AK309" s="1190"/>
      <c r="AL309" s="1190"/>
      <c r="AM309" s="1190"/>
      <c r="AN309" s="1190"/>
      <c r="AO309" s="1191"/>
      <c r="AP309" s="226"/>
      <c r="AQ309" s="98"/>
      <c r="AR309" s="98"/>
      <c r="AV309" s="159"/>
    </row>
    <row r="310" spans="1:48" ht="13.5" customHeight="1">
      <c r="A310" s="17"/>
      <c r="B310" s="715"/>
      <c r="C310" s="716"/>
      <c r="D310" s="718"/>
      <c r="E310" s="1189"/>
      <c r="F310" s="1190"/>
      <c r="G310" s="1190"/>
      <c r="H310" s="1190"/>
      <c r="I310" s="1190"/>
      <c r="J310" s="1190"/>
      <c r="K310" s="1190"/>
      <c r="L310" s="1190"/>
      <c r="M310" s="1190"/>
      <c r="N310" s="1190"/>
      <c r="O310" s="1190"/>
      <c r="P310" s="1190"/>
      <c r="Q310" s="1190"/>
      <c r="R310" s="1190"/>
      <c r="S310" s="1190"/>
      <c r="T310" s="1190"/>
      <c r="U310" s="1190"/>
      <c r="V310" s="1190"/>
      <c r="W310" s="1190"/>
      <c r="X310" s="1190"/>
      <c r="Y310" s="1190"/>
      <c r="Z310" s="1190"/>
      <c r="AA310" s="1190"/>
      <c r="AB310" s="1190"/>
      <c r="AC310" s="1190"/>
      <c r="AD310" s="1190"/>
      <c r="AE310" s="1190"/>
      <c r="AF310" s="1190"/>
      <c r="AG310" s="1190"/>
      <c r="AH310" s="1190"/>
      <c r="AI310" s="1190"/>
      <c r="AJ310" s="1190"/>
      <c r="AK310" s="1190"/>
      <c r="AL310" s="1190"/>
      <c r="AM310" s="1190"/>
      <c r="AN310" s="1190"/>
      <c r="AO310" s="1191"/>
      <c r="AP310" s="226"/>
      <c r="AQ310" s="98"/>
      <c r="AR310" s="98"/>
      <c r="AV310" s="159"/>
    </row>
    <row r="311" spans="1:48" ht="13.5" customHeight="1">
      <c r="A311" s="17"/>
      <c r="B311" s="953"/>
      <c r="C311" s="1183"/>
      <c r="D311" s="1184"/>
      <c r="E311" s="1014" t="s">
        <v>709</v>
      </c>
      <c r="F311" s="1015"/>
      <c r="G311" s="1015"/>
      <c r="H311" s="1015"/>
      <c r="I311" s="1015"/>
      <c r="J311" s="1015"/>
      <c r="K311" s="1015"/>
      <c r="L311" s="1015"/>
      <c r="M311" s="1015"/>
      <c r="N311" s="1015"/>
      <c r="O311" s="1015"/>
      <c r="P311" s="1015"/>
      <c r="Q311" s="1015"/>
      <c r="R311" s="1015"/>
      <c r="S311" s="1015"/>
      <c r="T311" s="1015"/>
      <c r="U311" s="1015"/>
      <c r="V311" s="1015"/>
      <c r="W311" s="1015"/>
      <c r="X311" s="1015"/>
      <c r="Y311" s="1015"/>
      <c r="Z311" s="1015"/>
      <c r="AA311" s="1015"/>
      <c r="AB311" s="1015"/>
      <c r="AC311" s="1015"/>
      <c r="AD311" s="1015"/>
      <c r="AE311" s="1015"/>
      <c r="AF311" s="1015"/>
      <c r="AG311" s="1015"/>
      <c r="AH311" s="1015"/>
      <c r="AI311" s="1015"/>
      <c r="AJ311" s="1015"/>
      <c r="AK311" s="1015"/>
      <c r="AL311" s="1015"/>
      <c r="AM311" s="1015"/>
      <c r="AN311" s="1015"/>
      <c r="AO311" s="1016"/>
      <c r="AP311" s="98"/>
      <c r="AQ311" s="98"/>
      <c r="AR311" s="98"/>
      <c r="AV311" s="159"/>
    </row>
    <row r="312" spans="1:48" s="146" customFormat="1" ht="13.5" customHeight="1">
      <c r="A312" s="17"/>
      <c r="B312" s="953"/>
      <c r="C312" s="1183"/>
      <c r="D312" s="1184"/>
      <c r="E312" s="1014"/>
      <c r="F312" s="1015"/>
      <c r="G312" s="1015"/>
      <c r="H312" s="1015"/>
      <c r="I312" s="1015"/>
      <c r="J312" s="1015"/>
      <c r="K312" s="1015"/>
      <c r="L312" s="1015"/>
      <c r="M312" s="1015"/>
      <c r="N312" s="1015"/>
      <c r="O312" s="1015"/>
      <c r="P312" s="1015"/>
      <c r="Q312" s="1015"/>
      <c r="R312" s="1015"/>
      <c r="S312" s="1015"/>
      <c r="T312" s="1015"/>
      <c r="U312" s="1015"/>
      <c r="V312" s="1015"/>
      <c r="W312" s="1015"/>
      <c r="X312" s="1015"/>
      <c r="Y312" s="1015"/>
      <c r="Z312" s="1015"/>
      <c r="AA312" s="1015"/>
      <c r="AB312" s="1015"/>
      <c r="AC312" s="1015"/>
      <c r="AD312" s="1015"/>
      <c r="AE312" s="1015"/>
      <c r="AF312" s="1015"/>
      <c r="AG312" s="1015"/>
      <c r="AH312" s="1015"/>
      <c r="AI312" s="1015"/>
      <c r="AJ312" s="1015"/>
      <c r="AK312" s="1015"/>
      <c r="AL312" s="1015"/>
      <c r="AM312" s="1015"/>
      <c r="AN312" s="1015"/>
      <c r="AO312" s="1016"/>
      <c r="AP312" s="98"/>
      <c r="AQ312" s="98"/>
      <c r="AR312" s="98"/>
      <c r="AS312" s="142"/>
    </row>
    <row r="313" spans="1:48" s="146" customFormat="1" ht="13.5" customHeight="1">
      <c r="A313" s="140"/>
      <c r="B313" s="146" t="s">
        <v>710</v>
      </c>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40"/>
      <c r="AQ313" s="140"/>
      <c r="AR313" s="140"/>
      <c r="AS313" s="142"/>
    </row>
    <row r="314" spans="1:48" s="146" customFormat="1" ht="13.5" customHeight="1">
      <c r="A314" s="142"/>
      <c r="B314" s="142" t="s">
        <v>711</v>
      </c>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42"/>
      <c r="AQ314" s="142"/>
      <c r="AR314" s="142"/>
      <c r="AS314" s="142"/>
    </row>
    <row r="315" spans="1:48">
      <c r="A315" s="142"/>
      <c r="B315" s="142" t="s">
        <v>5155</v>
      </c>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42"/>
      <c r="AQ315" s="142"/>
      <c r="AR315" s="142"/>
    </row>
    <row r="316" spans="1:48">
      <c r="B316" s="10"/>
    </row>
  </sheetData>
  <dataConsolidate/>
  <mergeCells count="492">
    <mergeCell ref="B291:F294"/>
    <mergeCell ref="B290:F290"/>
    <mergeCell ref="G290:K290"/>
    <mergeCell ref="L290:O290"/>
    <mergeCell ref="P290:Y290"/>
    <mergeCell ref="AB290:AF290"/>
    <mergeCell ref="AG290:AO290"/>
    <mergeCell ref="AH287:AK287"/>
    <mergeCell ref="AM287:AR287"/>
    <mergeCell ref="B288:F288"/>
    <mergeCell ref="G288:AB288"/>
    <mergeCell ref="AC288:AR288"/>
    <mergeCell ref="B289:F289"/>
    <mergeCell ref="G289:R289"/>
    <mergeCell ref="V289:AB289"/>
    <mergeCell ref="AC289:AN289"/>
    <mergeCell ref="B287:F287"/>
    <mergeCell ref="G287:J287"/>
    <mergeCell ref="L287:O287"/>
    <mergeCell ref="Q287:U287"/>
    <mergeCell ref="V287:AB287"/>
    <mergeCell ref="AC287:AF287"/>
    <mergeCell ref="J185:AO186"/>
    <mergeCell ref="AB272:AF272"/>
    <mergeCell ref="AG272:AO272"/>
    <mergeCell ref="G270:AB270"/>
    <mergeCell ref="AC270:AR270"/>
    <mergeCell ref="G271:R271"/>
    <mergeCell ref="V271:AB271"/>
    <mergeCell ref="AC271:AN271"/>
    <mergeCell ref="G264:AR265"/>
    <mergeCell ref="G272:K272"/>
    <mergeCell ref="L272:O272"/>
    <mergeCell ref="P272:Y272"/>
    <mergeCell ref="AH251:AK251"/>
    <mergeCell ref="AM251:AR251"/>
    <mergeCell ref="AG187:AJ187"/>
    <mergeCell ref="AL187:AO187"/>
    <mergeCell ref="C188:I188"/>
    <mergeCell ref="J188:AO188"/>
    <mergeCell ref="C187:I187"/>
    <mergeCell ref="J187:L187"/>
    <mergeCell ref="N187:Q187"/>
    <mergeCell ref="S187:U187"/>
    <mergeCell ref="V187:AB187"/>
    <mergeCell ref="AC187:AE187"/>
    <mergeCell ref="C180:I181"/>
    <mergeCell ref="AH269:AK269"/>
    <mergeCell ref="AM269:AR269"/>
    <mergeCell ref="B266:F268"/>
    <mergeCell ref="H266:K266"/>
    <mergeCell ref="M266:Q266"/>
    <mergeCell ref="G267:AR268"/>
    <mergeCell ref="B269:F269"/>
    <mergeCell ref="G269:J269"/>
    <mergeCell ref="L269:O269"/>
    <mergeCell ref="Q269:U269"/>
    <mergeCell ref="V269:AB269"/>
    <mergeCell ref="AC269:AF269"/>
    <mergeCell ref="B260:F261"/>
    <mergeCell ref="G260:AR261"/>
    <mergeCell ref="B262:F263"/>
    <mergeCell ref="G262:AR263"/>
    <mergeCell ref="B264:F265"/>
    <mergeCell ref="J180:AO181"/>
    <mergeCell ref="C182:I183"/>
    <mergeCell ref="J182:AO183"/>
    <mergeCell ref="C184:I186"/>
    <mergeCell ref="K184:N184"/>
    <mergeCell ref="P184:T184"/>
    <mergeCell ref="V170:AB170"/>
    <mergeCell ref="AC170:AE170"/>
    <mergeCell ref="AG170:AJ170"/>
    <mergeCell ref="AL170:AO170"/>
    <mergeCell ref="C174:I176"/>
    <mergeCell ref="J174:AO176"/>
    <mergeCell ref="C177:I178"/>
    <mergeCell ref="J177:AO178"/>
    <mergeCell ref="C179:I179"/>
    <mergeCell ref="J179:AO179"/>
    <mergeCell ref="B311:D312"/>
    <mergeCell ref="E311:AO312"/>
    <mergeCell ref="C157:I159"/>
    <mergeCell ref="J157:AO159"/>
    <mergeCell ref="C160:I161"/>
    <mergeCell ref="J160:AO161"/>
    <mergeCell ref="C162:I162"/>
    <mergeCell ref="J162:AO162"/>
    <mergeCell ref="C163:I164"/>
    <mergeCell ref="J163:AO164"/>
    <mergeCell ref="AG300:AG301"/>
    <mergeCell ref="AH300:AN301"/>
    <mergeCell ref="AO300:AO301"/>
    <mergeCell ref="B307:D308"/>
    <mergeCell ref="B309:D310"/>
    <mergeCell ref="E309:AO310"/>
    <mergeCell ref="B300:I301"/>
    <mergeCell ref="J300:P301"/>
    <mergeCell ref="Q300:Q301"/>
    <mergeCell ref="R300:X301"/>
    <mergeCell ref="Y300:Y301"/>
    <mergeCell ref="Z300:AF301"/>
    <mergeCell ref="B255:F258"/>
    <mergeCell ref="B298:I299"/>
    <mergeCell ref="J298:Q299"/>
    <mergeCell ref="R298:Y299"/>
    <mergeCell ref="Z298:AG299"/>
    <mergeCell ref="AH298:AO299"/>
    <mergeCell ref="B254:F254"/>
    <mergeCell ref="G254:K254"/>
    <mergeCell ref="L254:O254"/>
    <mergeCell ref="P254:Y254"/>
    <mergeCell ref="AB254:AF254"/>
    <mergeCell ref="AG254:AO254"/>
    <mergeCell ref="B271:F271"/>
    <mergeCell ref="B272:F272"/>
    <mergeCell ref="B270:F270"/>
    <mergeCell ref="B280:F281"/>
    <mergeCell ref="G280:AR281"/>
    <mergeCell ref="B282:F283"/>
    <mergeCell ref="G282:AR283"/>
    <mergeCell ref="B284:F286"/>
    <mergeCell ref="H284:K284"/>
    <mergeCell ref="M284:Q284"/>
    <mergeCell ref="G285:AR286"/>
    <mergeCell ref="B278:F279"/>
    <mergeCell ref="G278:AR279"/>
    <mergeCell ref="B273:F276"/>
    <mergeCell ref="G253:R253"/>
    <mergeCell ref="V253:AB253"/>
    <mergeCell ref="AC253:AN253"/>
    <mergeCell ref="B251:F251"/>
    <mergeCell ref="G251:J251"/>
    <mergeCell ref="L251:O251"/>
    <mergeCell ref="Q251:U251"/>
    <mergeCell ref="V251:AB251"/>
    <mergeCell ref="AC251:AF251"/>
    <mergeCell ref="B252:F252"/>
    <mergeCell ref="G252:AB252"/>
    <mergeCell ref="AC252:AR252"/>
    <mergeCell ref="B253:F253"/>
    <mergeCell ref="B246:F247"/>
    <mergeCell ref="G246:AR247"/>
    <mergeCell ref="B248:F250"/>
    <mergeCell ref="H248:K248"/>
    <mergeCell ref="M248:Q248"/>
    <mergeCell ref="G249:AR250"/>
    <mergeCell ref="AO227:AO228"/>
    <mergeCell ref="C229:AP229"/>
    <mergeCell ref="B242:F243"/>
    <mergeCell ref="G242:AR243"/>
    <mergeCell ref="B244:F245"/>
    <mergeCell ref="G244:AR245"/>
    <mergeCell ref="AD225:AF226"/>
    <mergeCell ref="AG225:AN226"/>
    <mergeCell ref="AO225:AO226"/>
    <mergeCell ref="C227:M228"/>
    <mergeCell ref="N227:T228"/>
    <mergeCell ref="U227:U228"/>
    <mergeCell ref="V227:AB228"/>
    <mergeCell ref="AC227:AC228"/>
    <mergeCell ref="AD227:AF228"/>
    <mergeCell ref="AG227:AN228"/>
    <mergeCell ref="C225:D226"/>
    <mergeCell ref="E225:M226"/>
    <mergeCell ref="N225:T226"/>
    <mergeCell ref="U225:U226"/>
    <mergeCell ref="V225:AB226"/>
    <mergeCell ref="AC225:AC226"/>
    <mergeCell ref="C223:D224"/>
    <mergeCell ref="E223:M224"/>
    <mergeCell ref="N223:T224"/>
    <mergeCell ref="U223:U224"/>
    <mergeCell ref="V223:AB224"/>
    <mergeCell ref="AC223:AC224"/>
    <mergeCell ref="AD223:AF224"/>
    <mergeCell ref="AG223:AN224"/>
    <mergeCell ref="AO223:AO224"/>
    <mergeCell ref="C221:D222"/>
    <mergeCell ref="E221:M222"/>
    <mergeCell ref="N221:T222"/>
    <mergeCell ref="U221:U222"/>
    <mergeCell ref="V221:AB222"/>
    <mergeCell ref="AC221:AC222"/>
    <mergeCell ref="AD221:AF222"/>
    <mergeCell ref="AG221:AN222"/>
    <mergeCell ref="AO221:AO222"/>
    <mergeCell ref="AD217:AF218"/>
    <mergeCell ref="AG217:AN218"/>
    <mergeCell ref="AO217:AO218"/>
    <mergeCell ref="C219:D220"/>
    <mergeCell ref="E219:M220"/>
    <mergeCell ref="N219:T220"/>
    <mergeCell ref="U219:U220"/>
    <mergeCell ref="V219:AB220"/>
    <mergeCell ref="AC219:AC220"/>
    <mergeCell ref="AD219:AF220"/>
    <mergeCell ref="C217:D218"/>
    <mergeCell ref="E217:M218"/>
    <mergeCell ref="N217:T218"/>
    <mergeCell ref="U217:U218"/>
    <mergeCell ref="V217:AB218"/>
    <mergeCell ref="AC217:AC218"/>
    <mergeCell ref="AG219:AN220"/>
    <mergeCell ref="AO219:AO220"/>
    <mergeCell ref="AG207:AJ207"/>
    <mergeCell ref="AL207:AO207"/>
    <mergeCell ref="C208:I208"/>
    <mergeCell ref="J208:AO208"/>
    <mergeCell ref="C215:M216"/>
    <mergeCell ref="N215:U216"/>
    <mergeCell ref="V215:AC216"/>
    <mergeCell ref="AD215:AF216"/>
    <mergeCell ref="AG215:AO216"/>
    <mergeCell ref="C207:I207"/>
    <mergeCell ref="J207:L207"/>
    <mergeCell ref="N207:Q207"/>
    <mergeCell ref="S207:U207"/>
    <mergeCell ref="V207:AB207"/>
    <mergeCell ref="AC207:AE207"/>
    <mergeCell ref="C202:I203"/>
    <mergeCell ref="J202:AO203"/>
    <mergeCell ref="C204:I206"/>
    <mergeCell ref="K204:N204"/>
    <mergeCell ref="P204:T204"/>
    <mergeCell ref="J205:AO206"/>
    <mergeCell ref="C197:I198"/>
    <mergeCell ref="J197:AO198"/>
    <mergeCell ref="C199:I199"/>
    <mergeCell ref="J199:AO199"/>
    <mergeCell ref="C200:I201"/>
    <mergeCell ref="J200:AO201"/>
    <mergeCell ref="AG153:AJ153"/>
    <mergeCell ref="AL153:AO153"/>
    <mergeCell ref="C154:I154"/>
    <mergeCell ref="J154:AO154"/>
    <mergeCell ref="C194:I196"/>
    <mergeCell ref="J194:AO196"/>
    <mergeCell ref="C165:I166"/>
    <mergeCell ref="J165:AO166"/>
    <mergeCell ref="C167:I169"/>
    <mergeCell ref="K167:N167"/>
    <mergeCell ref="C153:I153"/>
    <mergeCell ref="J153:L153"/>
    <mergeCell ref="N153:Q153"/>
    <mergeCell ref="S153:U153"/>
    <mergeCell ref="V153:AB153"/>
    <mergeCell ref="AC153:AE153"/>
    <mergeCell ref="C171:I171"/>
    <mergeCell ref="J171:AO171"/>
    <mergeCell ref="P167:T167"/>
    <mergeCell ref="J168:AO169"/>
    <mergeCell ref="C170:I170"/>
    <mergeCell ref="J170:L170"/>
    <mergeCell ref="N170:Q170"/>
    <mergeCell ref="S170:U170"/>
    <mergeCell ref="C146:I147"/>
    <mergeCell ref="J146:AO147"/>
    <mergeCell ref="C148:I149"/>
    <mergeCell ref="J148:AO149"/>
    <mergeCell ref="C150:I152"/>
    <mergeCell ref="K150:N150"/>
    <mergeCell ref="P150:T150"/>
    <mergeCell ref="J151:AO152"/>
    <mergeCell ref="AH133:AI133"/>
    <mergeCell ref="C140:I142"/>
    <mergeCell ref="J140:AO142"/>
    <mergeCell ref="C143:I144"/>
    <mergeCell ref="J143:AO144"/>
    <mergeCell ref="C145:I145"/>
    <mergeCell ref="J145:AO145"/>
    <mergeCell ref="E132:I133"/>
    <mergeCell ref="AC132:AD132"/>
    <mergeCell ref="AE132:AG132"/>
    <mergeCell ref="AH132:AI132"/>
    <mergeCell ref="J133:Q133"/>
    <mergeCell ref="R133:T133"/>
    <mergeCell ref="U133:W133"/>
    <mergeCell ref="X133:Y133"/>
    <mergeCell ref="Z133:AB133"/>
    <mergeCell ref="AC133:AD133"/>
    <mergeCell ref="AE133:AG133"/>
    <mergeCell ref="J132:Q132"/>
    <mergeCell ref="R132:T132"/>
    <mergeCell ref="U132:W132"/>
    <mergeCell ref="X132:Y132"/>
    <mergeCell ref="Z132:AB132"/>
    <mergeCell ref="D123:V123"/>
    <mergeCell ref="W123:AG123"/>
    <mergeCell ref="AH123:AM123"/>
    <mergeCell ref="D124:V124"/>
    <mergeCell ref="W124:AG124"/>
    <mergeCell ref="AH124:AM124"/>
    <mergeCell ref="G117:AP117"/>
    <mergeCell ref="D118:F118"/>
    <mergeCell ref="G118:AP118"/>
    <mergeCell ref="D121:V121"/>
    <mergeCell ref="W121:AM121"/>
    <mergeCell ref="D122:V122"/>
    <mergeCell ref="W122:AG122"/>
    <mergeCell ref="AH122:AM122"/>
    <mergeCell ref="D111:R111"/>
    <mergeCell ref="S111:AG111"/>
    <mergeCell ref="D112:R112"/>
    <mergeCell ref="S112:AG112"/>
    <mergeCell ref="D116:F116"/>
    <mergeCell ref="G116:AP116"/>
    <mergeCell ref="AH102:AP102"/>
    <mergeCell ref="AH103:AP103"/>
    <mergeCell ref="D102:T102"/>
    <mergeCell ref="U102:AG102"/>
    <mergeCell ref="D103:T103"/>
    <mergeCell ref="U103:AG103"/>
    <mergeCell ref="E106:AN106"/>
    <mergeCell ref="E108:AK108"/>
    <mergeCell ref="E109:AF109"/>
    <mergeCell ref="D94:AE94"/>
    <mergeCell ref="AF94:AP94"/>
    <mergeCell ref="D97:W97"/>
    <mergeCell ref="X97:AP97"/>
    <mergeCell ref="D98:W98"/>
    <mergeCell ref="X98:AP98"/>
    <mergeCell ref="D89:M89"/>
    <mergeCell ref="N89:W89"/>
    <mergeCell ref="X89:AL89"/>
    <mergeCell ref="AM89:AP89"/>
    <mergeCell ref="D93:AE93"/>
    <mergeCell ref="AF93:AP93"/>
    <mergeCell ref="AG82:AJ82"/>
    <mergeCell ref="AK82:AN82"/>
    <mergeCell ref="AO82:AP82"/>
    <mergeCell ref="D88:M88"/>
    <mergeCell ref="N88:W88"/>
    <mergeCell ref="X88:AL88"/>
    <mergeCell ref="AM88:AP88"/>
    <mergeCell ref="D82:J82"/>
    <mergeCell ref="K82:N82"/>
    <mergeCell ref="O82:R82"/>
    <mergeCell ref="S82:V82"/>
    <mergeCell ref="W82:AA82"/>
    <mergeCell ref="AB82:AF82"/>
    <mergeCell ref="D81:J81"/>
    <mergeCell ref="K81:N81"/>
    <mergeCell ref="O81:R81"/>
    <mergeCell ref="S81:V81"/>
    <mergeCell ref="W81:AA81"/>
    <mergeCell ref="AB81:AF81"/>
    <mergeCell ref="AG81:AJ81"/>
    <mergeCell ref="AK81:AN81"/>
    <mergeCell ref="AO81:AP81"/>
    <mergeCell ref="D80:J80"/>
    <mergeCell ref="K80:N80"/>
    <mergeCell ref="O80:R80"/>
    <mergeCell ref="S80:V80"/>
    <mergeCell ref="W80:AA80"/>
    <mergeCell ref="AB80:AF80"/>
    <mergeCell ref="AG80:AJ80"/>
    <mergeCell ref="AK80:AN80"/>
    <mergeCell ref="AO80:AP80"/>
    <mergeCell ref="AG78:AJ78"/>
    <mergeCell ref="AK78:AN78"/>
    <mergeCell ref="AO78:AP78"/>
    <mergeCell ref="D79:J79"/>
    <mergeCell ref="K79:N79"/>
    <mergeCell ref="O79:R79"/>
    <mergeCell ref="S79:V79"/>
    <mergeCell ref="W79:AA79"/>
    <mergeCell ref="AB79:AF79"/>
    <mergeCell ref="AG79:AJ79"/>
    <mergeCell ref="D78:J78"/>
    <mergeCell ref="K78:N78"/>
    <mergeCell ref="O78:R78"/>
    <mergeCell ref="S78:V78"/>
    <mergeCell ref="W78:AA78"/>
    <mergeCell ref="AB78:AF78"/>
    <mergeCell ref="AK79:AN79"/>
    <mergeCell ref="AO79:AP79"/>
    <mergeCell ref="AG75:AJ77"/>
    <mergeCell ref="AK75:AN77"/>
    <mergeCell ref="AO75:AP77"/>
    <mergeCell ref="K77:N77"/>
    <mergeCell ref="O77:R77"/>
    <mergeCell ref="S77:V77"/>
    <mergeCell ref="W77:AA77"/>
    <mergeCell ref="AB77:AF77"/>
    <mergeCell ref="D75:J77"/>
    <mergeCell ref="K75:N76"/>
    <mergeCell ref="O75:R76"/>
    <mergeCell ref="S75:V76"/>
    <mergeCell ref="W75:AA76"/>
    <mergeCell ref="AB75:AF76"/>
    <mergeCell ref="D69:J69"/>
    <mergeCell ref="K69:N69"/>
    <mergeCell ref="O69:R69"/>
    <mergeCell ref="S69:V69"/>
    <mergeCell ref="W69:AA69"/>
    <mergeCell ref="AB69:AF69"/>
    <mergeCell ref="AG69:AJ69"/>
    <mergeCell ref="AK69:AN69"/>
    <mergeCell ref="AO69:AP69"/>
    <mergeCell ref="D68:J68"/>
    <mergeCell ref="K68:N68"/>
    <mergeCell ref="O68:R68"/>
    <mergeCell ref="S68:V68"/>
    <mergeCell ref="W68:AA68"/>
    <mergeCell ref="AB68:AF68"/>
    <mergeCell ref="AG68:AJ68"/>
    <mergeCell ref="AK68:AN68"/>
    <mergeCell ref="AO68:AP68"/>
    <mergeCell ref="AG66:AJ66"/>
    <mergeCell ref="AK66:AN66"/>
    <mergeCell ref="AO66:AP66"/>
    <mergeCell ref="D67:J67"/>
    <mergeCell ref="K67:N67"/>
    <mergeCell ref="O67:R67"/>
    <mergeCell ref="S67:V67"/>
    <mergeCell ref="W67:AA67"/>
    <mergeCell ref="AB67:AF67"/>
    <mergeCell ref="AG67:AJ67"/>
    <mergeCell ref="D66:J66"/>
    <mergeCell ref="K66:N66"/>
    <mergeCell ref="O66:R66"/>
    <mergeCell ref="S66:V66"/>
    <mergeCell ref="W66:AA66"/>
    <mergeCell ref="AB66:AF66"/>
    <mergeCell ref="AK67:AN67"/>
    <mergeCell ref="AO67:AP67"/>
    <mergeCell ref="M39:AO41"/>
    <mergeCell ref="AO63:AP65"/>
    <mergeCell ref="K65:N65"/>
    <mergeCell ref="O65:R65"/>
    <mergeCell ref="S65:V65"/>
    <mergeCell ref="W65:AA65"/>
    <mergeCell ref="AB65:AF65"/>
    <mergeCell ref="D63:J65"/>
    <mergeCell ref="K63:N64"/>
    <mergeCell ref="O63:R64"/>
    <mergeCell ref="S63:V64"/>
    <mergeCell ref="W63:AA64"/>
    <mergeCell ref="AB63:AF64"/>
    <mergeCell ref="AG63:AJ65"/>
    <mergeCell ref="AK63:AN65"/>
    <mergeCell ref="M48:AO51"/>
    <mergeCell ref="A3:AR3"/>
    <mergeCell ref="D28:L30"/>
    <mergeCell ref="M28:AO30"/>
    <mergeCell ref="D12:J13"/>
    <mergeCell ref="K12:AO13"/>
    <mergeCell ref="D14:J15"/>
    <mergeCell ref="K14:AO15"/>
    <mergeCell ref="D16:J17"/>
    <mergeCell ref="K16:AO17"/>
    <mergeCell ref="A4:AR4"/>
    <mergeCell ref="E307:AO307"/>
    <mergeCell ref="E308:N308"/>
    <mergeCell ref="O308:AO308"/>
    <mergeCell ref="A5:AR5"/>
    <mergeCell ref="D9:J11"/>
    <mergeCell ref="L9:O9"/>
    <mergeCell ref="Q9:U9"/>
    <mergeCell ref="K10:AO11"/>
    <mergeCell ref="D22:L24"/>
    <mergeCell ref="M22:AO24"/>
    <mergeCell ref="D25:L27"/>
    <mergeCell ref="M25:AO27"/>
    <mergeCell ref="D44:L47"/>
    <mergeCell ref="M44:AO47"/>
    <mergeCell ref="D48:L51"/>
    <mergeCell ref="D55:L58"/>
    <mergeCell ref="M55:AO58"/>
    <mergeCell ref="D33:L35"/>
    <mergeCell ref="M33:AO35"/>
    <mergeCell ref="D36:L38"/>
    <mergeCell ref="M36:AO38"/>
    <mergeCell ref="D39:L41"/>
    <mergeCell ref="E134:I135"/>
    <mergeCell ref="J134:Q134"/>
    <mergeCell ref="R134:T134"/>
    <mergeCell ref="U134:W134"/>
    <mergeCell ref="X134:Y134"/>
    <mergeCell ref="Z134:AB134"/>
    <mergeCell ref="AC134:AD134"/>
    <mergeCell ref="AE134:AG134"/>
    <mergeCell ref="AH134:AI134"/>
    <mergeCell ref="J135:Q135"/>
    <mergeCell ref="R135:T135"/>
    <mergeCell ref="U135:W135"/>
    <mergeCell ref="X135:Y135"/>
    <mergeCell ref="Z135:AB135"/>
    <mergeCell ref="AC135:AD135"/>
    <mergeCell ref="AE135:AG135"/>
    <mergeCell ref="AH135:AI135"/>
  </mergeCells>
  <phoneticPr fontId="6"/>
  <dataValidations count="17">
    <dataValidation type="list" allowBlank="1" showInputMessage="1" showErrorMessage="1" sqref="E100:E101">
      <formula1>"　,○"</formula1>
    </dataValidation>
    <dataValidation imeMode="hiragana" allowBlank="1" showInputMessage="1" showErrorMessage="1" sqref="AP179:AR179 AP145:AR145 J179 J145 AP162:AR162 J162 J199"/>
    <dataValidation imeMode="off" allowBlank="1" showInputMessage="1" showErrorMessage="1" sqref="J171:J172 AP154:AR154 J188:J191 AP188:AR191 AP171:AR172 J154 J208:J209"/>
    <dataValidation type="list" allowBlank="1" showInputMessage="1" showErrorMessage="1" sqref="AD217:AF218">
      <formula1>"'1/2,'1/3"</formula1>
    </dataValidation>
    <dataValidation type="list" allowBlank="1" showInputMessage="1" showErrorMessage="1" sqref="AO66:AP68 AO78:AO81 AP78 AP80:AP81">
      <formula1>"〇,×"</formula1>
    </dataValidation>
    <dataValidation type="list" allowBlank="1" showInputMessage="1" showErrorMessage="1" sqref="AD100:AE101">
      <formula1>"既,見込み"</formula1>
    </dataValidation>
    <dataValidation type="list" allowBlank="1" showInputMessage="1" showErrorMessage="1" sqref="AH103:AP103">
      <formula1>"締結済み,見込み"</formula1>
    </dataValidation>
    <dataValidation type="list" allowBlank="1" showInputMessage="1" showErrorMessage="1" sqref="D98:AP98">
      <formula1>"鋼管(ねじ接合以外),ダクタイル鋳鉄管(抜け出し防止機構あり),ポリエチレン管,その他"</formula1>
    </dataValidation>
    <dataValidation type="list" allowBlank="1" showInputMessage="1" showErrorMessage="1" sqref="D94:AE94">
      <formula1>"中圧導管による供給,耐震性を向上させた低圧導管による供給"</formula1>
    </dataValidation>
    <dataValidation type="list" allowBlank="1" showInputMessage="1" showErrorMessage="1" sqref="AF94:AP94">
      <formula1>"既存(供給中)入替不要,既存(供給中)要入替,新規(供給見込み)"</formula1>
    </dataValidation>
    <dataValidation type="list" allowBlank="1" showInputMessage="1" showErrorMessage="1" sqref="U132:W135">
      <formula1>"3,4"</formula1>
    </dataValidation>
    <dataValidation type="list" allowBlank="1" showInputMessage="1" showErrorMessage="1" sqref="Z132:AB135">
      <formula1>"1,2,3,4,5,6,7,8,9,10,11,12"</formula1>
    </dataValidation>
    <dataValidation type="list" allowBlank="1" showInputMessage="1" showErrorMessage="1" sqref="AE132:AG135">
      <formula1>"1,2,3,4,5,6,7,8,9,10,11,12,13,14,15,16,17,18,19,20,21,22,23,24,25,26,27,28,29,30,31"</formula1>
    </dataValidation>
    <dataValidation type="list" allowBlank="1" showInputMessage="1" showErrorMessage="1" sqref="N89:W89">
      <formula1>INDIRECT($D$89)</formula1>
    </dataValidation>
    <dataValidation type="list" allowBlank="1" showInputMessage="1" showErrorMessage="1" sqref="U103:AG103">
      <formula1>INDIRECT($D$103)</formula1>
    </dataValidation>
    <dataValidation type="list" allowBlank="1" showInputMessage="1" showErrorMessage="1" sqref="D66:J68">
      <formula1>"停電対応型ＣＧＳ"</formula1>
    </dataValidation>
    <dataValidation type="list" allowBlank="1" showInputMessage="1" showErrorMessage="1" sqref="D78:J81">
      <formula1>"停電対応型ＧＨＰ,標準型ＧＨＰ"</formula1>
    </dataValidation>
  </dataValidations>
  <printOptions horizontalCentered="1"/>
  <pageMargins left="0.51181102362204722" right="0.47244094488188976" top="0.59055118110236215" bottom="0.39370078740157483" header="0.31496062992125984" footer="0.31496062992125984"/>
  <pageSetup paperSize="9" fitToHeight="0" orientation="portrait" r:id="rId1"/>
  <rowBreaks count="7" manualBreakCount="7">
    <brk id="59" max="43" man="1"/>
    <brk id="85" max="43" man="1"/>
    <brk id="128" max="43" man="1"/>
    <brk id="137" max="43" man="1"/>
    <brk id="190" max="43" man="1"/>
    <brk id="209" max="16383" man="1"/>
    <brk id="25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6</xdr:col>
                    <xdr:colOff>133350</xdr:colOff>
                    <xdr:row>253</xdr:row>
                    <xdr:rowOff>209550</xdr:rowOff>
                  </from>
                  <to>
                    <xdr:col>8</xdr:col>
                    <xdr:colOff>38100</xdr:colOff>
                    <xdr:row>255</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133350</xdr:colOff>
                    <xdr:row>254</xdr:row>
                    <xdr:rowOff>152400</xdr:rowOff>
                  </from>
                  <to>
                    <xdr:col>8</xdr:col>
                    <xdr:colOff>38100</xdr:colOff>
                    <xdr:row>256</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133350</xdr:colOff>
                    <xdr:row>255</xdr:row>
                    <xdr:rowOff>152400</xdr:rowOff>
                  </from>
                  <to>
                    <xdr:col>8</xdr:col>
                    <xdr:colOff>38100</xdr:colOff>
                    <xdr:row>257</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6</xdr:col>
                    <xdr:colOff>133350</xdr:colOff>
                    <xdr:row>256</xdr:row>
                    <xdr:rowOff>152400</xdr:rowOff>
                  </from>
                  <to>
                    <xdr:col>8</xdr:col>
                    <xdr:colOff>38100</xdr:colOff>
                    <xdr:row>258</xdr:row>
                    <xdr:rowOff>19050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133350</xdr:colOff>
                    <xdr:row>306</xdr:row>
                    <xdr:rowOff>57150</xdr:rowOff>
                  </from>
                  <to>
                    <xdr:col>3</xdr:col>
                    <xdr:colOff>38100</xdr:colOff>
                    <xdr:row>307</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133350</xdr:colOff>
                    <xdr:row>308</xdr:row>
                    <xdr:rowOff>57150</xdr:rowOff>
                  </from>
                  <to>
                    <xdr:col>3</xdr:col>
                    <xdr:colOff>38100</xdr:colOff>
                    <xdr:row>309</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133350</xdr:colOff>
                    <xdr:row>116</xdr:row>
                    <xdr:rowOff>38100</xdr:rowOff>
                  </from>
                  <to>
                    <xdr:col>5</xdr:col>
                    <xdr:colOff>66675</xdr:colOff>
                    <xdr:row>116</xdr:row>
                    <xdr:rowOff>295275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133350</xdr:colOff>
                    <xdr:row>117</xdr:row>
                    <xdr:rowOff>38100</xdr:rowOff>
                  </from>
                  <to>
                    <xdr:col>5</xdr:col>
                    <xdr:colOff>66675</xdr:colOff>
                    <xdr:row>117</xdr:row>
                    <xdr:rowOff>295275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12</xdr:col>
                    <xdr:colOff>38100</xdr:colOff>
                    <xdr:row>43</xdr:row>
                    <xdr:rowOff>66675</xdr:rowOff>
                  </from>
                  <to>
                    <xdr:col>13</xdr:col>
                    <xdr:colOff>133350</xdr:colOff>
                    <xdr:row>44</xdr:row>
                    <xdr:rowOff>152400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19</xdr:col>
                    <xdr:colOff>57150</xdr:colOff>
                    <xdr:row>43</xdr:row>
                    <xdr:rowOff>66675</xdr:rowOff>
                  </from>
                  <to>
                    <xdr:col>21</xdr:col>
                    <xdr:colOff>0</xdr:colOff>
                    <xdr:row>44</xdr:row>
                    <xdr:rowOff>152400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23</xdr:col>
                    <xdr:colOff>114300</xdr:colOff>
                    <xdr:row>43</xdr:row>
                    <xdr:rowOff>66675</xdr:rowOff>
                  </from>
                  <to>
                    <xdr:col>25</xdr:col>
                    <xdr:colOff>47625</xdr:colOff>
                    <xdr:row>44</xdr:row>
                    <xdr:rowOff>152400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27</xdr:col>
                    <xdr:colOff>28575</xdr:colOff>
                    <xdr:row>43</xdr:row>
                    <xdr:rowOff>66675</xdr:rowOff>
                  </from>
                  <to>
                    <xdr:col>28</xdr:col>
                    <xdr:colOff>123825</xdr:colOff>
                    <xdr:row>44</xdr:row>
                    <xdr:rowOff>152400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14</xdr:col>
                    <xdr:colOff>123825</xdr:colOff>
                    <xdr:row>45</xdr:row>
                    <xdr:rowOff>19050</xdr:rowOff>
                  </from>
                  <to>
                    <xdr:col>16</xdr:col>
                    <xdr:colOff>57150</xdr:colOff>
                    <xdr:row>46</xdr:row>
                    <xdr:rowOff>104775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133350</xdr:colOff>
                    <xdr:row>310</xdr:row>
                    <xdr:rowOff>66675</xdr:rowOff>
                  </from>
                  <to>
                    <xdr:col>3</xdr:col>
                    <xdr:colOff>38100</xdr:colOff>
                    <xdr:row>311</xdr:row>
                    <xdr:rowOff>104775</xdr:rowOff>
                  </to>
                </anchor>
              </controlPr>
            </control>
          </mc:Choice>
        </mc:AlternateContent>
        <mc:AlternateContent xmlns:mc="http://schemas.openxmlformats.org/markup-compatibility/2006">
          <mc:Choice Requires="x14">
            <control shapeId="33811" r:id="rId18" name="Check Box 19">
              <controlPr defaultSize="0" autoFill="0" autoLine="0" autoPict="0">
                <anchor moveWithCells="1">
                  <from>
                    <xdr:col>6</xdr:col>
                    <xdr:colOff>133350</xdr:colOff>
                    <xdr:row>271</xdr:row>
                    <xdr:rowOff>219075</xdr:rowOff>
                  </from>
                  <to>
                    <xdr:col>8</xdr:col>
                    <xdr:colOff>38100</xdr:colOff>
                    <xdr:row>273</xdr:row>
                    <xdr:rowOff>38100</xdr:rowOff>
                  </to>
                </anchor>
              </controlPr>
            </control>
          </mc:Choice>
        </mc:AlternateContent>
        <mc:AlternateContent xmlns:mc="http://schemas.openxmlformats.org/markup-compatibility/2006">
          <mc:Choice Requires="x14">
            <control shapeId="33812" r:id="rId19" name="Check Box 20">
              <controlPr defaultSize="0" autoFill="0" autoLine="0" autoPict="0">
                <anchor moveWithCells="1">
                  <from>
                    <xdr:col>6</xdr:col>
                    <xdr:colOff>133350</xdr:colOff>
                    <xdr:row>272</xdr:row>
                    <xdr:rowOff>152400</xdr:rowOff>
                  </from>
                  <to>
                    <xdr:col>8</xdr:col>
                    <xdr:colOff>38100</xdr:colOff>
                    <xdr:row>274</xdr:row>
                    <xdr:rowOff>19050</xdr:rowOff>
                  </to>
                </anchor>
              </controlPr>
            </control>
          </mc:Choice>
        </mc:AlternateContent>
        <mc:AlternateContent xmlns:mc="http://schemas.openxmlformats.org/markup-compatibility/2006">
          <mc:Choice Requires="x14">
            <control shapeId="33813" r:id="rId20" name="Check Box 21">
              <controlPr defaultSize="0" autoFill="0" autoLine="0" autoPict="0">
                <anchor moveWithCells="1">
                  <from>
                    <xdr:col>6</xdr:col>
                    <xdr:colOff>133350</xdr:colOff>
                    <xdr:row>273</xdr:row>
                    <xdr:rowOff>152400</xdr:rowOff>
                  </from>
                  <to>
                    <xdr:col>8</xdr:col>
                    <xdr:colOff>38100</xdr:colOff>
                    <xdr:row>275</xdr:row>
                    <xdr:rowOff>19050</xdr:rowOff>
                  </to>
                </anchor>
              </controlPr>
            </control>
          </mc:Choice>
        </mc:AlternateContent>
        <mc:AlternateContent xmlns:mc="http://schemas.openxmlformats.org/markup-compatibility/2006">
          <mc:Choice Requires="x14">
            <control shapeId="33814" r:id="rId21" name="Check Box 22">
              <controlPr defaultSize="0" autoFill="0" autoLine="0" autoPict="0">
                <anchor moveWithCells="1">
                  <from>
                    <xdr:col>6</xdr:col>
                    <xdr:colOff>133350</xdr:colOff>
                    <xdr:row>274</xdr:row>
                    <xdr:rowOff>152400</xdr:rowOff>
                  </from>
                  <to>
                    <xdr:col>8</xdr:col>
                    <xdr:colOff>38100</xdr:colOff>
                    <xdr:row>276</xdr:row>
                    <xdr:rowOff>19050</xdr:rowOff>
                  </to>
                </anchor>
              </controlPr>
            </control>
          </mc:Choice>
        </mc:AlternateContent>
        <mc:AlternateContent xmlns:mc="http://schemas.openxmlformats.org/markup-compatibility/2006">
          <mc:Choice Requires="x14">
            <control shapeId="33815" r:id="rId22" name="Check Box 23">
              <controlPr defaultSize="0" autoFill="0" autoLine="0" autoPict="0">
                <anchor moveWithCells="1">
                  <from>
                    <xdr:col>6</xdr:col>
                    <xdr:colOff>133350</xdr:colOff>
                    <xdr:row>289</xdr:row>
                    <xdr:rowOff>219075</xdr:rowOff>
                  </from>
                  <to>
                    <xdr:col>8</xdr:col>
                    <xdr:colOff>9525</xdr:colOff>
                    <xdr:row>291</xdr:row>
                    <xdr:rowOff>9525</xdr:rowOff>
                  </to>
                </anchor>
              </controlPr>
            </control>
          </mc:Choice>
        </mc:AlternateContent>
        <mc:AlternateContent xmlns:mc="http://schemas.openxmlformats.org/markup-compatibility/2006">
          <mc:Choice Requires="x14">
            <control shapeId="33816" r:id="rId23" name="Check Box 24">
              <controlPr defaultSize="0" autoFill="0" autoLine="0" autoPict="0">
                <anchor moveWithCells="1">
                  <from>
                    <xdr:col>6</xdr:col>
                    <xdr:colOff>133350</xdr:colOff>
                    <xdr:row>290</xdr:row>
                    <xdr:rowOff>152400</xdr:rowOff>
                  </from>
                  <to>
                    <xdr:col>8</xdr:col>
                    <xdr:colOff>9525</xdr:colOff>
                    <xdr:row>292</xdr:row>
                    <xdr:rowOff>0</xdr:rowOff>
                  </to>
                </anchor>
              </controlPr>
            </control>
          </mc:Choice>
        </mc:AlternateContent>
        <mc:AlternateContent xmlns:mc="http://schemas.openxmlformats.org/markup-compatibility/2006">
          <mc:Choice Requires="x14">
            <control shapeId="33817" r:id="rId24" name="Check Box 25">
              <controlPr defaultSize="0" autoFill="0" autoLine="0" autoPict="0">
                <anchor moveWithCells="1">
                  <from>
                    <xdr:col>6</xdr:col>
                    <xdr:colOff>133350</xdr:colOff>
                    <xdr:row>291</xdr:row>
                    <xdr:rowOff>152400</xdr:rowOff>
                  </from>
                  <to>
                    <xdr:col>8</xdr:col>
                    <xdr:colOff>9525</xdr:colOff>
                    <xdr:row>293</xdr:row>
                    <xdr:rowOff>0</xdr:rowOff>
                  </to>
                </anchor>
              </controlPr>
            </control>
          </mc:Choice>
        </mc:AlternateContent>
        <mc:AlternateContent xmlns:mc="http://schemas.openxmlformats.org/markup-compatibility/2006">
          <mc:Choice Requires="x14">
            <control shapeId="33818" r:id="rId25" name="Check Box 26">
              <controlPr defaultSize="0" autoFill="0" autoLine="0" autoPict="0">
                <anchor moveWithCells="1">
                  <from>
                    <xdr:col>6</xdr:col>
                    <xdr:colOff>133350</xdr:colOff>
                    <xdr:row>292</xdr:row>
                    <xdr:rowOff>152400</xdr:rowOff>
                  </from>
                  <to>
                    <xdr:col>8</xdr:col>
                    <xdr:colOff>9525</xdr:colOff>
                    <xdr:row>294</xdr:row>
                    <xdr:rowOff>0</xdr:rowOff>
                  </to>
                </anchor>
              </controlPr>
            </control>
          </mc:Choice>
        </mc:AlternateContent>
        <mc:AlternateContent xmlns:mc="http://schemas.openxmlformats.org/markup-compatibility/2006">
          <mc:Choice Requires="x14">
            <control shapeId="33820" r:id="rId26" name="Check Box 28">
              <controlPr defaultSize="0" autoFill="0" autoLine="0" autoPict="0">
                <anchor moveWithCells="1">
                  <from>
                    <xdr:col>12</xdr:col>
                    <xdr:colOff>38100</xdr:colOff>
                    <xdr:row>43</xdr:row>
                    <xdr:rowOff>66675</xdr:rowOff>
                  </from>
                  <to>
                    <xdr:col>13</xdr:col>
                    <xdr:colOff>133350</xdr:colOff>
                    <xdr:row>44</xdr:row>
                    <xdr:rowOff>152400</xdr:rowOff>
                  </to>
                </anchor>
              </controlPr>
            </control>
          </mc:Choice>
        </mc:AlternateContent>
        <mc:AlternateContent xmlns:mc="http://schemas.openxmlformats.org/markup-compatibility/2006">
          <mc:Choice Requires="x14">
            <control shapeId="33821" r:id="rId27" name="Check Box 29">
              <controlPr defaultSize="0" autoFill="0" autoLine="0" autoPict="0">
                <anchor moveWithCells="1">
                  <from>
                    <xdr:col>19</xdr:col>
                    <xdr:colOff>57150</xdr:colOff>
                    <xdr:row>43</xdr:row>
                    <xdr:rowOff>66675</xdr:rowOff>
                  </from>
                  <to>
                    <xdr:col>20</xdr:col>
                    <xdr:colOff>152400</xdr:colOff>
                    <xdr:row>44</xdr:row>
                    <xdr:rowOff>152400</xdr:rowOff>
                  </to>
                </anchor>
              </controlPr>
            </control>
          </mc:Choice>
        </mc:AlternateContent>
        <mc:AlternateContent xmlns:mc="http://schemas.openxmlformats.org/markup-compatibility/2006">
          <mc:Choice Requires="x14">
            <control shapeId="33822" r:id="rId28" name="Check Box 30">
              <controlPr defaultSize="0" autoFill="0" autoLine="0" autoPict="0">
                <anchor moveWithCells="1">
                  <from>
                    <xdr:col>23</xdr:col>
                    <xdr:colOff>114300</xdr:colOff>
                    <xdr:row>43</xdr:row>
                    <xdr:rowOff>66675</xdr:rowOff>
                  </from>
                  <to>
                    <xdr:col>25</xdr:col>
                    <xdr:colOff>47625</xdr:colOff>
                    <xdr:row>44</xdr:row>
                    <xdr:rowOff>152400</xdr:rowOff>
                  </to>
                </anchor>
              </controlPr>
            </control>
          </mc:Choice>
        </mc:AlternateContent>
        <mc:AlternateContent xmlns:mc="http://schemas.openxmlformats.org/markup-compatibility/2006">
          <mc:Choice Requires="x14">
            <control shapeId="33823" r:id="rId29" name="Check Box 31">
              <controlPr defaultSize="0" autoFill="0" autoLine="0" autoPict="0">
                <anchor moveWithCells="1">
                  <from>
                    <xdr:col>27</xdr:col>
                    <xdr:colOff>28575</xdr:colOff>
                    <xdr:row>43</xdr:row>
                    <xdr:rowOff>66675</xdr:rowOff>
                  </from>
                  <to>
                    <xdr:col>28</xdr:col>
                    <xdr:colOff>123825</xdr:colOff>
                    <xdr:row>44</xdr:row>
                    <xdr:rowOff>152400</xdr:rowOff>
                  </to>
                </anchor>
              </controlPr>
            </control>
          </mc:Choice>
        </mc:AlternateContent>
        <mc:AlternateContent xmlns:mc="http://schemas.openxmlformats.org/markup-compatibility/2006">
          <mc:Choice Requires="x14">
            <control shapeId="33824" r:id="rId30" name="Check Box 32">
              <controlPr defaultSize="0" autoFill="0" autoLine="0" autoPict="0">
                <anchor moveWithCells="1">
                  <from>
                    <xdr:col>14</xdr:col>
                    <xdr:colOff>123825</xdr:colOff>
                    <xdr:row>45</xdr:row>
                    <xdr:rowOff>19050</xdr:rowOff>
                  </from>
                  <to>
                    <xdr:col>16</xdr:col>
                    <xdr:colOff>57150</xdr:colOff>
                    <xdr:row>46</xdr:row>
                    <xdr:rowOff>104775</xdr:rowOff>
                  </to>
                </anchor>
              </controlPr>
            </control>
          </mc:Choice>
        </mc:AlternateContent>
        <mc:AlternateContent xmlns:mc="http://schemas.openxmlformats.org/markup-compatibility/2006">
          <mc:Choice Requires="x14">
            <control shapeId="33825" r:id="rId31" name="Check Box 33">
              <controlPr defaultSize="0" autoFill="0" autoLine="0" autoPict="0">
                <anchor moveWithCells="1">
                  <from>
                    <xdr:col>3</xdr:col>
                    <xdr:colOff>133350</xdr:colOff>
                    <xdr:row>116</xdr:row>
                    <xdr:rowOff>38100</xdr:rowOff>
                  </from>
                  <to>
                    <xdr:col>5</xdr:col>
                    <xdr:colOff>66675</xdr:colOff>
                    <xdr:row>116</xdr:row>
                    <xdr:rowOff>295275</xdr:rowOff>
                  </to>
                </anchor>
              </controlPr>
            </control>
          </mc:Choice>
        </mc:AlternateContent>
        <mc:AlternateContent xmlns:mc="http://schemas.openxmlformats.org/markup-compatibility/2006">
          <mc:Choice Requires="x14">
            <control shapeId="33826" r:id="rId32" name="Check Box 34">
              <controlPr defaultSize="0" autoFill="0" autoLine="0" autoPict="0">
                <anchor moveWithCells="1">
                  <from>
                    <xdr:col>3</xdr:col>
                    <xdr:colOff>133350</xdr:colOff>
                    <xdr:row>117</xdr:row>
                    <xdr:rowOff>38100</xdr:rowOff>
                  </from>
                  <to>
                    <xdr:col>5</xdr:col>
                    <xdr:colOff>66675</xdr:colOff>
                    <xdr:row>117</xdr:row>
                    <xdr:rowOff>295275</xdr:rowOff>
                  </to>
                </anchor>
              </controlPr>
            </control>
          </mc:Choice>
        </mc:AlternateContent>
        <mc:AlternateContent xmlns:mc="http://schemas.openxmlformats.org/markup-compatibility/2006">
          <mc:Choice Requires="x14">
            <control shapeId="33833" r:id="rId33" name="Check Box 41">
              <controlPr defaultSize="0" autoFill="0" autoLine="0" autoPict="0">
                <anchor moveWithCells="1">
                  <from>
                    <xdr:col>6</xdr:col>
                    <xdr:colOff>133350</xdr:colOff>
                    <xdr:row>254</xdr:row>
                    <xdr:rowOff>152400</xdr:rowOff>
                  </from>
                  <to>
                    <xdr:col>8</xdr:col>
                    <xdr:colOff>28575</xdr:colOff>
                    <xdr:row>256</xdr:row>
                    <xdr:rowOff>19050</xdr:rowOff>
                  </to>
                </anchor>
              </controlPr>
            </control>
          </mc:Choice>
        </mc:AlternateContent>
        <mc:AlternateContent xmlns:mc="http://schemas.openxmlformats.org/markup-compatibility/2006">
          <mc:Choice Requires="x14">
            <control shapeId="33834" r:id="rId34" name="Check Box 42">
              <controlPr defaultSize="0" autoFill="0" autoLine="0" autoPict="0">
                <anchor moveWithCells="1">
                  <from>
                    <xdr:col>6</xdr:col>
                    <xdr:colOff>133350</xdr:colOff>
                    <xdr:row>255</xdr:row>
                    <xdr:rowOff>152400</xdr:rowOff>
                  </from>
                  <to>
                    <xdr:col>8</xdr:col>
                    <xdr:colOff>28575</xdr:colOff>
                    <xdr:row>257</xdr:row>
                    <xdr:rowOff>19050</xdr:rowOff>
                  </to>
                </anchor>
              </controlPr>
            </control>
          </mc:Choice>
        </mc:AlternateContent>
        <mc:AlternateContent xmlns:mc="http://schemas.openxmlformats.org/markup-compatibility/2006">
          <mc:Choice Requires="x14">
            <control shapeId="33835" r:id="rId35" name="Check Box 43">
              <controlPr defaultSize="0" autoFill="0" autoLine="0" autoPict="0">
                <anchor moveWithCells="1">
                  <from>
                    <xdr:col>6</xdr:col>
                    <xdr:colOff>133350</xdr:colOff>
                    <xdr:row>256</xdr:row>
                    <xdr:rowOff>152400</xdr:rowOff>
                  </from>
                  <to>
                    <xdr:col>8</xdr:col>
                    <xdr:colOff>28575</xdr:colOff>
                    <xdr:row>258</xdr:row>
                    <xdr:rowOff>19050</xdr:rowOff>
                  </to>
                </anchor>
              </controlPr>
            </control>
          </mc:Choice>
        </mc:AlternateContent>
        <mc:AlternateContent xmlns:mc="http://schemas.openxmlformats.org/markup-compatibility/2006">
          <mc:Choice Requires="x14">
            <control shapeId="33836" r:id="rId36" name="Check Box 44">
              <controlPr defaultSize="0" autoFill="0" autoLine="0" autoPict="0">
                <anchor moveWithCells="1">
                  <from>
                    <xdr:col>6</xdr:col>
                    <xdr:colOff>133350</xdr:colOff>
                    <xdr:row>271</xdr:row>
                    <xdr:rowOff>219075</xdr:rowOff>
                  </from>
                  <to>
                    <xdr:col>8</xdr:col>
                    <xdr:colOff>28575</xdr:colOff>
                    <xdr:row>273</xdr:row>
                    <xdr:rowOff>38100</xdr:rowOff>
                  </to>
                </anchor>
              </controlPr>
            </control>
          </mc:Choice>
        </mc:AlternateContent>
        <mc:AlternateContent xmlns:mc="http://schemas.openxmlformats.org/markup-compatibility/2006">
          <mc:Choice Requires="x14">
            <control shapeId="33837" r:id="rId37" name="Check Box 45">
              <controlPr defaultSize="0" autoFill="0" autoLine="0" autoPict="0">
                <anchor moveWithCells="1">
                  <from>
                    <xdr:col>6</xdr:col>
                    <xdr:colOff>133350</xdr:colOff>
                    <xdr:row>272</xdr:row>
                    <xdr:rowOff>152400</xdr:rowOff>
                  </from>
                  <to>
                    <xdr:col>8</xdr:col>
                    <xdr:colOff>28575</xdr:colOff>
                    <xdr:row>274</xdr:row>
                    <xdr:rowOff>19050</xdr:rowOff>
                  </to>
                </anchor>
              </controlPr>
            </control>
          </mc:Choice>
        </mc:AlternateContent>
        <mc:AlternateContent xmlns:mc="http://schemas.openxmlformats.org/markup-compatibility/2006">
          <mc:Choice Requires="x14">
            <control shapeId="33838" r:id="rId38" name="Check Box 46">
              <controlPr defaultSize="0" autoFill="0" autoLine="0" autoPict="0">
                <anchor moveWithCells="1">
                  <from>
                    <xdr:col>6</xdr:col>
                    <xdr:colOff>133350</xdr:colOff>
                    <xdr:row>273</xdr:row>
                    <xdr:rowOff>152400</xdr:rowOff>
                  </from>
                  <to>
                    <xdr:col>8</xdr:col>
                    <xdr:colOff>28575</xdr:colOff>
                    <xdr:row>275</xdr:row>
                    <xdr:rowOff>19050</xdr:rowOff>
                  </to>
                </anchor>
              </controlPr>
            </control>
          </mc:Choice>
        </mc:AlternateContent>
        <mc:AlternateContent xmlns:mc="http://schemas.openxmlformats.org/markup-compatibility/2006">
          <mc:Choice Requires="x14">
            <control shapeId="33839" r:id="rId39" name="Check Box 47">
              <controlPr defaultSize="0" autoFill="0" autoLine="0" autoPict="0">
                <anchor moveWithCells="1">
                  <from>
                    <xdr:col>6</xdr:col>
                    <xdr:colOff>133350</xdr:colOff>
                    <xdr:row>274</xdr:row>
                    <xdr:rowOff>152400</xdr:rowOff>
                  </from>
                  <to>
                    <xdr:col>8</xdr:col>
                    <xdr:colOff>28575</xdr:colOff>
                    <xdr:row>276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'V:\事業部\天然ガス化普及促進グループ\◆対応能力強化◆\(01)交付規程\作成中\[210309_交付規程(様式).xlsx]（様式２）協定など'!#REF!</xm:f>
          </x14:formula1>
          <xm:sqref>I100:I101 M100:M101</xm:sqref>
        </x14:dataValidation>
        <x14:dataValidation type="list" allowBlank="1" showInputMessage="1" showErrorMessage="1">
          <x14:formula1>
            <xm:f>OFFSET('V:\事業部\天然ガス化普及促進グループ\◆対応能力強化◆\(01)交付規程\作成中\[210309_交付規程(様式).xlsx]（様式２）協定など'!#REF!,,MATCH(#REF!,'V:\事業部\天然ガス化普及促進グループ\◆対応能力強化◆\(01)交付規程\作成中\[210309_交付規程(様式).xlsx]（様式２）協定など'!#REF!,0)-1,5)</xm:f>
          </x14:formula1>
          <xm:sqref>T100:T101</xm:sqref>
        </x14:dataValidation>
        <x14:dataValidation type="list" allowBlank="1" showInputMessage="1" showErrorMessage="1">
          <x14:formula1>
            <xm:f>行政区リスト!$C$1758:$C$1804</xm:f>
          </x14:formula1>
          <xm:sqref>D89:M89</xm:sqref>
        </x14:dataValidation>
        <x14:dataValidation type="list" allowBlank="1" showInputMessage="1" showErrorMessage="1">
          <x14:formula1>
            <xm:f>【参考資料】日本標準産業分類!$B$176:$B$291</xm:f>
          </x14:formula1>
          <xm:sqref>G252:AB252 G270:AB270 G288:AB288</xm:sqref>
        </x14:dataValidation>
        <x14:dataValidation type="list" allowBlank="1" showInputMessage="1" showErrorMessage="1">
          <x14:formula1>
            <xm:f>行政区リスト!$J$1818:$K$1818</xm:f>
          </x14:formula1>
          <xm:sqref>D103:T103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AY1821"/>
  <sheetViews>
    <sheetView showZeros="0" topLeftCell="B1784" zoomScale="85" zoomScaleNormal="85" workbookViewId="0">
      <selection activeCell="H1811" sqref="H1811"/>
    </sheetView>
  </sheetViews>
  <sheetFormatPr defaultColWidth="8.25" defaultRowHeight="13.5"/>
  <cols>
    <col min="1" max="1" width="8.25" style="183" customWidth="1"/>
    <col min="2" max="3" width="8.25" style="183"/>
    <col min="4" max="4" width="15.125" style="183" customWidth="1"/>
    <col min="5" max="5" width="15.5" style="183" customWidth="1"/>
    <col min="6" max="6" width="13.875" style="183" customWidth="1"/>
    <col min="7" max="7" width="27.625" style="183" customWidth="1"/>
    <col min="8" max="8" width="22.375" style="183" customWidth="1"/>
    <col min="9" max="9" width="12.625" style="183" customWidth="1"/>
    <col min="10" max="11" width="26.875" style="183" customWidth="1"/>
    <col min="12" max="24" width="16.625" style="183" customWidth="1"/>
    <col min="25" max="25" width="21.625" style="183" customWidth="1"/>
    <col min="26" max="30" width="16.625" style="183" customWidth="1"/>
    <col min="31" max="16384" width="8.25" style="183"/>
  </cols>
  <sheetData>
    <row r="2" spans="1:30">
      <c r="J2" s="184"/>
      <c r="K2" s="185"/>
      <c r="L2" s="185" t="s">
        <v>725</v>
      </c>
      <c r="M2" s="185"/>
      <c r="N2" s="186"/>
      <c r="O2" s="187"/>
      <c r="P2" s="188"/>
      <c r="Q2" s="188"/>
      <c r="R2" s="188" t="s">
        <v>726</v>
      </c>
      <c r="S2" s="188"/>
      <c r="T2" s="188"/>
      <c r="U2" s="189"/>
    </row>
    <row r="3" spans="1:30" s="199" customFormat="1" ht="66">
      <c r="A3" s="190" t="s">
        <v>727</v>
      </c>
      <c r="B3" s="190" t="s">
        <v>728</v>
      </c>
      <c r="C3" s="190" t="s">
        <v>729</v>
      </c>
      <c r="D3" s="190" t="s">
        <v>730</v>
      </c>
      <c r="E3" s="190" t="s">
        <v>731</v>
      </c>
      <c r="F3" s="190" t="s">
        <v>732</v>
      </c>
      <c r="G3" s="190" t="s">
        <v>733</v>
      </c>
      <c r="H3" s="191" t="s">
        <v>734</v>
      </c>
      <c r="I3" s="191" t="s">
        <v>735</v>
      </c>
      <c r="J3" s="192" t="s">
        <v>736</v>
      </c>
      <c r="K3" s="192" t="s">
        <v>737</v>
      </c>
      <c r="L3" s="192" t="s">
        <v>738</v>
      </c>
      <c r="M3" s="192" t="s">
        <v>739</v>
      </c>
      <c r="N3" s="192" t="s">
        <v>740</v>
      </c>
      <c r="O3" s="193" t="s">
        <v>741</v>
      </c>
      <c r="P3" s="193" t="s">
        <v>742</v>
      </c>
      <c r="Q3" s="193" t="s">
        <v>743</v>
      </c>
      <c r="R3" s="193" t="s">
        <v>744</v>
      </c>
      <c r="S3" s="193" t="s">
        <v>745</v>
      </c>
      <c r="T3" s="194" t="s">
        <v>746</v>
      </c>
      <c r="U3" s="194" t="s">
        <v>747</v>
      </c>
      <c r="V3" s="195" t="s">
        <v>725</v>
      </c>
      <c r="W3" s="195" t="s">
        <v>726</v>
      </c>
      <c r="X3" s="196" t="s">
        <v>748</v>
      </c>
      <c r="Y3" s="196" t="s">
        <v>749</v>
      </c>
      <c r="Z3" s="197" t="s">
        <v>750</v>
      </c>
      <c r="AA3" s="198" t="s">
        <v>751</v>
      </c>
      <c r="AB3" s="198" t="s">
        <v>752</v>
      </c>
      <c r="AC3" s="198" t="s">
        <v>753</v>
      </c>
      <c r="AD3" s="198" t="s">
        <v>754</v>
      </c>
    </row>
    <row r="4" spans="1:30">
      <c r="A4" s="200">
        <v>1100</v>
      </c>
      <c r="B4" s="200" t="s">
        <v>756</v>
      </c>
      <c r="C4" s="200" t="s">
        <v>757</v>
      </c>
      <c r="D4" s="200" t="s">
        <v>758</v>
      </c>
      <c r="E4" s="200" t="s">
        <v>758</v>
      </c>
      <c r="F4" s="200" t="s">
        <v>758</v>
      </c>
      <c r="G4" s="200" t="s">
        <v>759</v>
      </c>
      <c r="H4" s="201">
        <v>26999</v>
      </c>
      <c r="I4" s="202" t="s">
        <v>760</v>
      </c>
      <c r="J4" s="203" t="s">
        <v>761</v>
      </c>
      <c r="K4" s="203">
        <v>0</v>
      </c>
      <c r="L4" s="203">
        <v>0</v>
      </c>
      <c r="M4" s="203" t="s">
        <v>761</v>
      </c>
      <c r="N4" s="203" t="s">
        <v>761</v>
      </c>
      <c r="O4" s="203" t="s">
        <v>593</v>
      </c>
      <c r="P4" s="203" t="s">
        <v>593</v>
      </c>
      <c r="Q4" s="203" t="s">
        <v>593</v>
      </c>
      <c r="R4" s="203" t="s">
        <v>593</v>
      </c>
      <c r="S4" s="203" t="s">
        <v>593</v>
      </c>
      <c r="T4" s="203" t="s">
        <v>593</v>
      </c>
      <c r="U4" s="203" t="s">
        <v>762</v>
      </c>
      <c r="V4" s="203" t="s">
        <v>761</v>
      </c>
      <c r="W4" s="203" t="s">
        <v>761</v>
      </c>
      <c r="X4" s="203" t="s">
        <v>761</v>
      </c>
      <c r="Y4" s="203" t="s">
        <v>763</v>
      </c>
      <c r="Z4" s="203" t="s">
        <v>764</v>
      </c>
      <c r="AA4" s="203">
        <v>0</v>
      </c>
      <c r="AB4" s="203">
        <v>0</v>
      </c>
      <c r="AC4" s="203">
        <v>0</v>
      </c>
      <c r="AD4" s="203">
        <v>0</v>
      </c>
    </row>
    <row r="5" spans="1:30">
      <c r="A5" s="200">
        <v>1202</v>
      </c>
      <c r="B5" s="200" t="s">
        <v>756</v>
      </c>
      <c r="C5" s="200" t="s">
        <v>757</v>
      </c>
      <c r="D5" s="200"/>
      <c r="E5" s="200"/>
      <c r="F5" s="200" t="s">
        <v>765</v>
      </c>
      <c r="G5" s="200" t="s">
        <v>766</v>
      </c>
      <c r="H5" s="201">
        <v>38626</v>
      </c>
      <c r="I5" s="202" t="s">
        <v>760</v>
      </c>
      <c r="J5" s="203">
        <v>0</v>
      </c>
      <c r="K5" s="203" t="s">
        <v>761</v>
      </c>
      <c r="L5" s="203">
        <v>0</v>
      </c>
      <c r="M5" s="203">
        <v>0</v>
      </c>
      <c r="N5" s="203" t="s">
        <v>761</v>
      </c>
      <c r="O5" s="203" t="s">
        <v>593</v>
      </c>
      <c r="P5" s="203" t="s">
        <v>593</v>
      </c>
      <c r="Q5" s="203" t="s">
        <v>761</v>
      </c>
      <c r="R5" s="203" t="s">
        <v>593</v>
      </c>
      <c r="S5" s="203" t="s">
        <v>593</v>
      </c>
      <c r="T5" s="203" t="s">
        <v>593</v>
      </c>
      <c r="U5" s="203" t="s">
        <v>762</v>
      </c>
      <c r="V5" s="203" t="s">
        <v>761</v>
      </c>
      <c r="W5" s="203" t="s">
        <v>761</v>
      </c>
      <c r="X5" s="203" t="s">
        <v>761</v>
      </c>
      <c r="Y5" s="203" t="s">
        <v>763</v>
      </c>
      <c r="Z5" s="203" t="s">
        <v>764</v>
      </c>
      <c r="AA5" s="203">
        <v>0</v>
      </c>
      <c r="AB5" s="203">
        <v>0</v>
      </c>
      <c r="AC5" s="203">
        <v>0</v>
      </c>
      <c r="AD5" s="203">
        <v>0</v>
      </c>
    </row>
    <row r="6" spans="1:30">
      <c r="A6" s="200">
        <v>1203</v>
      </c>
      <c r="B6" s="200" t="s">
        <v>757</v>
      </c>
      <c r="C6" s="200" t="s">
        <v>757</v>
      </c>
      <c r="D6" s="200"/>
      <c r="E6" s="200"/>
      <c r="F6" s="200" t="s">
        <v>767</v>
      </c>
      <c r="G6" s="200" t="s">
        <v>768</v>
      </c>
      <c r="H6" s="201">
        <v>33025</v>
      </c>
      <c r="I6" s="202" t="s">
        <v>760</v>
      </c>
      <c r="J6" s="203">
        <v>0</v>
      </c>
      <c r="K6" s="203">
        <v>0</v>
      </c>
      <c r="L6" s="203">
        <v>0</v>
      </c>
      <c r="M6" s="203">
        <v>0</v>
      </c>
      <c r="N6" s="203">
        <v>0</v>
      </c>
      <c r="O6" s="203" t="s">
        <v>593</v>
      </c>
      <c r="P6" s="203" t="s">
        <v>593</v>
      </c>
      <c r="Q6" s="203" t="s">
        <v>593</v>
      </c>
      <c r="R6" s="203" t="s">
        <v>593</v>
      </c>
      <c r="S6" s="203" t="s">
        <v>593</v>
      </c>
      <c r="T6" s="203" t="s">
        <v>593</v>
      </c>
      <c r="U6" s="203" t="s">
        <v>762</v>
      </c>
      <c r="V6" s="203" t="s">
        <v>593</v>
      </c>
      <c r="W6" s="203" t="s">
        <v>761</v>
      </c>
      <c r="X6" s="203" t="s">
        <v>761</v>
      </c>
      <c r="Y6" s="203" t="s">
        <v>769</v>
      </c>
      <c r="Z6" s="203" t="s">
        <v>764</v>
      </c>
      <c r="AA6" s="203">
        <v>0</v>
      </c>
      <c r="AB6" s="203">
        <v>0</v>
      </c>
      <c r="AC6" s="203">
        <v>0</v>
      </c>
      <c r="AD6" s="203">
        <v>0</v>
      </c>
    </row>
    <row r="7" spans="1:30">
      <c r="A7" s="200">
        <v>1204</v>
      </c>
      <c r="B7" s="200" t="s">
        <v>757</v>
      </c>
      <c r="C7" s="200" t="s">
        <v>757</v>
      </c>
      <c r="D7" s="200"/>
      <c r="E7" s="200"/>
      <c r="F7" s="200" t="s">
        <v>770</v>
      </c>
      <c r="G7" s="200" t="s">
        <v>771</v>
      </c>
      <c r="H7" s="201">
        <v>36617</v>
      </c>
      <c r="I7" s="202" t="s">
        <v>760</v>
      </c>
      <c r="J7" s="203">
        <v>0</v>
      </c>
      <c r="K7" s="203" t="s">
        <v>761</v>
      </c>
      <c r="L7" s="203">
        <v>0</v>
      </c>
      <c r="M7" s="203">
        <v>0</v>
      </c>
      <c r="N7" s="203" t="s">
        <v>761</v>
      </c>
      <c r="O7" s="203" t="s">
        <v>593</v>
      </c>
      <c r="P7" s="203" t="s">
        <v>593</v>
      </c>
      <c r="Q7" s="203" t="s">
        <v>593</v>
      </c>
      <c r="R7" s="203" t="s">
        <v>593</v>
      </c>
      <c r="S7" s="203" t="s">
        <v>593</v>
      </c>
      <c r="T7" s="203" t="s">
        <v>593</v>
      </c>
      <c r="U7" s="203" t="s">
        <v>762</v>
      </c>
      <c r="V7" s="203" t="s">
        <v>761</v>
      </c>
      <c r="W7" s="203" t="s">
        <v>761</v>
      </c>
      <c r="X7" s="203" t="s">
        <v>761</v>
      </c>
      <c r="Y7" s="203" t="s">
        <v>763</v>
      </c>
      <c r="Z7" s="203" t="s">
        <v>772</v>
      </c>
      <c r="AA7" s="203">
        <v>0</v>
      </c>
      <c r="AB7" s="203">
        <v>0</v>
      </c>
      <c r="AC7" s="203">
        <v>0</v>
      </c>
      <c r="AD7" s="203">
        <v>0</v>
      </c>
    </row>
    <row r="8" spans="1:30">
      <c r="A8" s="200">
        <v>1205</v>
      </c>
      <c r="B8" s="200" t="s">
        <v>757</v>
      </c>
      <c r="C8" s="200" t="s">
        <v>757</v>
      </c>
      <c r="D8" s="200"/>
      <c r="E8" s="200"/>
      <c r="F8" s="200" t="s">
        <v>773</v>
      </c>
      <c r="G8" s="200" t="s">
        <v>774</v>
      </c>
      <c r="H8" s="201">
        <v>29373</v>
      </c>
      <c r="I8" s="202" t="s">
        <v>760</v>
      </c>
      <c r="J8" s="203">
        <v>0</v>
      </c>
      <c r="K8" s="203">
        <v>0</v>
      </c>
      <c r="L8" s="203">
        <v>0</v>
      </c>
      <c r="M8" s="203">
        <v>0</v>
      </c>
      <c r="N8" s="203">
        <v>0</v>
      </c>
      <c r="O8" s="203" t="s">
        <v>593</v>
      </c>
      <c r="P8" s="203" t="s">
        <v>593</v>
      </c>
      <c r="Q8" s="203" t="s">
        <v>593</v>
      </c>
      <c r="R8" s="203" t="s">
        <v>593</v>
      </c>
      <c r="S8" s="203" t="s">
        <v>593</v>
      </c>
      <c r="T8" s="203" t="s">
        <v>593</v>
      </c>
      <c r="U8" s="203" t="s">
        <v>762</v>
      </c>
      <c r="V8" s="203" t="s">
        <v>593</v>
      </c>
      <c r="W8" s="203" t="s">
        <v>761</v>
      </c>
      <c r="X8" s="203" t="s">
        <v>761</v>
      </c>
      <c r="Y8" s="203" t="s">
        <v>769</v>
      </c>
      <c r="Z8" s="203" t="s">
        <v>775</v>
      </c>
      <c r="AA8" s="203">
        <v>0</v>
      </c>
      <c r="AB8" s="203">
        <v>0</v>
      </c>
      <c r="AC8" s="203">
        <v>0</v>
      </c>
      <c r="AD8" s="203">
        <v>0</v>
      </c>
    </row>
    <row r="9" spans="1:30">
      <c r="A9" s="200">
        <v>1206</v>
      </c>
      <c r="B9" s="200" t="s">
        <v>757</v>
      </c>
      <c r="C9" s="200" t="s">
        <v>757</v>
      </c>
      <c r="D9" s="200"/>
      <c r="E9" s="200"/>
      <c r="F9" s="200" t="s">
        <v>776</v>
      </c>
      <c r="G9" s="200" t="s">
        <v>777</v>
      </c>
      <c r="H9" s="201">
        <v>38636</v>
      </c>
      <c r="I9" s="202" t="s">
        <v>760</v>
      </c>
      <c r="J9" s="203">
        <v>0</v>
      </c>
      <c r="K9" s="203">
        <v>0</v>
      </c>
      <c r="L9" s="203">
        <v>0</v>
      </c>
      <c r="M9" s="203">
        <v>0</v>
      </c>
      <c r="N9" s="203">
        <v>0</v>
      </c>
      <c r="O9" s="203" t="s">
        <v>593</v>
      </c>
      <c r="P9" s="203" t="s">
        <v>593</v>
      </c>
      <c r="Q9" s="203" t="s">
        <v>761</v>
      </c>
      <c r="R9" s="203" t="s">
        <v>593</v>
      </c>
      <c r="S9" s="203" t="s">
        <v>593</v>
      </c>
      <c r="T9" s="203" t="s">
        <v>593</v>
      </c>
      <c r="U9" s="203" t="s">
        <v>762</v>
      </c>
      <c r="V9" s="203" t="s">
        <v>593</v>
      </c>
      <c r="W9" s="203" t="s">
        <v>761</v>
      </c>
      <c r="X9" s="203" t="s">
        <v>761</v>
      </c>
      <c r="Y9" s="203" t="s">
        <v>769</v>
      </c>
      <c r="Z9" s="203" t="s">
        <v>778</v>
      </c>
      <c r="AA9" s="203">
        <v>0</v>
      </c>
      <c r="AB9" s="203">
        <v>0</v>
      </c>
      <c r="AC9" s="203">
        <v>0</v>
      </c>
      <c r="AD9" s="203">
        <v>0</v>
      </c>
    </row>
    <row r="10" spans="1:30">
      <c r="A10" s="200">
        <v>1207</v>
      </c>
      <c r="B10" s="200" t="s">
        <v>757</v>
      </c>
      <c r="C10" s="200" t="s">
        <v>757</v>
      </c>
      <c r="D10" s="200"/>
      <c r="E10" s="200"/>
      <c r="F10" s="200" t="s">
        <v>779</v>
      </c>
      <c r="G10" s="200" t="s">
        <v>780</v>
      </c>
      <c r="H10" s="202"/>
      <c r="I10" s="202"/>
      <c r="J10" s="203">
        <v>0</v>
      </c>
      <c r="K10" s="203">
        <v>0</v>
      </c>
      <c r="L10" s="203">
        <v>0</v>
      </c>
      <c r="M10" s="203">
        <v>0</v>
      </c>
      <c r="N10" s="203">
        <v>0</v>
      </c>
      <c r="O10" s="203" t="s">
        <v>593</v>
      </c>
      <c r="P10" s="203" t="s">
        <v>593</v>
      </c>
      <c r="Q10" s="203" t="s">
        <v>761</v>
      </c>
      <c r="R10" s="203" t="s">
        <v>593</v>
      </c>
      <c r="S10" s="203" t="s">
        <v>593</v>
      </c>
      <c r="T10" s="203" t="s">
        <v>593</v>
      </c>
      <c r="U10" s="203" t="s">
        <v>762</v>
      </c>
      <c r="V10" s="203" t="s">
        <v>593</v>
      </c>
      <c r="W10" s="203" t="s">
        <v>761</v>
      </c>
      <c r="X10" s="203" t="s">
        <v>761</v>
      </c>
      <c r="Y10" s="203" t="s">
        <v>769</v>
      </c>
      <c r="Z10" s="203" t="s">
        <v>781</v>
      </c>
      <c r="AA10" s="203">
        <v>0</v>
      </c>
      <c r="AB10" s="203">
        <v>0</v>
      </c>
      <c r="AC10" s="203">
        <v>0</v>
      </c>
      <c r="AD10" s="203">
        <v>0</v>
      </c>
    </row>
    <row r="11" spans="1:30">
      <c r="A11" s="200">
        <v>1208</v>
      </c>
      <c r="B11" s="200" t="s">
        <v>757</v>
      </c>
      <c r="C11" s="200" t="s">
        <v>757</v>
      </c>
      <c r="D11" s="200"/>
      <c r="E11" s="200"/>
      <c r="F11" s="200" t="s">
        <v>782</v>
      </c>
      <c r="G11" s="200" t="s">
        <v>783</v>
      </c>
      <c r="H11" s="201">
        <v>38781</v>
      </c>
      <c r="I11" s="202" t="s">
        <v>760</v>
      </c>
      <c r="J11" s="203">
        <v>0</v>
      </c>
      <c r="K11" s="203">
        <v>0</v>
      </c>
      <c r="L11" s="203">
        <v>0</v>
      </c>
      <c r="M11" s="203">
        <v>0</v>
      </c>
      <c r="N11" s="203">
        <v>0</v>
      </c>
      <c r="O11" s="203" t="s">
        <v>593</v>
      </c>
      <c r="P11" s="203" t="s">
        <v>593</v>
      </c>
      <c r="Q11" s="203" t="s">
        <v>593</v>
      </c>
      <c r="R11" s="203" t="s">
        <v>593</v>
      </c>
      <c r="S11" s="203" t="s">
        <v>593</v>
      </c>
      <c r="T11" s="203" t="s">
        <v>593</v>
      </c>
      <c r="U11" s="203" t="s">
        <v>762</v>
      </c>
      <c r="V11" s="203" t="s">
        <v>593</v>
      </c>
      <c r="W11" s="203" t="s">
        <v>761</v>
      </c>
      <c r="X11" s="203" t="s">
        <v>761</v>
      </c>
      <c r="Y11" s="203" t="s">
        <v>769</v>
      </c>
      <c r="Z11" s="203" t="s">
        <v>764</v>
      </c>
      <c r="AA11" s="203">
        <v>0</v>
      </c>
      <c r="AB11" s="203">
        <v>0</v>
      </c>
      <c r="AC11" s="203">
        <v>0</v>
      </c>
      <c r="AD11" s="203">
        <v>0</v>
      </c>
    </row>
    <row r="12" spans="1:30" hidden="1">
      <c r="A12" s="200">
        <v>1209</v>
      </c>
      <c r="B12" s="200" t="s">
        <v>757</v>
      </c>
      <c r="C12" s="200" t="s">
        <v>757</v>
      </c>
      <c r="D12" s="200"/>
      <c r="E12" s="200"/>
      <c r="F12" s="200" t="s">
        <v>784</v>
      </c>
      <c r="G12" s="200" t="s">
        <v>785</v>
      </c>
      <c r="H12" s="202"/>
      <c r="I12" s="202"/>
      <c r="J12" s="203" t="s">
        <v>593</v>
      </c>
      <c r="K12" s="203" t="s">
        <v>593</v>
      </c>
      <c r="L12" s="203" t="s">
        <v>593</v>
      </c>
      <c r="M12" s="203" t="s">
        <v>593</v>
      </c>
      <c r="N12" s="203" t="s">
        <v>593</v>
      </c>
      <c r="O12" s="203" t="s">
        <v>593</v>
      </c>
      <c r="P12" s="203" t="s">
        <v>593</v>
      </c>
      <c r="Q12" s="203" t="s">
        <v>593</v>
      </c>
      <c r="R12" s="203" t="s">
        <v>593</v>
      </c>
      <c r="S12" s="203" t="s">
        <v>593</v>
      </c>
      <c r="T12" s="203" t="s">
        <v>593</v>
      </c>
      <c r="U12" s="203" t="s">
        <v>762</v>
      </c>
      <c r="V12" s="203" t="s">
        <v>593</v>
      </c>
      <c r="W12" s="203" t="s">
        <v>761</v>
      </c>
      <c r="X12" s="203" t="s">
        <v>593</v>
      </c>
      <c r="Y12" s="203" t="s">
        <v>593</v>
      </c>
      <c r="Z12" s="203" t="s">
        <v>593</v>
      </c>
      <c r="AA12" s="203"/>
      <c r="AB12" s="203"/>
      <c r="AC12" s="203"/>
      <c r="AD12" s="202"/>
    </row>
    <row r="13" spans="1:30">
      <c r="A13" s="200">
        <v>1210</v>
      </c>
      <c r="B13" s="200" t="s">
        <v>757</v>
      </c>
      <c r="C13" s="200" t="s">
        <v>757</v>
      </c>
      <c r="D13" s="200"/>
      <c r="E13" s="200"/>
      <c r="F13" s="200" t="s">
        <v>786</v>
      </c>
      <c r="G13" s="200" t="s">
        <v>787</v>
      </c>
      <c r="H13" s="201">
        <v>38803</v>
      </c>
      <c r="I13" s="202" t="s">
        <v>760</v>
      </c>
      <c r="J13" s="203">
        <v>0</v>
      </c>
      <c r="K13" s="203">
        <v>0</v>
      </c>
      <c r="L13" s="203">
        <v>0</v>
      </c>
      <c r="M13" s="203">
        <v>0</v>
      </c>
      <c r="N13" s="203">
        <v>0</v>
      </c>
      <c r="O13" s="203" t="s">
        <v>593</v>
      </c>
      <c r="P13" s="203" t="s">
        <v>593</v>
      </c>
      <c r="Q13" s="203" t="s">
        <v>593</v>
      </c>
      <c r="R13" s="203" t="s">
        <v>593</v>
      </c>
      <c r="S13" s="203" t="s">
        <v>593</v>
      </c>
      <c r="T13" s="203" t="s">
        <v>593</v>
      </c>
      <c r="U13" s="203" t="s">
        <v>762</v>
      </c>
      <c r="V13" s="203" t="s">
        <v>593</v>
      </c>
      <c r="W13" s="203" t="s">
        <v>761</v>
      </c>
      <c r="X13" s="203" t="s">
        <v>761</v>
      </c>
      <c r="Y13" s="203" t="s">
        <v>769</v>
      </c>
      <c r="Z13" s="203" t="s">
        <v>788</v>
      </c>
      <c r="AA13" s="203">
        <v>0</v>
      </c>
      <c r="AB13" s="203">
        <v>0</v>
      </c>
      <c r="AC13" s="203">
        <v>0</v>
      </c>
      <c r="AD13" s="203">
        <v>0</v>
      </c>
    </row>
    <row r="14" spans="1:30" hidden="1">
      <c r="A14" s="200">
        <v>1211</v>
      </c>
      <c r="B14" s="200" t="s">
        <v>757</v>
      </c>
      <c r="C14" s="200" t="s">
        <v>757</v>
      </c>
      <c r="D14" s="200"/>
      <c r="E14" s="200"/>
      <c r="F14" s="200" t="s">
        <v>789</v>
      </c>
      <c r="G14" s="200" t="s">
        <v>790</v>
      </c>
      <c r="H14" s="202"/>
      <c r="I14" s="202"/>
      <c r="J14" s="203" t="s">
        <v>593</v>
      </c>
      <c r="K14" s="203" t="s">
        <v>593</v>
      </c>
      <c r="L14" s="203" t="s">
        <v>593</v>
      </c>
      <c r="M14" s="203" t="s">
        <v>593</v>
      </c>
      <c r="N14" s="203" t="s">
        <v>593</v>
      </c>
      <c r="O14" s="203" t="s">
        <v>593</v>
      </c>
      <c r="P14" s="203" t="s">
        <v>593</v>
      </c>
      <c r="Q14" s="203" t="s">
        <v>593</v>
      </c>
      <c r="R14" s="203" t="s">
        <v>593</v>
      </c>
      <c r="S14" s="203" t="s">
        <v>593</v>
      </c>
      <c r="T14" s="203" t="s">
        <v>593</v>
      </c>
      <c r="U14" s="203" t="s">
        <v>762</v>
      </c>
      <c r="V14" s="203" t="s">
        <v>593</v>
      </c>
      <c r="W14" s="203" t="s">
        <v>761</v>
      </c>
      <c r="X14" s="203" t="s">
        <v>593</v>
      </c>
      <c r="Y14" s="203" t="s">
        <v>593</v>
      </c>
      <c r="Z14" s="203" t="s">
        <v>593</v>
      </c>
      <c r="AA14" s="203"/>
      <c r="AB14" s="203"/>
      <c r="AC14" s="203"/>
      <c r="AD14" s="202"/>
    </row>
    <row r="15" spans="1:30" hidden="1">
      <c r="A15" s="200">
        <v>1212</v>
      </c>
      <c r="B15" s="200" t="s">
        <v>757</v>
      </c>
      <c r="C15" s="200" t="s">
        <v>757</v>
      </c>
      <c r="D15" s="200"/>
      <c r="E15" s="200"/>
      <c r="F15" s="200" t="s">
        <v>791</v>
      </c>
      <c r="G15" s="200" t="s">
        <v>792</v>
      </c>
      <c r="H15" s="202"/>
      <c r="I15" s="202"/>
      <c r="J15" s="203" t="s">
        <v>593</v>
      </c>
      <c r="K15" s="203" t="s">
        <v>593</v>
      </c>
      <c r="L15" s="203" t="s">
        <v>593</v>
      </c>
      <c r="M15" s="203" t="s">
        <v>593</v>
      </c>
      <c r="N15" s="203" t="s">
        <v>593</v>
      </c>
      <c r="O15" s="203" t="s">
        <v>593</v>
      </c>
      <c r="P15" s="203" t="s">
        <v>593</v>
      </c>
      <c r="Q15" s="203" t="s">
        <v>593</v>
      </c>
      <c r="R15" s="203" t="s">
        <v>593</v>
      </c>
      <c r="S15" s="203" t="s">
        <v>593</v>
      </c>
      <c r="T15" s="203" t="s">
        <v>593</v>
      </c>
      <c r="U15" s="203" t="s">
        <v>762</v>
      </c>
      <c r="V15" s="203" t="s">
        <v>593</v>
      </c>
      <c r="W15" s="203" t="s">
        <v>761</v>
      </c>
      <c r="X15" s="203" t="s">
        <v>593</v>
      </c>
      <c r="Y15" s="203" t="s">
        <v>593</v>
      </c>
      <c r="Z15" s="203" t="s">
        <v>593</v>
      </c>
      <c r="AA15" s="203"/>
      <c r="AB15" s="203"/>
      <c r="AC15" s="203"/>
      <c r="AD15" s="202"/>
    </row>
    <row r="16" spans="1:30">
      <c r="A16" s="200">
        <v>1213</v>
      </c>
      <c r="B16" s="200" t="s">
        <v>757</v>
      </c>
      <c r="C16" s="200" t="s">
        <v>757</v>
      </c>
      <c r="D16" s="200"/>
      <c r="E16" s="200"/>
      <c r="F16" s="200" t="s">
        <v>793</v>
      </c>
      <c r="G16" s="200" t="s">
        <v>794</v>
      </c>
      <c r="H16" s="202"/>
      <c r="I16" s="202"/>
      <c r="J16" s="203">
        <v>0</v>
      </c>
      <c r="K16" s="203">
        <v>0</v>
      </c>
      <c r="L16" s="203">
        <v>0</v>
      </c>
      <c r="M16" s="203">
        <v>0</v>
      </c>
      <c r="N16" s="203">
        <v>0</v>
      </c>
      <c r="O16" s="203" t="s">
        <v>593</v>
      </c>
      <c r="P16" s="203" t="s">
        <v>593</v>
      </c>
      <c r="Q16" s="203" t="s">
        <v>761</v>
      </c>
      <c r="R16" s="203" t="s">
        <v>593</v>
      </c>
      <c r="S16" s="203" t="s">
        <v>593</v>
      </c>
      <c r="T16" s="203" t="s">
        <v>593</v>
      </c>
      <c r="U16" s="203" t="s">
        <v>762</v>
      </c>
      <c r="V16" s="203" t="s">
        <v>593</v>
      </c>
      <c r="W16" s="203" t="s">
        <v>761</v>
      </c>
      <c r="X16" s="203" t="s">
        <v>761</v>
      </c>
      <c r="Y16" s="203" t="s">
        <v>769</v>
      </c>
      <c r="Z16" s="203" t="s">
        <v>795</v>
      </c>
      <c r="AA16" s="203">
        <v>0</v>
      </c>
      <c r="AB16" s="203">
        <v>0</v>
      </c>
      <c r="AC16" s="203">
        <v>0</v>
      </c>
      <c r="AD16" s="203">
        <v>0</v>
      </c>
    </row>
    <row r="17" spans="1:30" hidden="1">
      <c r="A17" s="200">
        <v>1214</v>
      </c>
      <c r="B17" s="200" t="s">
        <v>757</v>
      </c>
      <c r="C17" s="200" t="s">
        <v>757</v>
      </c>
      <c r="D17" s="200"/>
      <c r="E17" s="200"/>
      <c r="F17" s="200" t="s">
        <v>796</v>
      </c>
      <c r="G17" s="200" t="s">
        <v>797</v>
      </c>
      <c r="H17" s="202"/>
      <c r="I17" s="202"/>
      <c r="J17" s="203" t="s">
        <v>593</v>
      </c>
      <c r="K17" s="203" t="s">
        <v>593</v>
      </c>
      <c r="L17" s="203" t="s">
        <v>593</v>
      </c>
      <c r="M17" s="203" t="s">
        <v>593</v>
      </c>
      <c r="N17" s="203" t="s">
        <v>593</v>
      </c>
      <c r="O17" s="203" t="s">
        <v>593</v>
      </c>
      <c r="P17" s="203" t="s">
        <v>593</v>
      </c>
      <c r="Q17" s="203" t="s">
        <v>593</v>
      </c>
      <c r="R17" s="203" t="s">
        <v>593</v>
      </c>
      <c r="S17" s="203" t="s">
        <v>593</v>
      </c>
      <c r="T17" s="203" t="s">
        <v>593</v>
      </c>
      <c r="U17" s="203" t="s">
        <v>762</v>
      </c>
      <c r="V17" s="203" t="s">
        <v>593</v>
      </c>
      <c r="W17" s="203" t="s">
        <v>761</v>
      </c>
      <c r="X17" s="203" t="s">
        <v>593</v>
      </c>
      <c r="Y17" s="203" t="s">
        <v>593</v>
      </c>
      <c r="Z17" s="203" t="s">
        <v>593</v>
      </c>
      <c r="AA17" s="203"/>
      <c r="AB17" s="203"/>
      <c r="AC17" s="203"/>
      <c r="AD17" s="202"/>
    </row>
    <row r="18" spans="1:30" hidden="1">
      <c r="A18" s="200">
        <v>1215</v>
      </c>
      <c r="B18" s="200" t="s">
        <v>757</v>
      </c>
      <c r="C18" s="200" t="s">
        <v>757</v>
      </c>
      <c r="D18" s="200"/>
      <c r="E18" s="200"/>
      <c r="F18" s="200" t="s">
        <v>798</v>
      </c>
      <c r="G18" s="200" t="s">
        <v>799</v>
      </c>
      <c r="H18" s="202"/>
      <c r="I18" s="202"/>
      <c r="J18" s="203">
        <v>0</v>
      </c>
      <c r="K18" s="203">
        <v>0</v>
      </c>
      <c r="L18" s="203">
        <v>0</v>
      </c>
      <c r="M18" s="203">
        <v>0</v>
      </c>
      <c r="N18" s="203">
        <v>0</v>
      </c>
      <c r="O18" s="203" t="s">
        <v>593</v>
      </c>
      <c r="P18" s="203" t="s">
        <v>593</v>
      </c>
      <c r="Q18" s="203" t="s">
        <v>593</v>
      </c>
      <c r="R18" s="203" t="s">
        <v>593</v>
      </c>
      <c r="S18" s="203" t="s">
        <v>593</v>
      </c>
      <c r="T18" s="203" t="s">
        <v>593</v>
      </c>
      <c r="U18" s="203" t="s">
        <v>762</v>
      </c>
      <c r="V18" s="203" t="s">
        <v>593</v>
      </c>
      <c r="W18" s="203" t="s">
        <v>761</v>
      </c>
      <c r="X18" s="203" t="s">
        <v>593</v>
      </c>
      <c r="Y18" s="203">
        <v>0</v>
      </c>
      <c r="Z18" s="203" t="s">
        <v>800</v>
      </c>
      <c r="AA18" s="203"/>
      <c r="AB18" s="203"/>
      <c r="AC18" s="203"/>
      <c r="AD18" s="202"/>
    </row>
    <row r="19" spans="1:30" hidden="1">
      <c r="A19" s="200">
        <v>1216</v>
      </c>
      <c r="B19" s="200" t="s">
        <v>757</v>
      </c>
      <c r="C19" s="200" t="s">
        <v>757</v>
      </c>
      <c r="D19" s="200"/>
      <c r="E19" s="200"/>
      <c r="F19" s="200" t="s">
        <v>801</v>
      </c>
      <c r="G19" s="200" t="s">
        <v>802</v>
      </c>
      <c r="H19" s="202"/>
      <c r="I19" s="202"/>
      <c r="J19" s="203" t="s">
        <v>593</v>
      </c>
      <c r="K19" s="203" t="s">
        <v>593</v>
      </c>
      <c r="L19" s="203" t="s">
        <v>593</v>
      </c>
      <c r="M19" s="203" t="s">
        <v>593</v>
      </c>
      <c r="N19" s="203" t="s">
        <v>593</v>
      </c>
      <c r="O19" s="203" t="s">
        <v>593</v>
      </c>
      <c r="P19" s="203" t="s">
        <v>593</v>
      </c>
      <c r="Q19" s="203" t="s">
        <v>593</v>
      </c>
      <c r="R19" s="203" t="s">
        <v>593</v>
      </c>
      <c r="S19" s="203" t="s">
        <v>593</v>
      </c>
      <c r="T19" s="203" t="s">
        <v>593</v>
      </c>
      <c r="U19" s="203" t="s">
        <v>762</v>
      </c>
      <c r="V19" s="203" t="s">
        <v>593</v>
      </c>
      <c r="W19" s="203" t="s">
        <v>761</v>
      </c>
      <c r="X19" s="203" t="s">
        <v>593</v>
      </c>
      <c r="Y19" s="203" t="s">
        <v>593</v>
      </c>
      <c r="Z19" s="203" t="s">
        <v>593</v>
      </c>
      <c r="AA19" s="203"/>
      <c r="AB19" s="203"/>
      <c r="AC19" s="203"/>
      <c r="AD19" s="202"/>
    </row>
    <row r="20" spans="1:30">
      <c r="A20" s="200">
        <v>1217</v>
      </c>
      <c r="B20" s="200" t="s">
        <v>757</v>
      </c>
      <c r="C20" s="200" t="s">
        <v>757</v>
      </c>
      <c r="D20" s="200"/>
      <c r="E20" s="200"/>
      <c r="F20" s="200" t="s">
        <v>803</v>
      </c>
      <c r="G20" s="200" t="s">
        <v>804</v>
      </c>
      <c r="H20" s="202"/>
      <c r="I20" s="202"/>
      <c r="J20" s="203">
        <v>0</v>
      </c>
      <c r="K20" s="203">
        <v>0</v>
      </c>
      <c r="L20" s="203">
        <v>0</v>
      </c>
      <c r="M20" s="203">
        <v>0</v>
      </c>
      <c r="N20" s="203">
        <v>0</v>
      </c>
      <c r="O20" s="203" t="s">
        <v>593</v>
      </c>
      <c r="P20" s="203" t="s">
        <v>593</v>
      </c>
      <c r="Q20" s="203" t="s">
        <v>593</v>
      </c>
      <c r="R20" s="203" t="s">
        <v>593</v>
      </c>
      <c r="S20" s="203" t="s">
        <v>593</v>
      </c>
      <c r="T20" s="203" t="s">
        <v>593</v>
      </c>
      <c r="U20" s="203" t="s">
        <v>762</v>
      </c>
      <c r="V20" s="203" t="s">
        <v>593</v>
      </c>
      <c r="W20" s="203" t="s">
        <v>761</v>
      </c>
      <c r="X20" s="203" t="s">
        <v>761</v>
      </c>
      <c r="Y20" s="203" t="s">
        <v>769</v>
      </c>
      <c r="Z20" s="203" t="s">
        <v>772</v>
      </c>
      <c r="AA20" s="203">
        <v>0</v>
      </c>
      <c r="AB20" s="203">
        <v>0</v>
      </c>
      <c r="AC20" s="203">
        <v>0</v>
      </c>
      <c r="AD20" s="203">
        <v>0</v>
      </c>
    </row>
    <row r="21" spans="1:30" hidden="1">
      <c r="A21" s="200">
        <v>1218</v>
      </c>
      <c r="B21" s="200" t="s">
        <v>757</v>
      </c>
      <c r="C21" s="200" t="s">
        <v>757</v>
      </c>
      <c r="D21" s="200"/>
      <c r="E21" s="200"/>
      <c r="F21" s="200" t="s">
        <v>805</v>
      </c>
      <c r="G21" s="200" t="s">
        <v>806</v>
      </c>
      <c r="H21" s="202"/>
      <c r="I21" s="202"/>
      <c r="J21" s="203" t="s">
        <v>593</v>
      </c>
      <c r="K21" s="203" t="s">
        <v>593</v>
      </c>
      <c r="L21" s="203" t="s">
        <v>593</v>
      </c>
      <c r="M21" s="203" t="s">
        <v>593</v>
      </c>
      <c r="N21" s="203" t="s">
        <v>593</v>
      </c>
      <c r="O21" s="203" t="s">
        <v>593</v>
      </c>
      <c r="P21" s="203" t="s">
        <v>593</v>
      </c>
      <c r="Q21" s="203" t="s">
        <v>593</v>
      </c>
      <c r="R21" s="203" t="s">
        <v>593</v>
      </c>
      <c r="S21" s="203" t="s">
        <v>593</v>
      </c>
      <c r="T21" s="203" t="s">
        <v>593</v>
      </c>
      <c r="U21" s="203" t="s">
        <v>762</v>
      </c>
      <c r="V21" s="203" t="s">
        <v>593</v>
      </c>
      <c r="W21" s="203" t="s">
        <v>761</v>
      </c>
      <c r="X21" s="203" t="s">
        <v>593</v>
      </c>
      <c r="Y21" s="203" t="s">
        <v>593</v>
      </c>
      <c r="Z21" s="203" t="s">
        <v>593</v>
      </c>
      <c r="AA21" s="203"/>
      <c r="AB21" s="203"/>
      <c r="AC21" s="203"/>
      <c r="AD21" s="202"/>
    </row>
    <row r="22" spans="1:30" hidden="1">
      <c r="A22" s="200">
        <v>1219</v>
      </c>
      <c r="B22" s="200" t="s">
        <v>757</v>
      </c>
      <c r="C22" s="200" t="s">
        <v>757</v>
      </c>
      <c r="D22" s="200"/>
      <c r="E22" s="200"/>
      <c r="F22" s="200" t="s">
        <v>807</v>
      </c>
      <c r="G22" s="200" t="s">
        <v>808</v>
      </c>
      <c r="H22" s="202"/>
      <c r="I22" s="202"/>
      <c r="J22" s="203" t="s">
        <v>593</v>
      </c>
      <c r="K22" s="203" t="s">
        <v>593</v>
      </c>
      <c r="L22" s="203" t="s">
        <v>593</v>
      </c>
      <c r="M22" s="203" t="s">
        <v>593</v>
      </c>
      <c r="N22" s="203" t="s">
        <v>593</v>
      </c>
      <c r="O22" s="203" t="s">
        <v>593</v>
      </c>
      <c r="P22" s="203" t="s">
        <v>593</v>
      </c>
      <c r="Q22" s="203" t="s">
        <v>593</v>
      </c>
      <c r="R22" s="203" t="s">
        <v>593</v>
      </c>
      <c r="S22" s="203" t="s">
        <v>593</v>
      </c>
      <c r="T22" s="203" t="s">
        <v>593</v>
      </c>
      <c r="U22" s="203" t="s">
        <v>762</v>
      </c>
      <c r="V22" s="203" t="s">
        <v>593</v>
      </c>
      <c r="W22" s="203" t="s">
        <v>761</v>
      </c>
      <c r="X22" s="203" t="s">
        <v>593</v>
      </c>
      <c r="Y22" s="203" t="s">
        <v>593</v>
      </c>
      <c r="Z22" s="203" t="s">
        <v>593</v>
      </c>
      <c r="AA22" s="203"/>
      <c r="AB22" s="203"/>
      <c r="AC22" s="203"/>
      <c r="AD22" s="202"/>
    </row>
    <row r="23" spans="1:30" hidden="1">
      <c r="A23" s="200">
        <v>1220</v>
      </c>
      <c r="B23" s="200" t="s">
        <v>757</v>
      </c>
      <c r="C23" s="200" t="s">
        <v>757</v>
      </c>
      <c r="D23" s="200"/>
      <c r="E23" s="200"/>
      <c r="F23" s="200" t="s">
        <v>809</v>
      </c>
      <c r="G23" s="200" t="s">
        <v>810</v>
      </c>
      <c r="H23" s="201">
        <v>38596</v>
      </c>
      <c r="I23" s="202" t="s">
        <v>760</v>
      </c>
      <c r="J23" s="203" t="s">
        <v>593</v>
      </c>
      <c r="K23" s="203" t="s">
        <v>593</v>
      </c>
      <c r="L23" s="203" t="s">
        <v>593</v>
      </c>
      <c r="M23" s="203" t="s">
        <v>593</v>
      </c>
      <c r="N23" s="203" t="s">
        <v>593</v>
      </c>
      <c r="O23" s="203" t="s">
        <v>593</v>
      </c>
      <c r="P23" s="203" t="s">
        <v>593</v>
      </c>
      <c r="Q23" s="203" t="s">
        <v>593</v>
      </c>
      <c r="R23" s="203" t="s">
        <v>593</v>
      </c>
      <c r="S23" s="203" t="s">
        <v>593</v>
      </c>
      <c r="T23" s="203" t="s">
        <v>593</v>
      </c>
      <c r="U23" s="203" t="s">
        <v>762</v>
      </c>
      <c r="V23" s="203" t="s">
        <v>593</v>
      </c>
      <c r="W23" s="203" t="s">
        <v>761</v>
      </c>
      <c r="X23" s="203" t="s">
        <v>593</v>
      </c>
      <c r="Y23" s="203" t="s">
        <v>593</v>
      </c>
      <c r="Z23" s="203" t="s">
        <v>593</v>
      </c>
      <c r="AA23" s="203"/>
      <c r="AB23" s="203"/>
      <c r="AC23" s="203"/>
      <c r="AD23" s="202"/>
    </row>
    <row r="24" spans="1:30" hidden="1">
      <c r="A24" s="200">
        <v>1221</v>
      </c>
      <c r="B24" s="200" t="s">
        <v>757</v>
      </c>
      <c r="C24" s="200" t="s">
        <v>757</v>
      </c>
      <c r="D24" s="200"/>
      <c r="E24" s="200"/>
      <c r="F24" s="200" t="s">
        <v>811</v>
      </c>
      <c r="G24" s="200" t="s">
        <v>812</v>
      </c>
      <c r="H24" s="201">
        <v>38803</v>
      </c>
      <c r="I24" s="202" t="s">
        <v>760</v>
      </c>
      <c r="J24" s="203" t="s">
        <v>593</v>
      </c>
      <c r="K24" s="203" t="s">
        <v>593</v>
      </c>
      <c r="L24" s="203" t="s">
        <v>593</v>
      </c>
      <c r="M24" s="203" t="s">
        <v>593</v>
      </c>
      <c r="N24" s="203" t="s">
        <v>593</v>
      </c>
      <c r="O24" s="203" t="s">
        <v>593</v>
      </c>
      <c r="P24" s="203" t="s">
        <v>593</v>
      </c>
      <c r="Q24" s="203" t="s">
        <v>593</v>
      </c>
      <c r="R24" s="203" t="s">
        <v>593</v>
      </c>
      <c r="S24" s="203" t="s">
        <v>593</v>
      </c>
      <c r="T24" s="203" t="s">
        <v>593</v>
      </c>
      <c r="U24" s="203" t="s">
        <v>762</v>
      </c>
      <c r="V24" s="203" t="s">
        <v>593</v>
      </c>
      <c r="W24" s="203" t="s">
        <v>761</v>
      </c>
      <c r="X24" s="203" t="s">
        <v>593</v>
      </c>
      <c r="Y24" s="203" t="s">
        <v>593</v>
      </c>
      <c r="Z24" s="203" t="s">
        <v>593</v>
      </c>
      <c r="AA24" s="203"/>
      <c r="AB24" s="203"/>
      <c r="AC24" s="203"/>
      <c r="AD24" s="202"/>
    </row>
    <row r="25" spans="1:30" hidden="1">
      <c r="A25" s="200">
        <v>1222</v>
      </c>
      <c r="B25" s="200" t="s">
        <v>757</v>
      </c>
      <c r="C25" s="200" t="s">
        <v>757</v>
      </c>
      <c r="D25" s="200"/>
      <c r="E25" s="200"/>
      <c r="F25" s="200" t="s">
        <v>813</v>
      </c>
      <c r="G25" s="200" t="s">
        <v>814</v>
      </c>
      <c r="H25" s="202"/>
      <c r="I25" s="202"/>
      <c r="J25" s="203" t="s">
        <v>593</v>
      </c>
      <c r="K25" s="203" t="s">
        <v>593</v>
      </c>
      <c r="L25" s="203" t="s">
        <v>593</v>
      </c>
      <c r="M25" s="203" t="s">
        <v>593</v>
      </c>
      <c r="N25" s="203" t="s">
        <v>593</v>
      </c>
      <c r="O25" s="203" t="s">
        <v>593</v>
      </c>
      <c r="P25" s="203" t="s">
        <v>593</v>
      </c>
      <c r="Q25" s="203" t="s">
        <v>593</v>
      </c>
      <c r="R25" s="203" t="s">
        <v>593</v>
      </c>
      <c r="S25" s="203" t="s">
        <v>593</v>
      </c>
      <c r="T25" s="203" t="s">
        <v>593</v>
      </c>
      <c r="U25" s="203" t="s">
        <v>762</v>
      </c>
      <c r="V25" s="203" t="s">
        <v>593</v>
      </c>
      <c r="W25" s="203" t="s">
        <v>761</v>
      </c>
      <c r="X25" s="203" t="s">
        <v>593</v>
      </c>
      <c r="Y25" s="203" t="s">
        <v>593</v>
      </c>
      <c r="Z25" s="203" t="s">
        <v>593</v>
      </c>
      <c r="AA25" s="203"/>
      <c r="AB25" s="203"/>
      <c r="AC25" s="203"/>
      <c r="AD25" s="202"/>
    </row>
    <row r="26" spans="1:30" hidden="1">
      <c r="A26" s="200">
        <v>1223</v>
      </c>
      <c r="B26" s="200" t="s">
        <v>757</v>
      </c>
      <c r="C26" s="200" t="s">
        <v>757</v>
      </c>
      <c r="D26" s="200"/>
      <c r="E26" s="200"/>
      <c r="F26" s="200" t="s">
        <v>815</v>
      </c>
      <c r="G26" s="200" t="s">
        <v>816</v>
      </c>
      <c r="H26" s="202"/>
      <c r="I26" s="202"/>
      <c r="J26" s="203">
        <v>0</v>
      </c>
      <c r="K26" s="203">
        <v>0</v>
      </c>
      <c r="L26" s="203">
        <v>0</v>
      </c>
      <c r="M26" s="203">
        <v>0</v>
      </c>
      <c r="N26" s="203">
        <v>0</v>
      </c>
      <c r="O26" s="203" t="s">
        <v>593</v>
      </c>
      <c r="P26" s="203" t="s">
        <v>593</v>
      </c>
      <c r="Q26" s="203" t="s">
        <v>761</v>
      </c>
      <c r="R26" s="203" t="s">
        <v>593</v>
      </c>
      <c r="S26" s="203" t="s">
        <v>593</v>
      </c>
      <c r="T26" s="203" t="s">
        <v>593</v>
      </c>
      <c r="U26" s="203" t="s">
        <v>762</v>
      </c>
      <c r="V26" s="203" t="s">
        <v>593</v>
      </c>
      <c r="W26" s="203" t="s">
        <v>761</v>
      </c>
      <c r="X26" s="203" t="s">
        <v>593</v>
      </c>
      <c r="Y26" s="203">
        <v>0</v>
      </c>
      <c r="Z26" s="203">
        <v>0</v>
      </c>
      <c r="AA26" s="203"/>
      <c r="AB26" s="203"/>
      <c r="AC26" s="203"/>
      <c r="AD26" s="202"/>
    </row>
    <row r="27" spans="1:30">
      <c r="A27" s="200">
        <v>1224</v>
      </c>
      <c r="B27" s="200" t="s">
        <v>757</v>
      </c>
      <c r="C27" s="200" t="s">
        <v>757</v>
      </c>
      <c r="D27" s="200"/>
      <c r="E27" s="200"/>
      <c r="F27" s="200" t="s">
        <v>817</v>
      </c>
      <c r="G27" s="200" t="s">
        <v>818</v>
      </c>
      <c r="H27" s="201">
        <v>31093</v>
      </c>
      <c r="I27" s="202" t="s">
        <v>760</v>
      </c>
      <c r="J27" s="203">
        <v>0</v>
      </c>
      <c r="K27" s="203">
        <v>0</v>
      </c>
      <c r="L27" s="203">
        <v>0</v>
      </c>
      <c r="M27" s="203">
        <v>0</v>
      </c>
      <c r="N27" s="203">
        <v>0</v>
      </c>
      <c r="O27" s="203" t="s">
        <v>593</v>
      </c>
      <c r="P27" s="203" t="s">
        <v>593</v>
      </c>
      <c r="Q27" s="203" t="s">
        <v>593</v>
      </c>
      <c r="R27" s="203" t="s">
        <v>593</v>
      </c>
      <c r="S27" s="203" t="s">
        <v>593</v>
      </c>
      <c r="T27" s="203" t="s">
        <v>593</v>
      </c>
      <c r="U27" s="203" t="s">
        <v>762</v>
      </c>
      <c r="V27" s="203" t="s">
        <v>593</v>
      </c>
      <c r="W27" s="203" t="s">
        <v>761</v>
      </c>
      <c r="X27" s="203" t="s">
        <v>761</v>
      </c>
      <c r="Y27" s="203" t="s">
        <v>769</v>
      </c>
      <c r="Z27" s="203" t="s">
        <v>764</v>
      </c>
      <c r="AA27" s="203">
        <v>0</v>
      </c>
      <c r="AB27" s="203">
        <v>0</v>
      </c>
      <c r="AC27" s="203">
        <v>0</v>
      </c>
      <c r="AD27" s="203">
        <v>0</v>
      </c>
    </row>
    <row r="28" spans="1:30" hidden="1">
      <c r="A28" s="200">
        <v>1225</v>
      </c>
      <c r="B28" s="200" t="s">
        <v>757</v>
      </c>
      <c r="C28" s="200" t="s">
        <v>757</v>
      </c>
      <c r="D28" s="200"/>
      <c r="E28" s="200"/>
      <c r="F28" s="200" t="s">
        <v>819</v>
      </c>
      <c r="G28" s="200" t="s">
        <v>820</v>
      </c>
      <c r="H28" s="201">
        <v>27485</v>
      </c>
      <c r="I28" s="202" t="s">
        <v>760</v>
      </c>
      <c r="J28" s="203">
        <v>0</v>
      </c>
      <c r="K28" s="203">
        <v>0</v>
      </c>
      <c r="L28" s="203">
        <v>0</v>
      </c>
      <c r="M28" s="203">
        <v>0</v>
      </c>
      <c r="N28" s="203">
        <v>0</v>
      </c>
      <c r="O28" s="203" t="s">
        <v>593</v>
      </c>
      <c r="P28" s="203" t="s">
        <v>593</v>
      </c>
      <c r="Q28" s="203" t="s">
        <v>593</v>
      </c>
      <c r="R28" s="203" t="s">
        <v>593</v>
      </c>
      <c r="S28" s="203" t="s">
        <v>593</v>
      </c>
      <c r="T28" s="203" t="s">
        <v>593</v>
      </c>
      <c r="U28" s="203" t="s">
        <v>762</v>
      </c>
      <c r="V28" s="203" t="s">
        <v>593</v>
      </c>
      <c r="W28" s="203" t="s">
        <v>761</v>
      </c>
      <c r="X28" s="203" t="s">
        <v>593</v>
      </c>
      <c r="Y28" s="203">
        <v>0</v>
      </c>
      <c r="Z28" s="203" t="s">
        <v>821</v>
      </c>
      <c r="AA28" s="203"/>
      <c r="AB28" s="203"/>
      <c r="AC28" s="203"/>
      <c r="AD28" s="202"/>
    </row>
    <row r="29" spans="1:30" hidden="1">
      <c r="A29" s="200">
        <v>1226</v>
      </c>
      <c r="B29" s="200" t="s">
        <v>757</v>
      </c>
      <c r="C29" s="200" t="s">
        <v>757</v>
      </c>
      <c r="D29" s="200"/>
      <c r="E29" s="200"/>
      <c r="F29" s="200" t="s">
        <v>822</v>
      </c>
      <c r="G29" s="200" t="s">
        <v>823</v>
      </c>
      <c r="H29" s="201">
        <v>32387</v>
      </c>
      <c r="I29" s="202" t="s">
        <v>760</v>
      </c>
      <c r="J29" s="203" t="s">
        <v>593</v>
      </c>
      <c r="K29" s="203" t="s">
        <v>593</v>
      </c>
      <c r="L29" s="203" t="s">
        <v>593</v>
      </c>
      <c r="M29" s="203" t="s">
        <v>593</v>
      </c>
      <c r="N29" s="203" t="s">
        <v>593</v>
      </c>
      <c r="O29" s="203" t="s">
        <v>593</v>
      </c>
      <c r="P29" s="203" t="s">
        <v>593</v>
      </c>
      <c r="Q29" s="203" t="s">
        <v>593</v>
      </c>
      <c r="R29" s="203" t="s">
        <v>593</v>
      </c>
      <c r="S29" s="203" t="s">
        <v>593</v>
      </c>
      <c r="T29" s="203" t="s">
        <v>593</v>
      </c>
      <c r="U29" s="203" t="s">
        <v>762</v>
      </c>
      <c r="V29" s="203" t="s">
        <v>593</v>
      </c>
      <c r="W29" s="203" t="s">
        <v>761</v>
      </c>
      <c r="X29" s="203" t="s">
        <v>593</v>
      </c>
      <c r="Y29" s="203" t="s">
        <v>593</v>
      </c>
      <c r="Z29" s="203" t="s">
        <v>593</v>
      </c>
      <c r="AA29" s="203"/>
      <c r="AB29" s="203"/>
      <c r="AC29" s="203"/>
      <c r="AD29" s="202"/>
    </row>
    <row r="30" spans="1:30" hidden="1">
      <c r="A30" s="200">
        <v>1227</v>
      </c>
      <c r="B30" s="200" t="s">
        <v>757</v>
      </c>
      <c r="C30" s="200" t="s">
        <v>757</v>
      </c>
      <c r="D30" s="200"/>
      <c r="E30" s="200"/>
      <c r="F30" s="200" t="s">
        <v>824</v>
      </c>
      <c r="G30" s="200" t="s">
        <v>825</v>
      </c>
      <c r="H30" s="202"/>
      <c r="I30" s="202"/>
      <c r="J30" s="203" t="s">
        <v>593</v>
      </c>
      <c r="K30" s="203" t="s">
        <v>593</v>
      </c>
      <c r="L30" s="203" t="s">
        <v>593</v>
      </c>
      <c r="M30" s="203" t="s">
        <v>593</v>
      </c>
      <c r="N30" s="203" t="s">
        <v>593</v>
      </c>
      <c r="O30" s="203" t="s">
        <v>593</v>
      </c>
      <c r="P30" s="203" t="s">
        <v>593</v>
      </c>
      <c r="Q30" s="203" t="s">
        <v>593</v>
      </c>
      <c r="R30" s="203" t="s">
        <v>593</v>
      </c>
      <c r="S30" s="203" t="s">
        <v>593</v>
      </c>
      <c r="T30" s="203" t="s">
        <v>593</v>
      </c>
      <c r="U30" s="203" t="s">
        <v>762</v>
      </c>
      <c r="V30" s="203" t="s">
        <v>593</v>
      </c>
      <c r="W30" s="203" t="s">
        <v>761</v>
      </c>
      <c r="X30" s="203" t="s">
        <v>593</v>
      </c>
      <c r="Y30" s="203" t="s">
        <v>593</v>
      </c>
      <c r="Z30" s="203" t="s">
        <v>593</v>
      </c>
      <c r="AA30" s="203"/>
      <c r="AB30" s="203"/>
      <c r="AC30" s="203"/>
      <c r="AD30" s="202"/>
    </row>
    <row r="31" spans="1:30" hidden="1">
      <c r="A31" s="200">
        <v>1228</v>
      </c>
      <c r="B31" s="200" t="s">
        <v>757</v>
      </c>
      <c r="C31" s="200" t="s">
        <v>757</v>
      </c>
      <c r="D31" s="200"/>
      <c r="E31" s="200"/>
      <c r="F31" s="200" t="s">
        <v>826</v>
      </c>
      <c r="G31" s="200" t="s">
        <v>827</v>
      </c>
      <c r="H31" s="202"/>
      <c r="I31" s="202"/>
      <c r="J31" s="203" t="s">
        <v>593</v>
      </c>
      <c r="K31" s="203" t="s">
        <v>593</v>
      </c>
      <c r="L31" s="203" t="s">
        <v>593</v>
      </c>
      <c r="M31" s="203" t="s">
        <v>593</v>
      </c>
      <c r="N31" s="203" t="s">
        <v>593</v>
      </c>
      <c r="O31" s="203" t="s">
        <v>593</v>
      </c>
      <c r="P31" s="203" t="s">
        <v>593</v>
      </c>
      <c r="Q31" s="203" t="s">
        <v>593</v>
      </c>
      <c r="R31" s="203" t="s">
        <v>593</v>
      </c>
      <c r="S31" s="203" t="s">
        <v>593</v>
      </c>
      <c r="T31" s="203" t="s">
        <v>593</v>
      </c>
      <c r="U31" s="203" t="s">
        <v>762</v>
      </c>
      <c r="V31" s="203" t="s">
        <v>593</v>
      </c>
      <c r="W31" s="203" t="s">
        <v>761</v>
      </c>
      <c r="X31" s="203" t="s">
        <v>593</v>
      </c>
      <c r="Y31" s="203" t="s">
        <v>593</v>
      </c>
      <c r="Z31" s="203" t="s">
        <v>593</v>
      </c>
      <c r="AA31" s="203"/>
      <c r="AB31" s="203"/>
      <c r="AC31" s="203"/>
      <c r="AD31" s="202"/>
    </row>
    <row r="32" spans="1:30" hidden="1">
      <c r="A32" s="200">
        <v>1229</v>
      </c>
      <c r="B32" s="200" t="s">
        <v>757</v>
      </c>
      <c r="C32" s="200" t="s">
        <v>757</v>
      </c>
      <c r="D32" s="200"/>
      <c r="E32" s="200"/>
      <c r="F32" s="200" t="s">
        <v>828</v>
      </c>
      <c r="G32" s="200" t="s">
        <v>829</v>
      </c>
      <c r="H32" s="202"/>
      <c r="I32" s="202"/>
      <c r="J32" s="203" t="s">
        <v>593</v>
      </c>
      <c r="K32" s="203" t="s">
        <v>593</v>
      </c>
      <c r="L32" s="203" t="s">
        <v>593</v>
      </c>
      <c r="M32" s="203" t="s">
        <v>593</v>
      </c>
      <c r="N32" s="203" t="s">
        <v>593</v>
      </c>
      <c r="O32" s="203" t="s">
        <v>593</v>
      </c>
      <c r="P32" s="203" t="s">
        <v>593</v>
      </c>
      <c r="Q32" s="203" t="s">
        <v>593</v>
      </c>
      <c r="R32" s="203" t="s">
        <v>593</v>
      </c>
      <c r="S32" s="203" t="s">
        <v>593</v>
      </c>
      <c r="T32" s="203" t="s">
        <v>593</v>
      </c>
      <c r="U32" s="203" t="s">
        <v>762</v>
      </c>
      <c r="V32" s="203" t="s">
        <v>593</v>
      </c>
      <c r="W32" s="203" t="s">
        <v>761</v>
      </c>
      <c r="X32" s="203" t="s">
        <v>593</v>
      </c>
      <c r="Y32" s="203" t="s">
        <v>593</v>
      </c>
      <c r="Z32" s="203" t="s">
        <v>593</v>
      </c>
      <c r="AA32" s="203"/>
      <c r="AB32" s="203"/>
      <c r="AC32" s="203"/>
      <c r="AD32" s="202"/>
    </row>
    <row r="33" spans="1:30">
      <c r="A33" s="200">
        <v>1230</v>
      </c>
      <c r="B33" s="200" t="s">
        <v>757</v>
      </c>
      <c r="C33" s="200" t="s">
        <v>757</v>
      </c>
      <c r="D33" s="200"/>
      <c r="E33" s="200"/>
      <c r="F33" s="200" t="s">
        <v>830</v>
      </c>
      <c r="G33" s="200" t="s">
        <v>831</v>
      </c>
      <c r="H33" s="201">
        <v>29373</v>
      </c>
      <c r="I33" s="202" t="s">
        <v>760</v>
      </c>
      <c r="J33" s="203">
        <v>0</v>
      </c>
      <c r="K33" s="203">
        <v>0</v>
      </c>
      <c r="L33" s="203">
        <v>0</v>
      </c>
      <c r="M33" s="203">
        <v>0</v>
      </c>
      <c r="N33" s="203">
        <v>0</v>
      </c>
      <c r="O33" s="203" t="s">
        <v>593</v>
      </c>
      <c r="P33" s="203" t="s">
        <v>593</v>
      </c>
      <c r="Q33" s="203" t="s">
        <v>593</v>
      </c>
      <c r="R33" s="203" t="s">
        <v>593</v>
      </c>
      <c r="S33" s="203" t="s">
        <v>593</v>
      </c>
      <c r="T33" s="203" t="s">
        <v>593</v>
      </c>
      <c r="U33" s="203" t="s">
        <v>762</v>
      </c>
      <c r="V33" s="203" t="s">
        <v>593</v>
      </c>
      <c r="W33" s="203" t="s">
        <v>761</v>
      </c>
      <c r="X33" s="203" t="s">
        <v>761</v>
      </c>
      <c r="Y33" s="203" t="s">
        <v>769</v>
      </c>
      <c r="Z33" s="203" t="s">
        <v>775</v>
      </c>
      <c r="AA33" s="203">
        <v>0</v>
      </c>
      <c r="AB33" s="203">
        <v>0</v>
      </c>
      <c r="AC33" s="203">
        <v>0</v>
      </c>
      <c r="AD33" s="203">
        <v>0</v>
      </c>
    </row>
    <row r="34" spans="1:30">
      <c r="A34" s="200">
        <v>1231</v>
      </c>
      <c r="B34" s="200" t="s">
        <v>757</v>
      </c>
      <c r="C34" s="200" t="s">
        <v>757</v>
      </c>
      <c r="D34" s="200"/>
      <c r="E34" s="200"/>
      <c r="F34" s="200" t="s">
        <v>832</v>
      </c>
      <c r="G34" s="200" t="s">
        <v>833</v>
      </c>
      <c r="H34" s="201">
        <v>31472</v>
      </c>
      <c r="I34" s="202" t="s">
        <v>760</v>
      </c>
      <c r="J34" s="203">
        <v>0</v>
      </c>
      <c r="K34" s="203">
        <v>0</v>
      </c>
      <c r="L34" s="203">
        <v>0</v>
      </c>
      <c r="M34" s="203">
        <v>0</v>
      </c>
      <c r="N34" s="203">
        <v>0</v>
      </c>
      <c r="O34" s="203" t="s">
        <v>593</v>
      </c>
      <c r="P34" s="203" t="s">
        <v>593</v>
      </c>
      <c r="Q34" s="203" t="s">
        <v>593</v>
      </c>
      <c r="R34" s="203" t="s">
        <v>593</v>
      </c>
      <c r="S34" s="203" t="s">
        <v>593</v>
      </c>
      <c r="T34" s="203" t="s">
        <v>593</v>
      </c>
      <c r="U34" s="203" t="s">
        <v>762</v>
      </c>
      <c r="V34" s="203" t="s">
        <v>593</v>
      </c>
      <c r="W34" s="203" t="s">
        <v>761</v>
      </c>
      <c r="X34" s="203" t="s">
        <v>761</v>
      </c>
      <c r="Y34" s="203" t="s">
        <v>769</v>
      </c>
      <c r="Z34" s="203" t="s">
        <v>764</v>
      </c>
      <c r="AA34" s="203">
        <v>0</v>
      </c>
      <c r="AB34" s="203">
        <v>0</v>
      </c>
      <c r="AC34" s="203">
        <v>0</v>
      </c>
      <c r="AD34" s="203">
        <v>0</v>
      </c>
    </row>
    <row r="35" spans="1:30" hidden="1">
      <c r="A35" s="200">
        <v>1233</v>
      </c>
      <c r="B35" s="200" t="s">
        <v>757</v>
      </c>
      <c r="C35" s="200" t="s">
        <v>757</v>
      </c>
      <c r="D35" s="200"/>
      <c r="E35" s="200"/>
      <c r="F35" s="200" t="s">
        <v>834</v>
      </c>
      <c r="G35" s="200" t="s">
        <v>835</v>
      </c>
      <c r="H35" s="201">
        <v>38777</v>
      </c>
      <c r="I35" s="202" t="s">
        <v>760</v>
      </c>
      <c r="J35" s="203" t="s">
        <v>593</v>
      </c>
      <c r="K35" s="203" t="s">
        <v>593</v>
      </c>
      <c r="L35" s="203" t="s">
        <v>593</v>
      </c>
      <c r="M35" s="203" t="s">
        <v>593</v>
      </c>
      <c r="N35" s="203" t="s">
        <v>593</v>
      </c>
      <c r="O35" s="203" t="s">
        <v>593</v>
      </c>
      <c r="P35" s="203" t="s">
        <v>593</v>
      </c>
      <c r="Q35" s="203" t="s">
        <v>593</v>
      </c>
      <c r="R35" s="203" t="s">
        <v>593</v>
      </c>
      <c r="S35" s="203" t="s">
        <v>593</v>
      </c>
      <c r="T35" s="203" t="s">
        <v>593</v>
      </c>
      <c r="U35" s="203" t="s">
        <v>762</v>
      </c>
      <c r="V35" s="203" t="s">
        <v>593</v>
      </c>
      <c r="W35" s="203" t="s">
        <v>761</v>
      </c>
      <c r="X35" s="203" t="s">
        <v>593</v>
      </c>
      <c r="Y35" s="203" t="s">
        <v>593</v>
      </c>
      <c r="Z35" s="203" t="s">
        <v>593</v>
      </c>
      <c r="AA35" s="203"/>
      <c r="AB35" s="203"/>
      <c r="AC35" s="203"/>
      <c r="AD35" s="202"/>
    </row>
    <row r="36" spans="1:30">
      <c r="A36" s="200">
        <v>1234</v>
      </c>
      <c r="B36" s="200" t="s">
        <v>757</v>
      </c>
      <c r="C36" s="200" t="s">
        <v>757</v>
      </c>
      <c r="D36" s="200"/>
      <c r="E36" s="200"/>
      <c r="F36" s="200" t="s">
        <v>836</v>
      </c>
      <c r="G36" s="200" t="s">
        <v>837</v>
      </c>
      <c r="H36" s="201">
        <v>35309</v>
      </c>
      <c r="I36" s="202" t="s">
        <v>760</v>
      </c>
      <c r="J36" s="203">
        <v>0</v>
      </c>
      <c r="K36" s="203">
        <v>0</v>
      </c>
      <c r="L36" s="203">
        <v>0</v>
      </c>
      <c r="M36" s="203">
        <v>0</v>
      </c>
      <c r="N36" s="203">
        <v>0</v>
      </c>
      <c r="O36" s="203" t="s">
        <v>593</v>
      </c>
      <c r="P36" s="203" t="s">
        <v>593</v>
      </c>
      <c r="Q36" s="203" t="s">
        <v>593</v>
      </c>
      <c r="R36" s="203" t="s">
        <v>593</v>
      </c>
      <c r="S36" s="203" t="s">
        <v>593</v>
      </c>
      <c r="T36" s="203" t="s">
        <v>593</v>
      </c>
      <c r="U36" s="203" t="s">
        <v>762</v>
      </c>
      <c r="V36" s="203" t="s">
        <v>593</v>
      </c>
      <c r="W36" s="203" t="s">
        <v>761</v>
      </c>
      <c r="X36" s="203" t="s">
        <v>761</v>
      </c>
      <c r="Y36" s="203" t="s">
        <v>769</v>
      </c>
      <c r="Z36" s="203" t="s">
        <v>764</v>
      </c>
      <c r="AA36" s="203">
        <v>0</v>
      </c>
      <c r="AB36" s="203">
        <v>0</v>
      </c>
      <c r="AC36" s="203">
        <v>0</v>
      </c>
      <c r="AD36" s="203">
        <v>0</v>
      </c>
    </row>
    <row r="37" spans="1:30">
      <c r="A37" s="200">
        <v>1235</v>
      </c>
      <c r="B37" s="200" t="s">
        <v>757</v>
      </c>
      <c r="C37" s="200" t="s">
        <v>757</v>
      </c>
      <c r="D37" s="200"/>
      <c r="E37" s="200"/>
      <c r="F37" s="200" t="s">
        <v>838</v>
      </c>
      <c r="G37" s="200" t="s">
        <v>839</v>
      </c>
      <c r="H37" s="201">
        <v>38626</v>
      </c>
      <c r="I37" s="202" t="s">
        <v>760</v>
      </c>
      <c r="J37" s="203">
        <v>0</v>
      </c>
      <c r="K37" s="203">
        <v>0</v>
      </c>
      <c r="L37" s="203">
        <v>0</v>
      </c>
      <c r="M37" s="203">
        <v>0</v>
      </c>
      <c r="N37" s="203">
        <v>0</v>
      </c>
      <c r="O37" s="203" t="s">
        <v>593</v>
      </c>
      <c r="P37" s="203" t="s">
        <v>593</v>
      </c>
      <c r="Q37" s="203" t="s">
        <v>593</v>
      </c>
      <c r="R37" s="203" t="s">
        <v>593</v>
      </c>
      <c r="S37" s="203" t="s">
        <v>593</v>
      </c>
      <c r="T37" s="203" t="s">
        <v>593</v>
      </c>
      <c r="U37" s="203" t="s">
        <v>762</v>
      </c>
      <c r="V37" s="203" t="s">
        <v>593</v>
      </c>
      <c r="W37" s="203" t="s">
        <v>761</v>
      </c>
      <c r="X37" s="203" t="s">
        <v>761</v>
      </c>
      <c r="Y37" s="203" t="s">
        <v>769</v>
      </c>
      <c r="Z37" s="203" t="s">
        <v>764</v>
      </c>
      <c r="AA37" s="203">
        <v>0</v>
      </c>
      <c r="AB37" s="203">
        <v>0</v>
      </c>
      <c r="AC37" s="203">
        <v>0</v>
      </c>
      <c r="AD37" s="203">
        <v>0</v>
      </c>
    </row>
    <row r="38" spans="1:30">
      <c r="A38" s="200">
        <v>1236</v>
      </c>
      <c r="B38" s="200" t="s">
        <v>757</v>
      </c>
      <c r="C38" s="200" t="s">
        <v>757</v>
      </c>
      <c r="D38" s="200"/>
      <c r="E38" s="200"/>
      <c r="F38" s="200" t="s">
        <v>840</v>
      </c>
      <c r="G38" s="200" t="s">
        <v>841</v>
      </c>
      <c r="H38" s="201">
        <v>38749</v>
      </c>
      <c r="I38" s="202" t="s">
        <v>760</v>
      </c>
      <c r="J38" s="203">
        <v>0</v>
      </c>
      <c r="K38" s="203">
        <v>0</v>
      </c>
      <c r="L38" s="203">
        <v>0</v>
      </c>
      <c r="M38" s="203">
        <v>0</v>
      </c>
      <c r="N38" s="203">
        <v>0</v>
      </c>
      <c r="O38" s="203" t="s">
        <v>593</v>
      </c>
      <c r="P38" s="203" t="s">
        <v>593</v>
      </c>
      <c r="Q38" s="203" t="s">
        <v>761</v>
      </c>
      <c r="R38" s="203" t="s">
        <v>593</v>
      </c>
      <c r="S38" s="203" t="s">
        <v>593</v>
      </c>
      <c r="T38" s="203" t="s">
        <v>593</v>
      </c>
      <c r="U38" s="203" t="s">
        <v>762</v>
      </c>
      <c r="V38" s="203" t="s">
        <v>593</v>
      </c>
      <c r="W38" s="203" t="s">
        <v>761</v>
      </c>
      <c r="X38" s="203" t="s">
        <v>761</v>
      </c>
      <c r="Y38" s="203" t="s">
        <v>769</v>
      </c>
      <c r="Z38" s="203" t="s">
        <v>764</v>
      </c>
      <c r="AA38" s="203">
        <v>0</v>
      </c>
      <c r="AB38" s="203">
        <v>0</v>
      </c>
      <c r="AC38" s="203">
        <v>0</v>
      </c>
      <c r="AD38" s="203">
        <v>0</v>
      </c>
    </row>
    <row r="39" spans="1:30" hidden="1">
      <c r="A39" s="200">
        <v>1303</v>
      </c>
      <c r="B39" s="200" t="s">
        <v>757</v>
      </c>
      <c r="C39" s="200" t="s">
        <v>757</v>
      </c>
      <c r="D39" s="200" t="s">
        <v>842</v>
      </c>
      <c r="E39" s="200" t="s">
        <v>843</v>
      </c>
      <c r="F39" s="200" t="s">
        <v>844</v>
      </c>
      <c r="G39" s="200" t="s">
        <v>845</v>
      </c>
      <c r="H39" s="201">
        <v>35230</v>
      </c>
      <c r="I39" s="202" t="s">
        <v>760</v>
      </c>
      <c r="J39" s="203" t="s">
        <v>593</v>
      </c>
      <c r="K39" s="203" t="s">
        <v>593</v>
      </c>
      <c r="L39" s="203" t="s">
        <v>593</v>
      </c>
      <c r="M39" s="203" t="s">
        <v>593</v>
      </c>
      <c r="N39" s="203" t="s">
        <v>593</v>
      </c>
      <c r="O39" s="203" t="s">
        <v>593</v>
      </c>
      <c r="P39" s="203" t="s">
        <v>593</v>
      </c>
      <c r="Q39" s="203" t="s">
        <v>593</v>
      </c>
      <c r="R39" s="203" t="s">
        <v>593</v>
      </c>
      <c r="S39" s="203" t="s">
        <v>593</v>
      </c>
      <c r="T39" s="203" t="s">
        <v>593</v>
      </c>
      <c r="U39" s="203" t="s">
        <v>762</v>
      </c>
      <c r="V39" s="203" t="s">
        <v>593</v>
      </c>
      <c r="W39" s="203" t="s">
        <v>761</v>
      </c>
      <c r="X39" s="203" t="s">
        <v>593</v>
      </c>
      <c r="Y39" s="203" t="s">
        <v>593</v>
      </c>
      <c r="Z39" s="203" t="s">
        <v>593</v>
      </c>
      <c r="AA39" s="203"/>
      <c r="AB39" s="203"/>
      <c r="AC39" s="203"/>
      <c r="AD39" s="202"/>
    </row>
    <row r="40" spans="1:30" hidden="1">
      <c r="A40" s="200">
        <v>1304</v>
      </c>
      <c r="B40" s="200" t="s">
        <v>757</v>
      </c>
      <c r="C40" s="200" t="s">
        <v>757</v>
      </c>
      <c r="D40" s="200" t="s">
        <v>842</v>
      </c>
      <c r="E40" s="200" t="s">
        <v>843</v>
      </c>
      <c r="F40" s="200" t="s">
        <v>846</v>
      </c>
      <c r="G40" s="200" t="s">
        <v>847</v>
      </c>
      <c r="H40" s="202"/>
      <c r="I40" s="202"/>
      <c r="J40" s="203" t="s">
        <v>593</v>
      </c>
      <c r="K40" s="203" t="s">
        <v>593</v>
      </c>
      <c r="L40" s="203" t="s">
        <v>593</v>
      </c>
      <c r="M40" s="203" t="s">
        <v>593</v>
      </c>
      <c r="N40" s="203" t="s">
        <v>593</v>
      </c>
      <c r="O40" s="203" t="s">
        <v>593</v>
      </c>
      <c r="P40" s="203" t="s">
        <v>593</v>
      </c>
      <c r="Q40" s="203" t="s">
        <v>593</v>
      </c>
      <c r="R40" s="203" t="s">
        <v>593</v>
      </c>
      <c r="S40" s="203" t="s">
        <v>593</v>
      </c>
      <c r="T40" s="203" t="s">
        <v>593</v>
      </c>
      <c r="U40" s="203" t="s">
        <v>762</v>
      </c>
      <c r="V40" s="203" t="s">
        <v>593</v>
      </c>
      <c r="W40" s="203" t="s">
        <v>761</v>
      </c>
      <c r="X40" s="203" t="s">
        <v>593</v>
      </c>
      <c r="Y40" s="203" t="s">
        <v>593</v>
      </c>
      <c r="Z40" s="203" t="s">
        <v>593</v>
      </c>
      <c r="AA40" s="203"/>
      <c r="AB40" s="203"/>
      <c r="AC40" s="203"/>
      <c r="AD40" s="202"/>
    </row>
    <row r="41" spans="1:30" hidden="1">
      <c r="A41" s="200">
        <v>1331</v>
      </c>
      <c r="B41" s="200" t="s">
        <v>757</v>
      </c>
      <c r="C41" s="200" t="s">
        <v>757</v>
      </c>
      <c r="D41" s="200" t="s">
        <v>848</v>
      </c>
      <c r="E41" s="200" t="s">
        <v>849</v>
      </c>
      <c r="F41" s="200" t="s">
        <v>850</v>
      </c>
      <c r="G41" s="200" t="s">
        <v>851</v>
      </c>
      <c r="H41" s="202"/>
      <c r="I41" s="202"/>
      <c r="J41" s="203" t="s">
        <v>593</v>
      </c>
      <c r="K41" s="203" t="s">
        <v>593</v>
      </c>
      <c r="L41" s="203" t="s">
        <v>593</v>
      </c>
      <c r="M41" s="203" t="s">
        <v>593</v>
      </c>
      <c r="N41" s="203" t="s">
        <v>593</v>
      </c>
      <c r="O41" s="203" t="s">
        <v>593</v>
      </c>
      <c r="P41" s="203" t="s">
        <v>593</v>
      </c>
      <c r="Q41" s="203" t="s">
        <v>593</v>
      </c>
      <c r="R41" s="203" t="s">
        <v>593</v>
      </c>
      <c r="S41" s="203" t="s">
        <v>593</v>
      </c>
      <c r="T41" s="203" t="s">
        <v>593</v>
      </c>
      <c r="U41" s="203" t="s">
        <v>762</v>
      </c>
      <c r="V41" s="203" t="s">
        <v>593</v>
      </c>
      <c r="W41" s="203" t="s">
        <v>761</v>
      </c>
      <c r="X41" s="203" t="s">
        <v>593</v>
      </c>
      <c r="Y41" s="203" t="s">
        <v>593</v>
      </c>
      <c r="Z41" s="203" t="s">
        <v>593</v>
      </c>
      <c r="AA41" s="203"/>
      <c r="AB41" s="203"/>
      <c r="AC41" s="203"/>
      <c r="AD41" s="202"/>
    </row>
    <row r="42" spans="1:30" hidden="1">
      <c r="A42" s="200">
        <v>1332</v>
      </c>
      <c r="B42" s="200" t="s">
        <v>757</v>
      </c>
      <c r="C42" s="200" t="s">
        <v>757</v>
      </c>
      <c r="D42" s="200" t="s">
        <v>848</v>
      </c>
      <c r="E42" s="200" t="s">
        <v>849</v>
      </c>
      <c r="F42" s="200" t="s">
        <v>852</v>
      </c>
      <c r="G42" s="200" t="s">
        <v>853</v>
      </c>
      <c r="H42" s="202"/>
      <c r="I42" s="202"/>
      <c r="J42" s="203" t="s">
        <v>593</v>
      </c>
      <c r="K42" s="203" t="s">
        <v>593</v>
      </c>
      <c r="L42" s="203" t="s">
        <v>593</v>
      </c>
      <c r="M42" s="203" t="s">
        <v>593</v>
      </c>
      <c r="N42" s="203" t="s">
        <v>593</v>
      </c>
      <c r="O42" s="203" t="s">
        <v>593</v>
      </c>
      <c r="P42" s="203" t="s">
        <v>593</v>
      </c>
      <c r="Q42" s="203" t="s">
        <v>593</v>
      </c>
      <c r="R42" s="203" t="s">
        <v>593</v>
      </c>
      <c r="S42" s="203" t="s">
        <v>593</v>
      </c>
      <c r="T42" s="203" t="s">
        <v>593</v>
      </c>
      <c r="U42" s="203" t="s">
        <v>762</v>
      </c>
      <c r="V42" s="203" t="s">
        <v>593</v>
      </c>
      <c r="W42" s="203" t="s">
        <v>761</v>
      </c>
      <c r="X42" s="203" t="s">
        <v>593</v>
      </c>
      <c r="Y42" s="203" t="s">
        <v>593</v>
      </c>
      <c r="Z42" s="203" t="s">
        <v>593</v>
      </c>
      <c r="AA42" s="203"/>
      <c r="AB42" s="203"/>
      <c r="AC42" s="203"/>
      <c r="AD42" s="202"/>
    </row>
    <row r="43" spans="1:30" hidden="1">
      <c r="A43" s="200">
        <v>1333</v>
      </c>
      <c r="B43" s="200" t="s">
        <v>757</v>
      </c>
      <c r="C43" s="200" t="s">
        <v>757</v>
      </c>
      <c r="D43" s="200" t="s">
        <v>848</v>
      </c>
      <c r="E43" s="200" t="s">
        <v>849</v>
      </c>
      <c r="F43" s="200" t="s">
        <v>854</v>
      </c>
      <c r="G43" s="200" t="s">
        <v>855</v>
      </c>
      <c r="H43" s="202"/>
      <c r="I43" s="202"/>
      <c r="J43" s="203" t="s">
        <v>593</v>
      </c>
      <c r="K43" s="203" t="s">
        <v>593</v>
      </c>
      <c r="L43" s="203" t="s">
        <v>593</v>
      </c>
      <c r="M43" s="203" t="s">
        <v>593</v>
      </c>
      <c r="N43" s="203" t="s">
        <v>593</v>
      </c>
      <c r="O43" s="203" t="s">
        <v>593</v>
      </c>
      <c r="P43" s="203" t="s">
        <v>593</v>
      </c>
      <c r="Q43" s="203" t="s">
        <v>593</v>
      </c>
      <c r="R43" s="203" t="s">
        <v>593</v>
      </c>
      <c r="S43" s="203" t="s">
        <v>593</v>
      </c>
      <c r="T43" s="203" t="s">
        <v>593</v>
      </c>
      <c r="U43" s="203" t="s">
        <v>762</v>
      </c>
      <c r="V43" s="203" t="s">
        <v>593</v>
      </c>
      <c r="W43" s="203" t="s">
        <v>761</v>
      </c>
      <c r="X43" s="203" t="s">
        <v>593</v>
      </c>
      <c r="Y43" s="203" t="s">
        <v>593</v>
      </c>
      <c r="Z43" s="203" t="s">
        <v>593</v>
      </c>
      <c r="AA43" s="203"/>
      <c r="AB43" s="203"/>
      <c r="AC43" s="203"/>
      <c r="AD43" s="202"/>
    </row>
    <row r="44" spans="1:30" hidden="1">
      <c r="A44" s="200">
        <v>1334</v>
      </c>
      <c r="B44" s="200" t="s">
        <v>757</v>
      </c>
      <c r="C44" s="200" t="s">
        <v>757</v>
      </c>
      <c r="D44" s="200" t="s">
        <v>848</v>
      </c>
      <c r="E44" s="200" t="s">
        <v>849</v>
      </c>
      <c r="F44" s="200" t="s">
        <v>856</v>
      </c>
      <c r="G44" s="200" t="s">
        <v>857</v>
      </c>
      <c r="H44" s="202"/>
      <c r="I44" s="202"/>
      <c r="J44" s="203" t="s">
        <v>593</v>
      </c>
      <c r="K44" s="203" t="s">
        <v>593</v>
      </c>
      <c r="L44" s="203" t="s">
        <v>593</v>
      </c>
      <c r="M44" s="203" t="s">
        <v>593</v>
      </c>
      <c r="N44" s="203" t="s">
        <v>593</v>
      </c>
      <c r="O44" s="203" t="s">
        <v>593</v>
      </c>
      <c r="P44" s="203" t="s">
        <v>593</v>
      </c>
      <c r="Q44" s="203" t="s">
        <v>593</v>
      </c>
      <c r="R44" s="203" t="s">
        <v>593</v>
      </c>
      <c r="S44" s="203" t="s">
        <v>593</v>
      </c>
      <c r="T44" s="203" t="s">
        <v>593</v>
      </c>
      <c r="U44" s="203" t="s">
        <v>762</v>
      </c>
      <c r="V44" s="203" t="s">
        <v>593</v>
      </c>
      <c r="W44" s="203" t="s">
        <v>761</v>
      </c>
      <c r="X44" s="203" t="s">
        <v>593</v>
      </c>
      <c r="Y44" s="203" t="s">
        <v>593</v>
      </c>
      <c r="Z44" s="203" t="s">
        <v>593</v>
      </c>
      <c r="AA44" s="203"/>
      <c r="AB44" s="203"/>
      <c r="AC44" s="203"/>
      <c r="AD44" s="202"/>
    </row>
    <row r="45" spans="1:30" hidden="1">
      <c r="A45" s="200">
        <v>1337</v>
      </c>
      <c r="B45" s="200" t="s">
        <v>757</v>
      </c>
      <c r="C45" s="200" t="s">
        <v>757</v>
      </c>
      <c r="D45" s="200" t="s">
        <v>848</v>
      </c>
      <c r="E45" s="200" t="s">
        <v>849</v>
      </c>
      <c r="F45" s="200" t="s">
        <v>858</v>
      </c>
      <c r="G45" s="200" t="s">
        <v>859</v>
      </c>
      <c r="H45" s="201">
        <v>34402</v>
      </c>
      <c r="I45" s="202" t="s">
        <v>760</v>
      </c>
      <c r="J45" s="203" t="s">
        <v>593</v>
      </c>
      <c r="K45" s="203" t="s">
        <v>593</v>
      </c>
      <c r="L45" s="203" t="s">
        <v>593</v>
      </c>
      <c r="M45" s="203" t="s">
        <v>593</v>
      </c>
      <c r="N45" s="203" t="s">
        <v>593</v>
      </c>
      <c r="O45" s="203" t="s">
        <v>593</v>
      </c>
      <c r="P45" s="203" t="s">
        <v>593</v>
      </c>
      <c r="Q45" s="203" t="s">
        <v>593</v>
      </c>
      <c r="R45" s="203" t="s">
        <v>593</v>
      </c>
      <c r="S45" s="203" t="s">
        <v>593</v>
      </c>
      <c r="T45" s="203" t="s">
        <v>593</v>
      </c>
      <c r="U45" s="203" t="s">
        <v>762</v>
      </c>
      <c r="V45" s="203" t="s">
        <v>593</v>
      </c>
      <c r="W45" s="203" t="s">
        <v>761</v>
      </c>
      <c r="X45" s="203" t="s">
        <v>593</v>
      </c>
      <c r="Y45" s="203" t="s">
        <v>593</v>
      </c>
      <c r="Z45" s="203" t="s">
        <v>593</v>
      </c>
      <c r="AA45" s="203"/>
      <c r="AB45" s="203"/>
      <c r="AC45" s="203"/>
      <c r="AD45" s="202"/>
    </row>
    <row r="46" spans="1:30" hidden="1">
      <c r="A46" s="200">
        <v>1343</v>
      </c>
      <c r="B46" s="200" t="s">
        <v>757</v>
      </c>
      <c r="C46" s="200" t="s">
        <v>757</v>
      </c>
      <c r="D46" s="200" t="s">
        <v>848</v>
      </c>
      <c r="E46" s="200" t="s">
        <v>849</v>
      </c>
      <c r="F46" s="200" t="s">
        <v>860</v>
      </c>
      <c r="G46" s="200" t="s">
        <v>861</v>
      </c>
      <c r="H46" s="201">
        <v>30651</v>
      </c>
      <c r="I46" s="202" t="s">
        <v>760</v>
      </c>
      <c r="J46" s="203" t="s">
        <v>593</v>
      </c>
      <c r="K46" s="203" t="s">
        <v>593</v>
      </c>
      <c r="L46" s="203" t="s">
        <v>593</v>
      </c>
      <c r="M46" s="203" t="s">
        <v>593</v>
      </c>
      <c r="N46" s="203" t="s">
        <v>593</v>
      </c>
      <c r="O46" s="203" t="s">
        <v>593</v>
      </c>
      <c r="P46" s="203" t="s">
        <v>593</v>
      </c>
      <c r="Q46" s="203" t="s">
        <v>593</v>
      </c>
      <c r="R46" s="203" t="s">
        <v>593</v>
      </c>
      <c r="S46" s="203" t="s">
        <v>593</v>
      </c>
      <c r="T46" s="203" t="s">
        <v>593</v>
      </c>
      <c r="U46" s="203" t="s">
        <v>762</v>
      </c>
      <c r="V46" s="203" t="s">
        <v>593</v>
      </c>
      <c r="W46" s="203" t="s">
        <v>761</v>
      </c>
      <c r="X46" s="203" t="s">
        <v>593</v>
      </c>
      <c r="Y46" s="203" t="s">
        <v>593</v>
      </c>
      <c r="Z46" s="203" t="s">
        <v>593</v>
      </c>
      <c r="AA46" s="203"/>
      <c r="AB46" s="203"/>
      <c r="AC46" s="203"/>
      <c r="AD46" s="202"/>
    </row>
    <row r="47" spans="1:30" hidden="1">
      <c r="A47" s="200">
        <v>1345</v>
      </c>
      <c r="B47" s="200" t="s">
        <v>757</v>
      </c>
      <c r="C47" s="200" t="s">
        <v>757</v>
      </c>
      <c r="D47" s="200" t="s">
        <v>848</v>
      </c>
      <c r="E47" s="200" t="s">
        <v>849</v>
      </c>
      <c r="F47" s="200" t="s">
        <v>862</v>
      </c>
      <c r="G47" s="200" t="s">
        <v>863</v>
      </c>
      <c r="H47" s="201">
        <v>38443</v>
      </c>
      <c r="I47" s="202" t="s">
        <v>760</v>
      </c>
      <c r="J47" s="203" t="s">
        <v>593</v>
      </c>
      <c r="K47" s="203" t="s">
        <v>593</v>
      </c>
      <c r="L47" s="203" t="s">
        <v>593</v>
      </c>
      <c r="M47" s="203" t="s">
        <v>593</v>
      </c>
      <c r="N47" s="203" t="s">
        <v>593</v>
      </c>
      <c r="O47" s="203" t="s">
        <v>593</v>
      </c>
      <c r="P47" s="203" t="s">
        <v>593</v>
      </c>
      <c r="Q47" s="203" t="s">
        <v>593</v>
      </c>
      <c r="R47" s="203" t="s">
        <v>593</v>
      </c>
      <c r="S47" s="203" t="s">
        <v>593</v>
      </c>
      <c r="T47" s="203" t="s">
        <v>593</v>
      </c>
      <c r="U47" s="203" t="s">
        <v>762</v>
      </c>
      <c r="V47" s="203" t="s">
        <v>593</v>
      </c>
      <c r="W47" s="203" t="s">
        <v>761</v>
      </c>
      <c r="X47" s="203" t="s">
        <v>593</v>
      </c>
      <c r="Y47" s="203" t="s">
        <v>593</v>
      </c>
      <c r="Z47" s="203" t="s">
        <v>593</v>
      </c>
      <c r="AA47" s="203"/>
      <c r="AB47" s="203"/>
      <c r="AC47" s="203"/>
      <c r="AD47" s="202"/>
    </row>
    <row r="48" spans="1:30" hidden="1">
      <c r="A48" s="200">
        <v>1346</v>
      </c>
      <c r="B48" s="200" t="s">
        <v>757</v>
      </c>
      <c r="C48" s="200" t="s">
        <v>757</v>
      </c>
      <c r="D48" s="200" t="s">
        <v>848</v>
      </c>
      <c r="E48" s="200" t="s">
        <v>849</v>
      </c>
      <c r="F48" s="200" t="s">
        <v>864</v>
      </c>
      <c r="G48" s="200" t="s">
        <v>865</v>
      </c>
      <c r="H48" s="201">
        <v>38626</v>
      </c>
      <c r="I48" s="202" t="s">
        <v>760</v>
      </c>
      <c r="J48" s="203" t="s">
        <v>593</v>
      </c>
      <c r="K48" s="203" t="s">
        <v>593</v>
      </c>
      <c r="L48" s="203" t="s">
        <v>593</v>
      </c>
      <c r="M48" s="203" t="s">
        <v>593</v>
      </c>
      <c r="N48" s="203" t="s">
        <v>593</v>
      </c>
      <c r="O48" s="203" t="s">
        <v>593</v>
      </c>
      <c r="P48" s="203" t="s">
        <v>593</v>
      </c>
      <c r="Q48" s="203" t="s">
        <v>593</v>
      </c>
      <c r="R48" s="203" t="s">
        <v>593</v>
      </c>
      <c r="S48" s="203" t="s">
        <v>593</v>
      </c>
      <c r="T48" s="203" t="s">
        <v>593</v>
      </c>
      <c r="U48" s="203" t="s">
        <v>762</v>
      </c>
      <c r="V48" s="203" t="s">
        <v>593</v>
      </c>
      <c r="W48" s="203" t="s">
        <v>761</v>
      </c>
      <c r="X48" s="203" t="s">
        <v>593</v>
      </c>
      <c r="Y48" s="203" t="s">
        <v>593</v>
      </c>
      <c r="Z48" s="203" t="s">
        <v>593</v>
      </c>
      <c r="AA48" s="203"/>
      <c r="AB48" s="203"/>
      <c r="AC48" s="203"/>
      <c r="AD48" s="202"/>
    </row>
    <row r="49" spans="1:30">
      <c r="A49" s="200">
        <v>1347</v>
      </c>
      <c r="B49" s="200" t="s">
        <v>757</v>
      </c>
      <c r="C49" s="200" t="s">
        <v>757</v>
      </c>
      <c r="D49" s="200" t="s">
        <v>848</v>
      </c>
      <c r="E49" s="200" t="s">
        <v>849</v>
      </c>
      <c r="F49" s="200" t="s">
        <v>866</v>
      </c>
      <c r="G49" s="200" t="s">
        <v>867</v>
      </c>
      <c r="H49" s="202"/>
      <c r="I49" s="202"/>
      <c r="J49" s="203">
        <v>0</v>
      </c>
      <c r="K49" s="203">
        <v>0</v>
      </c>
      <c r="L49" s="203">
        <v>0</v>
      </c>
      <c r="M49" s="203">
        <v>0</v>
      </c>
      <c r="N49" s="203">
        <v>0</v>
      </c>
      <c r="O49" s="203" t="s">
        <v>593</v>
      </c>
      <c r="P49" s="203" t="s">
        <v>593</v>
      </c>
      <c r="Q49" s="203" t="s">
        <v>593</v>
      </c>
      <c r="R49" s="203" t="s">
        <v>593</v>
      </c>
      <c r="S49" s="203" t="s">
        <v>593</v>
      </c>
      <c r="T49" s="203" t="s">
        <v>593</v>
      </c>
      <c r="U49" s="203" t="s">
        <v>762</v>
      </c>
      <c r="V49" s="203" t="s">
        <v>593</v>
      </c>
      <c r="W49" s="203" t="s">
        <v>761</v>
      </c>
      <c r="X49" s="203" t="s">
        <v>761</v>
      </c>
      <c r="Y49" s="203" t="s">
        <v>769</v>
      </c>
      <c r="Z49" s="203" t="s">
        <v>866</v>
      </c>
      <c r="AA49" s="203">
        <v>0</v>
      </c>
      <c r="AB49" s="203">
        <v>0</v>
      </c>
      <c r="AC49" s="203">
        <v>0</v>
      </c>
      <c r="AD49" s="203">
        <v>0</v>
      </c>
    </row>
    <row r="50" spans="1:30" hidden="1">
      <c r="A50" s="200">
        <v>1361</v>
      </c>
      <c r="B50" s="200" t="s">
        <v>757</v>
      </c>
      <c r="C50" s="200" t="s">
        <v>757</v>
      </c>
      <c r="D50" s="200" t="s">
        <v>868</v>
      </c>
      <c r="E50" s="200" t="s">
        <v>869</v>
      </c>
      <c r="F50" s="200" t="s">
        <v>870</v>
      </c>
      <c r="G50" s="200" t="s">
        <v>871</v>
      </c>
      <c r="H50" s="202"/>
      <c r="I50" s="202"/>
      <c r="J50" s="203" t="s">
        <v>593</v>
      </c>
      <c r="K50" s="203" t="s">
        <v>593</v>
      </c>
      <c r="L50" s="203" t="s">
        <v>593</v>
      </c>
      <c r="M50" s="203" t="s">
        <v>593</v>
      </c>
      <c r="N50" s="203" t="s">
        <v>593</v>
      </c>
      <c r="O50" s="203" t="s">
        <v>593</v>
      </c>
      <c r="P50" s="203" t="s">
        <v>593</v>
      </c>
      <c r="Q50" s="203" t="s">
        <v>593</v>
      </c>
      <c r="R50" s="203" t="s">
        <v>593</v>
      </c>
      <c r="S50" s="203" t="s">
        <v>593</v>
      </c>
      <c r="T50" s="203" t="s">
        <v>593</v>
      </c>
      <c r="U50" s="203" t="s">
        <v>762</v>
      </c>
      <c r="V50" s="203" t="s">
        <v>593</v>
      </c>
      <c r="W50" s="203" t="s">
        <v>761</v>
      </c>
      <c r="X50" s="203" t="s">
        <v>593</v>
      </c>
      <c r="Y50" s="203" t="s">
        <v>593</v>
      </c>
      <c r="Z50" s="203" t="s">
        <v>593</v>
      </c>
      <c r="AA50" s="203"/>
      <c r="AB50" s="203"/>
      <c r="AC50" s="203"/>
      <c r="AD50" s="202"/>
    </row>
    <row r="51" spans="1:30" hidden="1">
      <c r="A51" s="200">
        <v>1362</v>
      </c>
      <c r="B51" s="200" t="s">
        <v>757</v>
      </c>
      <c r="C51" s="200" t="s">
        <v>757</v>
      </c>
      <c r="D51" s="200" t="s">
        <v>868</v>
      </c>
      <c r="E51" s="200" t="s">
        <v>869</v>
      </c>
      <c r="F51" s="200" t="s">
        <v>872</v>
      </c>
      <c r="G51" s="200" t="s">
        <v>873</v>
      </c>
      <c r="H51" s="202"/>
      <c r="I51" s="202"/>
      <c r="J51" s="203" t="s">
        <v>593</v>
      </c>
      <c r="K51" s="203" t="s">
        <v>593</v>
      </c>
      <c r="L51" s="203" t="s">
        <v>593</v>
      </c>
      <c r="M51" s="203" t="s">
        <v>593</v>
      </c>
      <c r="N51" s="203" t="s">
        <v>593</v>
      </c>
      <c r="O51" s="203" t="s">
        <v>593</v>
      </c>
      <c r="P51" s="203" t="s">
        <v>593</v>
      </c>
      <c r="Q51" s="203" t="s">
        <v>593</v>
      </c>
      <c r="R51" s="203" t="s">
        <v>593</v>
      </c>
      <c r="S51" s="203" t="s">
        <v>593</v>
      </c>
      <c r="T51" s="203" t="s">
        <v>593</v>
      </c>
      <c r="U51" s="203" t="s">
        <v>762</v>
      </c>
      <c r="V51" s="203" t="s">
        <v>593</v>
      </c>
      <c r="W51" s="203" t="s">
        <v>761</v>
      </c>
      <c r="X51" s="203" t="s">
        <v>593</v>
      </c>
      <c r="Y51" s="203" t="s">
        <v>593</v>
      </c>
      <c r="Z51" s="203" t="s">
        <v>593</v>
      </c>
      <c r="AA51" s="203"/>
      <c r="AB51" s="203"/>
      <c r="AC51" s="203"/>
      <c r="AD51" s="202"/>
    </row>
    <row r="52" spans="1:30" hidden="1">
      <c r="A52" s="200">
        <v>1363</v>
      </c>
      <c r="B52" s="200" t="s">
        <v>757</v>
      </c>
      <c r="C52" s="200" t="s">
        <v>757</v>
      </c>
      <c r="D52" s="200" t="s">
        <v>868</v>
      </c>
      <c r="E52" s="200" t="s">
        <v>869</v>
      </c>
      <c r="F52" s="200" t="s">
        <v>874</v>
      </c>
      <c r="G52" s="200" t="s">
        <v>875</v>
      </c>
      <c r="H52" s="202"/>
      <c r="I52" s="202"/>
      <c r="J52" s="203" t="s">
        <v>593</v>
      </c>
      <c r="K52" s="203" t="s">
        <v>593</v>
      </c>
      <c r="L52" s="203" t="s">
        <v>593</v>
      </c>
      <c r="M52" s="203" t="s">
        <v>593</v>
      </c>
      <c r="N52" s="203" t="s">
        <v>593</v>
      </c>
      <c r="O52" s="203" t="s">
        <v>593</v>
      </c>
      <c r="P52" s="203" t="s">
        <v>593</v>
      </c>
      <c r="Q52" s="203" t="s">
        <v>593</v>
      </c>
      <c r="R52" s="203" t="s">
        <v>593</v>
      </c>
      <c r="S52" s="203" t="s">
        <v>593</v>
      </c>
      <c r="T52" s="203" t="s">
        <v>593</v>
      </c>
      <c r="U52" s="203" t="s">
        <v>762</v>
      </c>
      <c r="V52" s="203" t="s">
        <v>593</v>
      </c>
      <c r="W52" s="203" t="s">
        <v>761</v>
      </c>
      <c r="X52" s="203" t="s">
        <v>593</v>
      </c>
      <c r="Y52" s="203" t="s">
        <v>593</v>
      </c>
      <c r="Z52" s="203" t="s">
        <v>593</v>
      </c>
      <c r="AA52" s="203"/>
      <c r="AB52" s="203"/>
      <c r="AC52" s="203"/>
      <c r="AD52" s="202"/>
    </row>
    <row r="53" spans="1:30" hidden="1">
      <c r="A53" s="200">
        <v>1364</v>
      </c>
      <c r="B53" s="200" t="s">
        <v>757</v>
      </c>
      <c r="C53" s="200" t="s">
        <v>757</v>
      </c>
      <c r="D53" s="200" t="s">
        <v>868</v>
      </c>
      <c r="E53" s="200" t="s">
        <v>869</v>
      </c>
      <c r="F53" s="200" t="s">
        <v>876</v>
      </c>
      <c r="G53" s="200" t="s">
        <v>877</v>
      </c>
      <c r="H53" s="202"/>
      <c r="I53" s="202"/>
      <c r="J53" s="203" t="s">
        <v>593</v>
      </c>
      <c r="K53" s="203" t="s">
        <v>593</v>
      </c>
      <c r="L53" s="203" t="s">
        <v>593</v>
      </c>
      <c r="M53" s="203" t="s">
        <v>593</v>
      </c>
      <c r="N53" s="203" t="s">
        <v>593</v>
      </c>
      <c r="O53" s="203" t="s">
        <v>593</v>
      </c>
      <c r="P53" s="203" t="s">
        <v>593</v>
      </c>
      <c r="Q53" s="203" t="s">
        <v>593</v>
      </c>
      <c r="R53" s="203" t="s">
        <v>593</v>
      </c>
      <c r="S53" s="203" t="s">
        <v>593</v>
      </c>
      <c r="T53" s="203" t="s">
        <v>593</v>
      </c>
      <c r="U53" s="203" t="s">
        <v>762</v>
      </c>
      <c r="V53" s="203" t="s">
        <v>593</v>
      </c>
      <c r="W53" s="203" t="s">
        <v>761</v>
      </c>
      <c r="X53" s="203" t="s">
        <v>593</v>
      </c>
      <c r="Y53" s="203" t="s">
        <v>593</v>
      </c>
      <c r="Z53" s="203" t="s">
        <v>593</v>
      </c>
      <c r="AA53" s="203"/>
      <c r="AB53" s="203"/>
      <c r="AC53" s="203"/>
      <c r="AD53" s="202"/>
    </row>
    <row r="54" spans="1:30" hidden="1">
      <c r="A54" s="200">
        <v>1367</v>
      </c>
      <c r="B54" s="200" t="s">
        <v>757</v>
      </c>
      <c r="C54" s="200" t="s">
        <v>757</v>
      </c>
      <c r="D54" s="200" t="s">
        <v>868</v>
      </c>
      <c r="E54" s="200" t="s">
        <v>869</v>
      </c>
      <c r="F54" s="200" t="s">
        <v>878</v>
      </c>
      <c r="G54" s="200" t="s">
        <v>879</v>
      </c>
      <c r="H54" s="202"/>
      <c r="I54" s="202"/>
      <c r="J54" s="203" t="s">
        <v>593</v>
      </c>
      <c r="K54" s="203" t="s">
        <v>593</v>
      </c>
      <c r="L54" s="203" t="s">
        <v>593</v>
      </c>
      <c r="M54" s="203" t="s">
        <v>593</v>
      </c>
      <c r="N54" s="203" t="s">
        <v>593</v>
      </c>
      <c r="O54" s="203" t="s">
        <v>593</v>
      </c>
      <c r="P54" s="203" t="s">
        <v>593</v>
      </c>
      <c r="Q54" s="203" t="s">
        <v>593</v>
      </c>
      <c r="R54" s="203" t="s">
        <v>593</v>
      </c>
      <c r="S54" s="203" t="s">
        <v>593</v>
      </c>
      <c r="T54" s="203" t="s">
        <v>593</v>
      </c>
      <c r="U54" s="203" t="s">
        <v>762</v>
      </c>
      <c r="V54" s="203" t="s">
        <v>593</v>
      </c>
      <c r="W54" s="203" t="s">
        <v>761</v>
      </c>
      <c r="X54" s="203" t="s">
        <v>593</v>
      </c>
      <c r="Y54" s="203" t="s">
        <v>593</v>
      </c>
      <c r="Z54" s="203" t="s">
        <v>593</v>
      </c>
      <c r="AA54" s="203"/>
      <c r="AB54" s="203"/>
      <c r="AC54" s="203"/>
      <c r="AD54" s="202"/>
    </row>
    <row r="55" spans="1:30" hidden="1">
      <c r="A55" s="200">
        <v>1370</v>
      </c>
      <c r="B55" s="200" t="s">
        <v>757</v>
      </c>
      <c r="C55" s="200" t="s">
        <v>757</v>
      </c>
      <c r="D55" s="200" t="s">
        <v>868</v>
      </c>
      <c r="E55" s="200" t="s">
        <v>869</v>
      </c>
      <c r="F55" s="200" t="s">
        <v>880</v>
      </c>
      <c r="G55" s="200" t="s">
        <v>881</v>
      </c>
      <c r="H55" s="202"/>
      <c r="I55" s="202"/>
      <c r="J55" s="203" t="s">
        <v>593</v>
      </c>
      <c r="K55" s="203" t="s">
        <v>593</v>
      </c>
      <c r="L55" s="203" t="s">
        <v>593</v>
      </c>
      <c r="M55" s="203" t="s">
        <v>593</v>
      </c>
      <c r="N55" s="203" t="s">
        <v>593</v>
      </c>
      <c r="O55" s="203" t="s">
        <v>593</v>
      </c>
      <c r="P55" s="203" t="s">
        <v>593</v>
      </c>
      <c r="Q55" s="203" t="s">
        <v>593</v>
      </c>
      <c r="R55" s="203" t="s">
        <v>593</v>
      </c>
      <c r="S55" s="203" t="s">
        <v>593</v>
      </c>
      <c r="T55" s="203" t="s">
        <v>593</v>
      </c>
      <c r="U55" s="203" t="s">
        <v>762</v>
      </c>
      <c r="V55" s="203" t="s">
        <v>593</v>
      </c>
      <c r="W55" s="203" t="s">
        <v>761</v>
      </c>
      <c r="X55" s="203" t="s">
        <v>593</v>
      </c>
      <c r="Y55" s="203" t="s">
        <v>593</v>
      </c>
      <c r="Z55" s="203" t="s">
        <v>593</v>
      </c>
      <c r="AA55" s="203"/>
      <c r="AB55" s="203"/>
      <c r="AC55" s="203"/>
      <c r="AD55" s="202"/>
    </row>
    <row r="56" spans="1:30" hidden="1">
      <c r="A56" s="200">
        <v>1371</v>
      </c>
      <c r="B56" s="200" t="s">
        <v>757</v>
      </c>
      <c r="C56" s="200" t="s">
        <v>757</v>
      </c>
      <c r="D56" s="200" t="s">
        <v>868</v>
      </c>
      <c r="E56" s="200" t="s">
        <v>869</v>
      </c>
      <c r="F56" s="200" t="s">
        <v>882</v>
      </c>
      <c r="G56" s="200" t="s">
        <v>883</v>
      </c>
      <c r="H56" s="201">
        <v>38596</v>
      </c>
      <c r="I56" s="202" t="s">
        <v>760</v>
      </c>
      <c r="J56" s="203" t="s">
        <v>593</v>
      </c>
      <c r="K56" s="203" t="s">
        <v>593</v>
      </c>
      <c r="L56" s="203" t="s">
        <v>593</v>
      </c>
      <c r="M56" s="203" t="s">
        <v>593</v>
      </c>
      <c r="N56" s="203" t="s">
        <v>593</v>
      </c>
      <c r="O56" s="203" t="s">
        <v>593</v>
      </c>
      <c r="P56" s="203" t="s">
        <v>593</v>
      </c>
      <c r="Q56" s="203" t="s">
        <v>593</v>
      </c>
      <c r="R56" s="203" t="s">
        <v>593</v>
      </c>
      <c r="S56" s="203" t="s">
        <v>593</v>
      </c>
      <c r="T56" s="203" t="s">
        <v>593</v>
      </c>
      <c r="U56" s="203" t="s">
        <v>762</v>
      </c>
      <c r="V56" s="203" t="s">
        <v>593</v>
      </c>
      <c r="W56" s="203" t="s">
        <v>761</v>
      </c>
      <c r="X56" s="203" t="s">
        <v>593</v>
      </c>
      <c r="Y56" s="203" t="s">
        <v>593</v>
      </c>
      <c r="Z56" s="203" t="s">
        <v>593</v>
      </c>
      <c r="AA56" s="203"/>
      <c r="AB56" s="203"/>
      <c r="AC56" s="203"/>
      <c r="AD56" s="202"/>
    </row>
    <row r="57" spans="1:30" hidden="1">
      <c r="A57" s="200">
        <v>1391</v>
      </c>
      <c r="B57" s="200" t="s">
        <v>757</v>
      </c>
      <c r="C57" s="200" t="s">
        <v>757</v>
      </c>
      <c r="D57" s="200" t="s">
        <v>884</v>
      </c>
      <c r="E57" s="200" t="s">
        <v>885</v>
      </c>
      <c r="F57" s="200" t="s">
        <v>886</v>
      </c>
      <c r="G57" s="200" t="s">
        <v>887</v>
      </c>
      <c r="H57" s="202"/>
      <c r="I57" s="202"/>
      <c r="J57" s="203" t="s">
        <v>593</v>
      </c>
      <c r="K57" s="203" t="s">
        <v>593</v>
      </c>
      <c r="L57" s="203" t="s">
        <v>593</v>
      </c>
      <c r="M57" s="203" t="s">
        <v>593</v>
      </c>
      <c r="N57" s="203" t="s">
        <v>593</v>
      </c>
      <c r="O57" s="203" t="s">
        <v>593</v>
      </c>
      <c r="P57" s="203" t="s">
        <v>593</v>
      </c>
      <c r="Q57" s="203" t="s">
        <v>593</v>
      </c>
      <c r="R57" s="203" t="s">
        <v>593</v>
      </c>
      <c r="S57" s="203" t="s">
        <v>593</v>
      </c>
      <c r="T57" s="203" t="s">
        <v>593</v>
      </c>
      <c r="U57" s="203" t="s">
        <v>762</v>
      </c>
      <c r="V57" s="203" t="s">
        <v>593</v>
      </c>
      <c r="W57" s="203" t="s">
        <v>761</v>
      </c>
      <c r="X57" s="203" t="s">
        <v>593</v>
      </c>
      <c r="Y57" s="203" t="s">
        <v>593</v>
      </c>
      <c r="Z57" s="203" t="s">
        <v>593</v>
      </c>
      <c r="AA57" s="203"/>
      <c r="AB57" s="203"/>
      <c r="AC57" s="203"/>
      <c r="AD57" s="202"/>
    </row>
    <row r="58" spans="1:30" hidden="1">
      <c r="A58" s="200">
        <v>1392</v>
      </c>
      <c r="B58" s="200" t="s">
        <v>757</v>
      </c>
      <c r="C58" s="200" t="s">
        <v>757</v>
      </c>
      <c r="D58" s="200" t="s">
        <v>884</v>
      </c>
      <c r="E58" s="200" t="s">
        <v>885</v>
      </c>
      <c r="F58" s="200" t="s">
        <v>888</v>
      </c>
      <c r="G58" s="200" t="s">
        <v>889</v>
      </c>
      <c r="H58" s="202"/>
      <c r="I58" s="202"/>
      <c r="J58" s="203" t="s">
        <v>593</v>
      </c>
      <c r="K58" s="203" t="s">
        <v>593</v>
      </c>
      <c r="L58" s="203" t="s">
        <v>593</v>
      </c>
      <c r="M58" s="203" t="s">
        <v>593</v>
      </c>
      <c r="N58" s="203" t="s">
        <v>593</v>
      </c>
      <c r="O58" s="203" t="s">
        <v>593</v>
      </c>
      <c r="P58" s="203" t="s">
        <v>593</v>
      </c>
      <c r="Q58" s="203" t="s">
        <v>593</v>
      </c>
      <c r="R58" s="203" t="s">
        <v>593</v>
      </c>
      <c r="S58" s="203" t="s">
        <v>593</v>
      </c>
      <c r="T58" s="203" t="s">
        <v>593</v>
      </c>
      <c r="U58" s="203" t="s">
        <v>762</v>
      </c>
      <c r="V58" s="203" t="s">
        <v>593</v>
      </c>
      <c r="W58" s="203" t="s">
        <v>761</v>
      </c>
      <c r="X58" s="203" t="s">
        <v>593</v>
      </c>
      <c r="Y58" s="203" t="s">
        <v>593</v>
      </c>
      <c r="Z58" s="203" t="s">
        <v>593</v>
      </c>
      <c r="AA58" s="203"/>
      <c r="AB58" s="203"/>
      <c r="AC58" s="203"/>
      <c r="AD58" s="202"/>
    </row>
    <row r="59" spans="1:30" hidden="1">
      <c r="A59" s="200">
        <v>1393</v>
      </c>
      <c r="B59" s="200" t="s">
        <v>757</v>
      </c>
      <c r="C59" s="200" t="s">
        <v>757</v>
      </c>
      <c r="D59" s="200" t="s">
        <v>884</v>
      </c>
      <c r="E59" s="200" t="s">
        <v>885</v>
      </c>
      <c r="F59" s="200" t="s">
        <v>890</v>
      </c>
      <c r="G59" s="200" t="s">
        <v>891</v>
      </c>
      <c r="H59" s="202"/>
      <c r="I59" s="202"/>
      <c r="J59" s="203" t="s">
        <v>593</v>
      </c>
      <c r="K59" s="203" t="s">
        <v>593</v>
      </c>
      <c r="L59" s="203" t="s">
        <v>593</v>
      </c>
      <c r="M59" s="203" t="s">
        <v>593</v>
      </c>
      <c r="N59" s="203" t="s">
        <v>593</v>
      </c>
      <c r="O59" s="203" t="s">
        <v>593</v>
      </c>
      <c r="P59" s="203" t="s">
        <v>593</v>
      </c>
      <c r="Q59" s="203" t="s">
        <v>593</v>
      </c>
      <c r="R59" s="203" t="s">
        <v>593</v>
      </c>
      <c r="S59" s="203" t="s">
        <v>593</v>
      </c>
      <c r="T59" s="203" t="s">
        <v>593</v>
      </c>
      <c r="U59" s="203" t="s">
        <v>762</v>
      </c>
      <c r="V59" s="203" t="s">
        <v>593</v>
      </c>
      <c r="W59" s="203" t="s">
        <v>761</v>
      </c>
      <c r="X59" s="203" t="s">
        <v>593</v>
      </c>
      <c r="Y59" s="203" t="s">
        <v>593</v>
      </c>
      <c r="Z59" s="203" t="s">
        <v>593</v>
      </c>
      <c r="AA59" s="203"/>
      <c r="AB59" s="203"/>
      <c r="AC59" s="203"/>
      <c r="AD59" s="202"/>
    </row>
    <row r="60" spans="1:30" hidden="1">
      <c r="A60" s="200">
        <v>1394</v>
      </c>
      <c r="B60" s="200" t="s">
        <v>757</v>
      </c>
      <c r="C60" s="200" t="s">
        <v>757</v>
      </c>
      <c r="D60" s="200" t="s">
        <v>884</v>
      </c>
      <c r="E60" s="200" t="s">
        <v>885</v>
      </c>
      <c r="F60" s="200" t="s">
        <v>892</v>
      </c>
      <c r="G60" s="200" t="s">
        <v>893</v>
      </c>
      <c r="H60" s="202"/>
      <c r="I60" s="202"/>
      <c r="J60" s="203" t="s">
        <v>593</v>
      </c>
      <c r="K60" s="203" t="s">
        <v>593</v>
      </c>
      <c r="L60" s="203" t="s">
        <v>593</v>
      </c>
      <c r="M60" s="203" t="s">
        <v>593</v>
      </c>
      <c r="N60" s="203" t="s">
        <v>593</v>
      </c>
      <c r="O60" s="203" t="s">
        <v>593</v>
      </c>
      <c r="P60" s="203" t="s">
        <v>593</v>
      </c>
      <c r="Q60" s="203" t="s">
        <v>593</v>
      </c>
      <c r="R60" s="203" t="s">
        <v>593</v>
      </c>
      <c r="S60" s="203" t="s">
        <v>593</v>
      </c>
      <c r="T60" s="203" t="s">
        <v>593</v>
      </c>
      <c r="U60" s="203" t="s">
        <v>762</v>
      </c>
      <c r="V60" s="203" t="s">
        <v>593</v>
      </c>
      <c r="W60" s="203" t="s">
        <v>761</v>
      </c>
      <c r="X60" s="203" t="s">
        <v>593</v>
      </c>
      <c r="Y60" s="203" t="s">
        <v>593</v>
      </c>
      <c r="Z60" s="203" t="s">
        <v>593</v>
      </c>
      <c r="AA60" s="203"/>
      <c r="AB60" s="203"/>
      <c r="AC60" s="203"/>
      <c r="AD60" s="202"/>
    </row>
    <row r="61" spans="1:30" hidden="1">
      <c r="A61" s="200">
        <v>1395</v>
      </c>
      <c r="B61" s="200" t="s">
        <v>757</v>
      </c>
      <c r="C61" s="200" t="s">
        <v>757</v>
      </c>
      <c r="D61" s="200" t="s">
        <v>884</v>
      </c>
      <c r="E61" s="200" t="s">
        <v>885</v>
      </c>
      <c r="F61" s="200" t="s">
        <v>894</v>
      </c>
      <c r="G61" s="200" t="s">
        <v>895</v>
      </c>
      <c r="H61" s="202"/>
      <c r="I61" s="202"/>
      <c r="J61" s="203" t="s">
        <v>593</v>
      </c>
      <c r="K61" s="203" t="s">
        <v>593</v>
      </c>
      <c r="L61" s="203" t="s">
        <v>593</v>
      </c>
      <c r="M61" s="203" t="s">
        <v>593</v>
      </c>
      <c r="N61" s="203" t="s">
        <v>593</v>
      </c>
      <c r="O61" s="203" t="s">
        <v>593</v>
      </c>
      <c r="P61" s="203" t="s">
        <v>593</v>
      </c>
      <c r="Q61" s="203" t="s">
        <v>593</v>
      </c>
      <c r="R61" s="203" t="s">
        <v>593</v>
      </c>
      <c r="S61" s="203" t="s">
        <v>593</v>
      </c>
      <c r="T61" s="203" t="s">
        <v>593</v>
      </c>
      <c r="U61" s="203" t="s">
        <v>762</v>
      </c>
      <c r="V61" s="203" t="s">
        <v>593</v>
      </c>
      <c r="W61" s="203" t="s">
        <v>761</v>
      </c>
      <c r="X61" s="203" t="s">
        <v>593</v>
      </c>
      <c r="Y61" s="203" t="s">
        <v>593</v>
      </c>
      <c r="Z61" s="203" t="s">
        <v>593</v>
      </c>
      <c r="AA61" s="203"/>
      <c r="AB61" s="203"/>
      <c r="AC61" s="203"/>
      <c r="AD61" s="202"/>
    </row>
    <row r="62" spans="1:30" hidden="1">
      <c r="A62" s="200">
        <v>1396</v>
      </c>
      <c r="B62" s="200" t="s">
        <v>757</v>
      </c>
      <c r="C62" s="200" t="s">
        <v>757</v>
      </c>
      <c r="D62" s="200" t="s">
        <v>884</v>
      </c>
      <c r="E62" s="200" t="s">
        <v>885</v>
      </c>
      <c r="F62" s="200" t="s">
        <v>896</v>
      </c>
      <c r="G62" s="200" t="s">
        <v>897</v>
      </c>
      <c r="H62" s="202"/>
      <c r="I62" s="202"/>
      <c r="J62" s="203" t="s">
        <v>593</v>
      </c>
      <c r="K62" s="203" t="s">
        <v>593</v>
      </c>
      <c r="L62" s="203" t="s">
        <v>593</v>
      </c>
      <c r="M62" s="203" t="s">
        <v>593</v>
      </c>
      <c r="N62" s="203" t="s">
        <v>593</v>
      </c>
      <c r="O62" s="203" t="s">
        <v>593</v>
      </c>
      <c r="P62" s="203" t="s">
        <v>593</v>
      </c>
      <c r="Q62" s="203" t="s">
        <v>593</v>
      </c>
      <c r="R62" s="203" t="s">
        <v>593</v>
      </c>
      <c r="S62" s="203" t="s">
        <v>593</v>
      </c>
      <c r="T62" s="203" t="s">
        <v>593</v>
      </c>
      <c r="U62" s="203" t="s">
        <v>762</v>
      </c>
      <c r="V62" s="203" t="s">
        <v>593</v>
      </c>
      <c r="W62" s="203" t="s">
        <v>761</v>
      </c>
      <c r="X62" s="203" t="s">
        <v>593</v>
      </c>
      <c r="Y62" s="203" t="s">
        <v>593</v>
      </c>
      <c r="Z62" s="203" t="s">
        <v>593</v>
      </c>
      <c r="AA62" s="203"/>
      <c r="AB62" s="203"/>
      <c r="AC62" s="203"/>
      <c r="AD62" s="202"/>
    </row>
    <row r="63" spans="1:30" hidden="1">
      <c r="A63" s="200">
        <v>1397</v>
      </c>
      <c r="B63" s="200" t="s">
        <v>757</v>
      </c>
      <c r="C63" s="200" t="s">
        <v>757</v>
      </c>
      <c r="D63" s="200" t="s">
        <v>884</v>
      </c>
      <c r="E63" s="200" t="s">
        <v>885</v>
      </c>
      <c r="F63" s="200" t="s">
        <v>898</v>
      </c>
      <c r="G63" s="200" t="s">
        <v>899</v>
      </c>
      <c r="H63" s="202"/>
      <c r="I63" s="202"/>
      <c r="J63" s="203" t="s">
        <v>593</v>
      </c>
      <c r="K63" s="203" t="s">
        <v>593</v>
      </c>
      <c r="L63" s="203" t="s">
        <v>593</v>
      </c>
      <c r="M63" s="203" t="s">
        <v>593</v>
      </c>
      <c r="N63" s="203" t="s">
        <v>593</v>
      </c>
      <c r="O63" s="203" t="s">
        <v>593</v>
      </c>
      <c r="P63" s="203" t="s">
        <v>593</v>
      </c>
      <c r="Q63" s="203" t="s">
        <v>593</v>
      </c>
      <c r="R63" s="203" t="s">
        <v>593</v>
      </c>
      <c r="S63" s="203" t="s">
        <v>593</v>
      </c>
      <c r="T63" s="203" t="s">
        <v>593</v>
      </c>
      <c r="U63" s="203" t="s">
        <v>762</v>
      </c>
      <c r="V63" s="203" t="s">
        <v>593</v>
      </c>
      <c r="W63" s="203" t="s">
        <v>761</v>
      </c>
      <c r="X63" s="203" t="s">
        <v>593</v>
      </c>
      <c r="Y63" s="203" t="s">
        <v>593</v>
      </c>
      <c r="Z63" s="203" t="s">
        <v>593</v>
      </c>
      <c r="AA63" s="203"/>
      <c r="AB63" s="203"/>
      <c r="AC63" s="203"/>
      <c r="AD63" s="202"/>
    </row>
    <row r="64" spans="1:30" hidden="1">
      <c r="A64" s="200">
        <v>1398</v>
      </c>
      <c r="B64" s="200" t="s">
        <v>757</v>
      </c>
      <c r="C64" s="200" t="s">
        <v>757</v>
      </c>
      <c r="D64" s="200" t="s">
        <v>884</v>
      </c>
      <c r="E64" s="200" t="s">
        <v>885</v>
      </c>
      <c r="F64" s="200" t="s">
        <v>900</v>
      </c>
      <c r="G64" s="200" t="s">
        <v>901</v>
      </c>
      <c r="H64" s="202"/>
      <c r="I64" s="202"/>
      <c r="J64" s="203" t="s">
        <v>593</v>
      </c>
      <c r="K64" s="203" t="s">
        <v>593</v>
      </c>
      <c r="L64" s="203" t="s">
        <v>593</v>
      </c>
      <c r="M64" s="203" t="s">
        <v>593</v>
      </c>
      <c r="N64" s="203" t="s">
        <v>593</v>
      </c>
      <c r="O64" s="203" t="s">
        <v>593</v>
      </c>
      <c r="P64" s="203" t="s">
        <v>593</v>
      </c>
      <c r="Q64" s="203" t="s">
        <v>593</v>
      </c>
      <c r="R64" s="203" t="s">
        <v>593</v>
      </c>
      <c r="S64" s="203" t="s">
        <v>593</v>
      </c>
      <c r="T64" s="203" t="s">
        <v>593</v>
      </c>
      <c r="U64" s="203" t="s">
        <v>762</v>
      </c>
      <c r="V64" s="203" t="s">
        <v>593</v>
      </c>
      <c r="W64" s="203" t="s">
        <v>761</v>
      </c>
      <c r="X64" s="203" t="s">
        <v>593</v>
      </c>
      <c r="Y64" s="203" t="s">
        <v>593</v>
      </c>
      <c r="Z64" s="203" t="s">
        <v>593</v>
      </c>
      <c r="AA64" s="203"/>
      <c r="AB64" s="203"/>
      <c r="AC64" s="203"/>
      <c r="AD64" s="202"/>
    </row>
    <row r="65" spans="1:30" hidden="1">
      <c r="A65" s="200">
        <v>1399</v>
      </c>
      <c r="B65" s="200" t="s">
        <v>757</v>
      </c>
      <c r="C65" s="200" t="s">
        <v>757</v>
      </c>
      <c r="D65" s="200" t="s">
        <v>884</v>
      </c>
      <c r="E65" s="200" t="s">
        <v>885</v>
      </c>
      <c r="F65" s="200" t="s">
        <v>902</v>
      </c>
      <c r="G65" s="200" t="s">
        <v>903</v>
      </c>
      <c r="H65" s="202"/>
      <c r="I65" s="202"/>
      <c r="J65" s="203" t="s">
        <v>593</v>
      </c>
      <c r="K65" s="203" t="s">
        <v>593</v>
      </c>
      <c r="L65" s="203" t="s">
        <v>593</v>
      </c>
      <c r="M65" s="203" t="s">
        <v>593</v>
      </c>
      <c r="N65" s="203" t="s">
        <v>593</v>
      </c>
      <c r="O65" s="203" t="s">
        <v>593</v>
      </c>
      <c r="P65" s="203" t="s">
        <v>593</v>
      </c>
      <c r="Q65" s="203" t="s">
        <v>593</v>
      </c>
      <c r="R65" s="203" t="s">
        <v>593</v>
      </c>
      <c r="S65" s="203" t="s">
        <v>593</v>
      </c>
      <c r="T65" s="203" t="s">
        <v>593</v>
      </c>
      <c r="U65" s="203" t="s">
        <v>762</v>
      </c>
      <c r="V65" s="203" t="s">
        <v>593</v>
      </c>
      <c r="W65" s="203" t="s">
        <v>761</v>
      </c>
      <c r="X65" s="203" t="s">
        <v>593</v>
      </c>
      <c r="Y65" s="203" t="s">
        <v>593</v>
      </c>
      <c r="Z65" s="203" t="s">
        <v>593</v>
      </c>
      <c r="AA65" s="203"/>
      <c r="AB65" s="203"/>
      <c r="AC65" s="203"/>
      <c r="AD65" s="202"/>
    </row>
    <row r="66" spans="1:30" hidden="1">
      <c r="A66" s="200">
        <v>1400</v>
      </c>
      <c r="B66" s="200" t="s">
        <v>757</v>
      </c>
      <c r="C66" s="200" t="s">
        <v>757</v>
      </c>
      <c r="D66" s="200" t="s">
        <v>884</v>
      </c>
      <c r="E66" s="200" t="s">
        <v>885</v>
      </c>
      <c r="F66" s="200" t="s">
        <v>904</v>
      </c>
      <c r="G66" s="200" t="s">
        <v>905</v>
      </c>
      <c r="H66" s="202"/>
      <c r="I66" s="202"/>
      <c r="J66" s="203" t="s">
        <v>593</v>
      </c>
      <c r="K66" s="203" t="s">
        <v>593</v>
      </c>
      <c r="L66" s="203" t="s">
        <v>593</v>
      </c>
      <c r="M66" s="203" t="s">
        <v>593</v>
      </c>
      <c r="N66" s="203" t="s">
        <v>593</v>
      </c>
      <c r="O66" s="203" t="s">
        <v>593</v>
      </c>
      <c r="P66" s="203" t="s">
        <v>593</v>
      </c>
      <c r="Q66" s="203" t="s">
        <v>593</v>
      </c>
      <c r="R66" s="203" t="s">
        <v>593</v>
      </c>
      <c r="S66" s="203" t="s">
        <v>593</v>
      </c>
      <c r="T66" s="203" t="s">
        <v>593</v>
      </c>
      <c r="U66" s="203" t="s">
        <v>762</v>
      </c>
      <c r="V66" s="203" t="s">
        <v>593</v>
      </c>
      <c r="W66" s="203" t="s">
        <v>761</v>
      </c>
      <c r="X66" s="203" t="s">
        <v>593</v>
      </c>
      <c r="Y66" s="203" t="s">
        <v>593</v>
      </c>
      <c r="Z66" s="203" t="s">
        <v>593</v>
      </c>
      <c r="AA66" s="203"/>
      <c r="AB66" s="203"/>
      <c r="AC66" s="203"/>
      <c r="AD66" s="202"/>
    </row>
    <row r="67" spans="1:30" hidden="1">
      <c r="A67" s="200">
        <v>1401</v>
      </c>
      <c r="B67" s="200" t="s">
        <v>757</v>
      </c>
      <c r="C67" s="200" t="s">
        <v>757</v>
      </c>
      <c r="D67" s="200" t="s">
        <v>884</v>
      </c>
      <c r="E67" s="200" t="s">
        <v>885</v>
      </c>
      <c r="F67" s="200" t="s">
        <v>906</v>
      </c>
      <c r="G67" s="200" t="s">
        <v>907</v>
      </c>
      <c r="H67" s="201">
        <v>33208</v>
      </c>
      <c r="I67" s="202" t="s">
        <v>760</v>
      </c>
      <c r="J67" s="203" t="s">
        <v>593</v>
      </c>
      <c r="K67" s="203" t="s">
        <v>593</v>
      </c>
      <c r="L67" s="203" t="s">
        <v>593</v>
      </c>
      <c r="M67" s="203" t="s">
        <v>593</v>
      </c>
      <c r="N67" s="203" t="s">
        <v>593</v>
      </c>
      <c r="O67" s="203" t="s">
        <v>593</v>
      </c>
      <c r="P67" s="203" t="s">
        <v>593</v>
      </c>
      <c r="Q67" s="203" t="s">
        <v>593</v>
      </c>
      <c r="R67" s="203" t="s">
        <v>593</v>
      </c>
      <c r="S67" s="203" t="s">
        <v>593</v>
      </c>
      <c r="T67" s="203" t="s">
        <v>593</v>
      </c>
      <c r="U67" s="203" t="s">
        <v>762</v>
      </c>
      <c r="V67" s="203" t="s">
        <v>593</v>
      </c>
      <c r="W67" s="203" t="s">
        <v>761</v>
      </c>
      <c r="X67" s="203" t="s">
        <v>593</v>
      </c>
      <c r="Y67" s="203" t="s">
        <v>593</v>
      </c>
      <c r="Z67" s="203" t="s">
        <v>593</v>
      </c>
      <c r="AA67" s="203"/>
      <c r="AB67" s="203"/>
      <c r="AC67" s="203"/>
      <c r="AD67" s="202"/>
    </row>
    <row r="68" spans="1:30" hidden="1">
      <c r="A68" s="200">
        <v>1402</v>
      </c>
      <c r="B68" s="200" t="s">
        <v>757</v>
      </c>
      <c r="C68" s="200" t="s">
        <v>757</v>
      </c>
      <c r="D68" s="200" t="s">
        <v>884</v>
      </c>
      <c r="E68" s="200" t="s">
        <v>885</v>
      </c>
      <c r="F68" s="200" t="s">
        <v>908</v>
      </c>
      <c r="G68" s="200" t="s">
        <v>909</v>
      </c>
      <c r="H68" s="201">
        <v>33208</v>
      </c>
      <c r="I68" s="202" t="s">
        <v>760</v>
      </c>
      <c r="J68" s="203" t="s">
        <v>593</v>
      </c>
      <c r="K68" s="203" t="s">
        <v>593</v>
      </c>
      <c r="L68" s="203" t="s">
        <v>593</v>
      </c>
      <c r="M68" s="203" t="s">
        <v>593</v>
      </c>
      <c r="N68" s="203" t="s">
        <v>593</v>
      </c>
      <c r="O68" s="203" t="s">
        <v>593</v>
      </c>
      <c r="P68" s="203" t="s">
        <v>593</v>
      </c>
      <c r="Q68" s="203" t="s">
        <v>593</v>
      </c>
      <c r="R68" s="203" t="s">
        <v>593</v>
      </c>
      <c r="S68" s="203" t="s">
        <v>593</v>
      </c>
      <c r="T68" s="203" t="s">
        <v>593</v>
      </c>
      <c r="U68" s="203" t="s">
        <v>762</v>
      </c>
      <c r="V68" s="203" t="s">
        <v>593</v>
      </c>
      <c r="W68" s="203" t="s">
        <v>761</v>
      </c>
      <c r="X68" s="203" t="s">
        <v>593</v>
      </c>
      <c r="Y68" s="203" t="s">
        <v>593</v>
      </c>
      <c r="Z68" s="203" t="s">
        <v>593</v>
      </c>
      <c r="AA68" s="203"/>
      <c r="AB68" s="203"/>
      <c r="AC68" s="203"/>
      <c r="AD68" s="202"/>
    </row>
    <row r="69" spans="1:30" hidden="1">
      <c r="A69" s="200">
        <v>1403</v>
      </c>
      <c r="B69" s="200" t="s">
        <v>757</v>
      </c>
      <c r="C69" s="200" t="s">
        <v>757</v>
      </c>
      <c r="D69" s="200" t="s">
        <v>884</v>
      </c>
      <c r="E69" s="200" t="s">
        <v>885</v>
      </c>
      <c r="F69" s="200" t="s">
        <v>910</v>
      </c>
      <c r="G69" s="200" t="s">
        <v>911</v>
      </c>
      <c r="H69" s="202"/>
      <c r="I69" s="202"/>
      <c r="J69" s="203" t="s">
        <v>593</v>
      </c>
      <c r="K69" s="203" t="s">
        <v>593</v>
      </c>
      <c r="L69" s="203" t="s">
        <v>593</v>
      </c>
      <c r="M69" s="203" t="s">
        <v>593</v>
      </c>
      <c r="N69" s="203" t="s">
        <v>593</v>
      </c>
      <c r="O69" s="203" t="s">
        <v>593</v>
      </c>
      <c r="P69" s="203" t="s">
        <v>593</v>
      </c>
      <c r="Q69" s="203" t="s">
        <v>593</v>
      </c>
      <c r="R69" s="203" t="s">
        <v>593</v>
      </c>
      <c r="S69" s="203" t="s">
        <v>593</v>
      </c>
      <c r="T69" s="203" t="s">
        <v>593</v>
      </c>
      <c r="U69" s="203" t="s">
        <v>762</v>
      </c>
      <c r="V69" s="203" t="s">
        <v>593</v>
      </c>
      <c r="W69" s="203" t="s">
        <v>761</v>
      </c>
      <c r="X69" s="203" t="s">
        <v>593</v>
      </c>
      <c r="Y69" s="203" t="s">
        <v>593</v>
      </c>
      <c r="Z69" s="203" t="s">
        <v>593</v>
      </c>
      <c r="AA69" s="203"/>
      <c r="AB69" s="203"/>
      <c r="AC69" s="203"/>
      <c r="AD69" s="202"/>
    </row>
    <row r="70" spans="1:30" hidden="1">
      <c r="A70" s="200">
        <v>1404</v>
      </c>
      <c r="B70" s="200" t="s">
        <v>757</v>
      </c>
      <c r="C70" s="200" t="s">
        <v>757</v>
      </c>
      <c r="D70" s="200" t="s">
        <v>884</v>
      </c>
      <c r="E70" s="200" t="s">
        <v>885</v>
      </c>
      <c r="F70" s="200" t="s">
        <v>912</v>
      </c>
      <c r="G70" s="200" t="s">
        <v>913</v>
      </c>
      <c r="H70" s="202"/>
      <c r="I70" s="202"/>
      <c r="J70" s="203" t="s">
        <v>593</v>
      </c>
      <c r="K70" s="203" t="s">
        <v>593</v>
      </c>
      <c r="L70" s="203" t="s">
        <v>593</v>
      </c>
      <c r="M70" s="203" t="s">
        <v>593</v>
      </c>
      <c r="N70" s="203" t="s">
        <v>593</v>
      </c>
      <c r="O70" s="203" t="s">
        <v>593</v>
      </c>
      <c r="P70" s="203" t="s">
        <v>593</v>
      </c>
      <c r="Q70" s="203" t="s">
        <v>593</v>
      </c>
      <c r="R70" s="203" t="s">
        <v>593</v>
      </c>
      <c r="S70" s="203" t="s">
        <v>593</v>
      </c>
      <c r="T70" s="203" t="s">
        <v>593</v>
      </c>
      <c r="U70" s="203" t="s">
        <v>762</v>
      </c>
      <c r="V70" s="203" t="s">
        <v>593</v>
      </c>
      <c r="W70" s="203" t="s">
        <v>761</v>
      </c>
      <c r="X70" s="203" t="s">
        <v>593</v>
      </c>
      <c r="Y70" s="203" t="s">
        <v>593</v>
      </c>
      <c r="Z70" s="203" t="s">
        <v>593</v>
      </c>
      <c r="AA70" s="203"/>
      <c r="AB70" s="203"/>
      <c r="AC70" s="203"/>
      <c r="AD70" s="202"/>
    </row>
    <row r="71" spans="1:30" hidden="1">
      <c r="A71" s="200">
        <v>1405</v>
      </c>
      <c r="B71" s="200" t="s">
        <v>757</v>
      </c>
      <c r="C71" s="200" t="s">
        <v>757</v>
      </c>
      <c r="D71" s="200" t="s">
        <v>884</v>
      </c>
      <c r="E71" s="200" t="s">
        <v>885</v>
      </c>
      <c r="F71" s="200" t="s">
        <v>914</v>
      </c>
      <c r="G71" s="200" t="s">
        <v>915</v>
      </c>
      <c r="H71" s="202"/>
      <c r="I71" s="202"/>
      <c r="J71" s="203" t="s">
        <v>593</v>
      </c>
      <c r="K71" s="203" t="s">
        <v>593</v>
      </c>
      <c r="L71" s="203" t="s">
        <v>593</v>
      </c>
      <c r="M71" s="203" t="s">
        <v>593</v>
      </c>
      <c r="N71" s="203" t="s">
        <v>593</v>
      </c>
      <c r="O71" s="203" t="s">
        <v>593</v>
      </c>
      <c r="P71" s="203" t="s">
        <v>593</v>
      </c>
      <c r="Q71" s="203" t="s">
        <v>593</v>
      </c>
      <c r="R71" s="203" t="s">
        <v>593</v>
      </c>
      <c r="S71" s="203" t="s">
        <v>593</v>
      </c>
      <c r="T71" s="203" t="s">
        <v>593</v>
      </c>
      <c r="U71" s="203" t="s">
        <v>762</v>
      </c>
      <c r="V71" s="203" t="s">
        <v>593</v>
      </c>
      <c r="W71" s="203" t="s">
        <v>761</v>
      </c>
      <c r="X71" s="203" t="s">
        <v>593</v>
      </c>
      <c r="Y71" s="203" t="s">
        <v>593</v>
      </c>
      <c r="Z71" s="203" t="s">
        <v>593</v>
      </c>
      <c r="AA71" s="203"/>
      <c r="AB71" s="203"/>
      <c r="AC71" s="203"/>
      <c r="AD71" s="202"/>
    </row>
    <row r="72" spans="1:30" hidden="1">
      <c r="A72" s="200">
        <v>1406</v>
      </c>
      <c r="B72" s="200" t="s">
        <v>757</v>
      </c>
      <c r="C72" s="200" t="s">
        <v>757</v>
      </c>
      <c r="D72" s="200" t="s">
        <v>884</v>
      </c>
      <c r="E72" s="200" t="s">
        <v>885</v>
      </c>
      <c r="F72" s="200" t="s">
        <v>916</v>
      </c>
      <c r="G72" s="200" t="s">
        <v>917</v>
      </c>
      <c r="H72" s="202"/>
      <c r="I72" s="202"/>
      <c r="J72" s="203" t="s">
        <v>593</v>
      </c>
      <c r="K72" s="203" t="s">
        <v>593</v>
      </c>
      <c r="L72" s="203" t="s">
        <v>593</v>
      </c>
      <c r="M72" s="203" t="s">
        <v>593</v>
      </c>
      <c r="N72" s="203" t="s">
        <v>593</v>
      </c>
      <c r="O72" s="203" t="s">
        <v>593</v>
      </c>
      <c r="P72" s="203" t="s">
        <v>593</v>
      </c>
      <c r="Q72" s="203" t="s">
        <v>593</v>
      </c>
      <c r="R72" s="203" t="s">
        <v>593</v>
      </c>
      <c r="S72" s="203" t="s">
        <v>593</v>
      </c>
      <c r="T72" s="203" t="s">
        <v>593</v>
      </c>
      <c r="U72" s="203" t="s">
        <v>762</v>
      </c>
      <c r="V72" s="203" t="s">
        <v>593</v>
      </c>
      <c r="W72" s="203" t="s">
        <v>761</v>
      </c>
      <c r="X72" s="203" t="s">
        <v>593</v>
      </c>
      <c r="Y72" s="203" t="s">
        <v>593</v>
      </c>
      <c r="Z72" s="203" t="s">
        <v>593</v>
      </c>
      <c r="AA72" s="203"/>
      <c r="AB72" s="203"/>
      <c r="AC72" s="203"/>
      <c r="AD72" s="202"/>
    </row>
    <row r="73" spans="1:30" hidden="1">
      <c r="A73" s="200">
        <v>1407</v>
      </c>
      <c r="B73" s="200" t="s">
        <v>757</v>
      </c>
      <c r="C73" s="200" t="s">
        <v>757</v>
      </c>
      <c r="D73" s="200" t="s">
        <v>884</v>
      </c>
      <c r="E73" s="200" t="s">
        <v>885</v>
      </c>
      <c r="F73" s="200" t="s">
        <v>918</v>
      </c>
      <c r="G73" s="200" t="s">
        <v>919</v>
      </c>
      <c r="H73" s="202"/>
      <c r="I73" s="202"/>
      <c r="J73" s="203" t="s">
        <v>593</v>
      </c>
      <c r="K73" s="203" t="s">
        <v>593</v>
      </c>
      <c r="L73" s="203" t="s">
        <v>593</v>
      </c>
      <c r="M73" s="203" t="s">
        <v>593</v>
      </c>
      <c r="N73" s="203" t="s">
        <v>593</v>
      </c>
      <c r="O73" s="203" t="s">
        <v>593</v>
      </c>
      <c r="P73" s="203" t="s">
        <v>593</v>
      </c>
      <c r="Q73" s="203" t="s">
        <v>593</v>
      </c>
      <c r="R73" s="203" t="s">
        <v>593</v>
      </c>
      <c r="S73" s="203" t="s">
        <v>593</v>
      </c>
      <c r="T73" s="203" t="s">
        <v>593</v>
      </c>
      <c r="U73" s="203" t="s">
        <v>762</v>
      </c>
      <c r="V73" s="203" t="s">
        <v>593</v>
      </c>
      <c r="W73" s="203" t="s">
        <v>761</v>
      </c>
      <c r="X73" s="203" t="s">
        <v>593</v>
      </c>
      <c r="Y73" s="203" t="s">
        <v>593</v>
      </c>
      <c r="Z73" s="203" t="s">
        <v>593</v>
      </c>
      <c r="AA73" s="203"/>
      <c r="AB73" s="203"/>
      <c r="AC73" s="203"/>
      <c r="AD73" s="202"/>
    </row>
    <row r="74" spans="1:30" hidden="1">
      <c r="A74" s="200">
        <v>1408</v>
      </c>
      <c r="B74" s="200" t="s">
        <v>757</v>
      </c>
      <c r="C74" s="200" t="s">
        <v>757</v>
      </c>
      <c r="D74" s="200" t="s">
        <v>884</v>
      </c>
      <c r="E74" s="200" t="s">
        <v>885</v>
      </c>
      <c r="F74" s="200" t="s">
        <v>920</v>
      </c>
      <c r="G74" s="200" t="s">
        <v>921</v>
      </c>
      <c r="H74" s="202"/>
      <c r="I74" s="202"/>
      <c r="J74" s="203" t="s">
        <v>593</v>
      </c>
      <c r="K74" s="203" t="s">
        <v>593</v>
      </c>
      <c r="L74" s="203" t="s">
        <v>593</v>
      </c>
      <c r="M74" s="203" t="s">
        <v>593</v>
      </c>
      <c r="N74" s="203" t="s">
        <v>593</v>
      </c>
      <c r="O74" s="203" t="s">
        <v>593</v>
      </c>
      <c r="P74" s="203" t="s">
        <v>593</v>
      </c>
      <c r="Q74" s="203" t="s">
        <v>593</v>
      </c>
      <c r="R74" s="203" t="s">
        <v>593</v>
      </c>
      <c r="S74" s="203" t="s">
        <v>593</v>
      </c>
      <c r="T74" s="203" t="s">
        <v>593</v>
      </c>
      <c r="U74" s="203" t="s">
        <v>762</v>
      </c>
      <c r="V74" s="203" t="s">
        <v>593</v>
      </c>
      <c r="W74" s="203" t="s">
        <v>761</v>
      </c>
      <c r="X74" s="203" t="s">
        <v>593</v>
      </c>
      <c r="Y74" s="203" t="s">
        <v>593</v>
      </c>
      <c r="Z74" s="203" t="s">
        <v>593</v>
      </c>
      <c r="AA74" s="203"/>
      <c r="AB74" s="203"/>
      <c r="AC74" s="203"/>
      <c r="AD74" s="202"/>
    </row>
    <row r="75" spans="1:30" hidden="1">
      <c r="A75" s="200">
        <v>1409</v>
      </c>
      <c r="B75" s="200" t="s">
        <v>757</v>
      </c>
      <c r="C75" s="200" t="s">
        <v>757</v>
      </c>
      <c r="D75" s="200" t="s">
        <v>884</v>
      </c>
      <c r="E75" s="200" t="s">
        <v>885</v>
      </c>
      <c r="F75" s="200" t="s">
        <v>922</v>
      </c>
      <c r="G75" s="200" t="s">
        <v>923</v>
      </c>
      <c r="H75" s="202"/>
      <c r="I75" s="202"/>
      <c r="J75" s="203" t="s">
        <v>593</v>
      </c>
      <c r="K75" s="203" t="s">
        <v>593</v>
      </c>
      <c r="L75" s="203" t="s">
        <v>593</v>
      </c>
      <c r="M75" s="203" t="s">
        <v>593</v>
      </c>
      <c r="N75" s="203" t="s">
        <v>593</v>
      </c>
      <c r="O75" s="203" t="s">
        <v>593</v>
      </c>
      <c r="P75" s="203" t="s">
        <v>593</v>
      </c>
      <c r="Q75" s="203" t="s">
        <v>593</v>
      </c>
      <c r="R75" s="203" t="s">
        <v>593</v>
      </c>
      <c r="S75" s="203" t="s">
        <v>593</v>
      </c>
      <c r="T75" s="203" t="s">
        <v>593</v>
      </c>
      <c r="U75" s="203" t="s">
        <v>762</v>
      </c>
      <c r="V75" s="203" t="s">
        <v>593</v>
      </c>
      <c r="W75" s="203" t="s">
        <v>761</v>
      </c>
      <c r="X75" s="203" t="s">
        <v>593</v>
      </c>
      <c r="Y75" s="203" t="s">
        <v>593</v>
      </c>
      <c r="Z75" s="203" t="s">
        <v>593</v>
      </c>
      <c r="AA75" s="203"/>
      <c r="AB75" s="203"/>
      <c r="AC75" s="203"/>
      <c r="AD75" s="202"/>
    </row>
    <row r="76" spans="1:30" hidden="1">
      <c r="A76" s="200">
        <v>1423</v>
      </c>
      <c r="B76" s="200" t="s">
        <v>757</v>
      </c>
      <c r="C76" s="200" t="s">
        <v>757</v>
      </c>
      <c r="D76" s="200" t="s">
        <v>924</v>
      </c>
      <c r="E76" s="200" t="s">
        <v>925</v>
      </c>
      <c r="F76" s="200" t="s">
        <v>926</v>
      </c>
      <c r="G76" s="200" t="s">
        <v>927</v>
      </c>
      <c r="H76" s="201">
        <v>30195</v>
      </c>
      <c r="I76" s="202" t="s">
        <v>760</v>
      </c>
      <c r="J76" s="203" t="s">
        <v>593</v>
      </c>
      <c r="K76" s="203" t="s">
        <v>593</v>
      </c>
      <c r="L76" s="203" t="s">
        <v>593</v>
      </c>
      <c r="M76" s="203" t="s">
        <v>593</v>
      </c>
      <c r="N76" s="203" t="s">
        <v>593</v>
      </c>
      <c r="O76" s="203" t="s">
        <v>593</v>
      </c>
      <c r="P76" s="203" t="s">
        <v>593</v>
      </c>
      <c r="Q76" s="203" t="s">
        <v>593</v>
      </c>
      <c r="R76" s="203" t="s">
        <v>593</v>
      </c>
      <c r="S76" s="203" t="s">
        <v>593</v>
      </c>
      <c r="T76" s="203" t="s">
        <v>593</v>
      </c>
      <c r="U76" s="203" t="s">
        <v>762</v>
      </c>
      <c r="V76" s="203" t="s">
        <v>593</v>
      </c>
      <c r="W76" s="203" t="s">
        <v>761</v>
      </c>
      <c r="X76" s="203" t="s">
        <v>593</v>
      </c>
      <c r="Y76" s="203" t="s">
        <v>593</v>
      </c>
      <c r="Z76" s="203" t="s">
        <v>593</v>
      </c>
      <c r="AA76" s="203"/>
      <c r="AB76" s="203"/>
      <c r="AC76" s="203"/>
      <c r="AD76" s="202"/>
    </row>
    <row r="77" spans="1:30" hidden="1">
      <c r="A77" s="200">
        <v>1424</v>
      </c>
      <c r="B77" s="200" t="s">
        <v>757</v>
      </c>
      <c r="C77" s="200" t="s">
        <v>757</v>
      </c>
      <c r="D77" s="200" t="s">
        <v>924</v>
      </c>
      <c r="E77" s="200" t="s">
        <v>925</v>
      </c>
      <c r="F77" s="200" t="s">
        <v>928</v>
      </c>
      <c r="G77" s="200" t="s">
        <v>929</v>
      </c>
      <c r="H77" s="202"/>
      <c r="I77" s="202"/>
      <c r="J77" s="203" t="s">
        <v>593</v>
      </c>
      <c r="K77" s="203" t="s">
        <v>593</v>
      </c>
      <c r="L77" s="203" t="s">
        <v>593</v>
      </c>
      <c r="M77" s="203" t="s">
        <v>593</v>
      </c>
      <c r="N77" s="203" t="s">
        <v>593</v>
      </c>
      <c r="O77" s="203" t="s">
        <v>593</v>
      </c>
      <c r="P77" s="203" t="s">
        <v>593</v>
      </c>
      <c r="Q77" s="203" t="s">
        <v>593</v>
      </c>
      <c r="R77" s="203" t="s">
        <v>593</v>
      </c>
      <c r="S77" s="203" t="s">
        <v>593</v>
      </c>
      <c r="T77" s="203" t="s">
        <v>593</v>
      </c>
      <c r="U77" s="203" t="s">
        <v>762</v>
      </c>
      <c r="V77" s="203" t="s">
        <v>593</v>
      </c>
      <c r="W77" s="203" t="s">
        <v>761</v>
      </c>
      <c r="X77" s="203" t="s">
        <v>593</v>
      </c>
      <c r="Y77" s="203" t="s">
        <v>593</v>
      </c>
      <c r="Z77" s="203" t="s">
        <v>593</v>
      </c>
      <c r="AA77" s="203"/>
      <c r="AB77" s="203"/>
      <c r="AC77" s="203"/>
      <c r="AD77" s="202"/>
    </row>
    <row r="78" spans="1:30" hidden="1">
      <c r="A78" s="200">
        <v>1425</v>
      </c>
      <c r="B78" s="200" t="s">
        <v>757</v>
      </c>
      <c r="C78" s="200" t="s">
        <v>757</v>
      </c>
      <c r="D78" s="200" t="s">
        <v>924</v>
      </c>
      <c r="E78" s="200" t="s">
        <v>925</v>
      </c>
      <c r="F78" s="200" t="s">
        <v>930</v>
      </c>
      <c r="G78" s="200" t="s">
        <v>931</v>
      </c>
      <c r="H78" s="202"/>
      <c r="I78" s="202"/>
      <c r="J78" s="203" t="s">
        <v>593</v>
      </c>
      <c r="K78" s="203" t="s">
        <v>593</v>
      </c>
      <c r="L78" s="203" t="s">
        <v>593</v>
      </c>
      <c r="M78" s="203" t="s">
        <v>593</v>
      </c>
      <c r="N78" s="203" t="s">
        <v>593</v>
      </c>
      <c r="O78" s="203" t="s">
        <v>593</v>
      </c>
      <c r="P78" s="203" t="s">
        <v>593</v>
      </c>
      <c r="Q78" s="203" t="s">
        <v>593</v>
      </c>
      <c r="R78" s="203" t="s">
        <v>593</v>
      </c>
      <c r="S78" s="203" t="s">
        <v>593</v>
      </c>
      <c r="T78" s="203" t="s">
        <v>593</v>
      </c>
      <c r="U78" s="203" t="s">
        <v>762</v>
      </c>
      <c r="V78" s="203" t="s">
        <v>593</v>
      </c>
      <c r="W78" s="203" t="s">
        <v>761</v>
      </c>
      <c r="X78" s="203" t="s">
        <v>593</v>
      </c>
      <c r="Y78" s="203" t="s">
        <v>593</v>
      </c>
      <c r="Z78" s="203" t="s">
        <v>593</v>
      </c>
      <c r="AA78" s="203"/>
      <c r="AB78" s="203"/>
      <c r="AC78" s="203"/>
      <c r="AD78" s="202"/>
    </row>
    <row r="79" spans="1:30" hidden="1">
      <c r="A79" s="200">
        <v>1427</v>
      </c>
      <c r="B79" s="200" t="s">
        <v>757</v>
      </c>
      <c r="C79" s="200" t="s">
        <v>757</v>
      </c>
      <c r="D79" s="200" t="s">
        <v>924</v>
      </c>
      <c r="E79" s="200" t="s">
        <v>925</v>
      </c>
      <c r="F79" s="200" t="s">
        <v>932</v>
      </c>
      <c r="G79" s="200" t="s">
        <v>933</v>
      </c>
      <c r="H79" s="202"/>
      <c r="I79" s="202"/>
      <c r="J79" s="203" t="s">
        <v>593</v>
      </c>
      <c r="K79" s="203" t="s">
        <v>593</v>
      </c>
      <c r="L79" s="203" t="s">
        <v>593</v>
      </c>
      <c r="M79" s="203" t="s">
        <v>593</v>
      </c>
      <c r="N79" s="203" t="s">
        <v>593</v>
      </c>
      <c r="O79" s="203" t="s">
        <v>593</v>
      </c>
      <c r="P79" s="203" t="s">
        <v>593</v>
      </c>
      <c r="Q79" s="203" t="s">
        <v>593</v>
      </c>
      <c r="R79" s="203" t="s">
        <v>593</v>
      </c>
      <c r="S79" s="203" t="s">
        <v>593</v>
      </c>
      <c r="T79" s="203" t="s">
        <v>593</v>
      </c>
      <c r="U79" s="203" t="s">
        <v>762</v>
      </c>
      <c r="V79" s="203" t="s">
        <v>593</v>
      </c>
      <c r="W79" s="203" t="s">
        <v>761</v>
      </c>
      <c r="X79" s="203" t="s">
        <v>593</v>
      </c>
      <c r="Y79" s="203" t="s">
        <v>593</v>
      </c>
      <c r="Z79" s="203" t="s">
        <v>593</v>
      </c>
      <c r="AA79" s="203"/>
      <c r="AB79" s="203"/>
      <c r="AC79" s="203"/>
      <c r="AD79" s="202"/>
    </row>
    <row r="80" spans="1:30" hidden="1">
      <c r="A80" s="200">
        <v>1428</v>
      </c>
      <c r="B80" s="200" t="s">
        <v>757</v>
      </c>
      <c r="C80" s="200" t="s">
        <v>757</v>
      </c>
      <c r="D80" s="200" t="s">
        <v>924</v>
      </c>
      <c r="E80" s="200" t="s">
        <v>925</v>
      </c>
      <c r="F80" s="200" t="s">
        <v>934</v>
      </c>
      <c r="G80" s="200" t="s">
        <v>935</v>
      </c>
      <c r="H80" s="201">
        <v>31472</v>
      </c>
      <c r="I80" s="202" t="s">
        <v>760</v>
      </c>
      <c r="J80" s="203" t="s">
        <v>593</v>
      </c>
      <c r="K80" s="203" t="s">
        <v>593</v>
      </c>
      <c r="L80" s="203" t="s">
        <v>593</v>
      </c>
      <c r="M80" s="203" t="s">
        <v>593</v>
      </c>
      <c r="N80" s="203" t="s">
        <v>593</v>
      </c>
      <c r="O80" s="203" t="s">
        <v>593</v>
      </c>
      <c r="P80" s="203" t="s">
        <v>593</v>
      </c>
      <c r="Q80" s="203" t="s">
        <v>593</v>
      </c>
      <c r="R80" s="203" t="s">
        <v>593</v>
      </c>
      <c r="S80" s="203" t="s">
        <v>593</v>
      </c>
      <c r="T80" s="203" t="s">
        <v>593</v>
      </c>
      <c r="U80" s="203" t="s">
        <v>762</v>
      </c>
      <c r="V80" s="203" t="s">
        <v>593</v>
      </c>
      <c r="W80" s="203" t="s">
        <v>761</v>
      </c>
      <c r="X80" s="203" t="s">
        <v>593</v>
      </c>
      <c r="Y80" s="203" t="s">
        <v>593</v>
      </c>
      <c r="Z80" s="203" t="s">
        <v>593</v>
      </c>
      <c r="AA80" s="203"/>
      <c r="AB80" s="203"/>
      <c r="AC80" s="203"/>
      <c r="AD80" s="202"/>
    </row>
    <row r="81" spans="1:30" hidden="1">
      <c r="A81" s="200">
        <v>1429</v>
      </c>
      <c r="B81" s="200" t="s">
        <v>757</v>
      </c>
      <c r="C81" s="200" t="s">
        <v>757</v>
      </c>
      <c r="D81" s="200" t="s">
        <v>924</v>
      </c>
      <c r="E81" s="200" t="s">
        <v>925</v>
      </c>
      <c r="F81" s="200" t="s">
        <v>936</v>
      </c>
      <c r="G81" s="200" t="s">
        <v>937</v>
      </c>
      <c r="H81" s="202"/>
      <c r="I81" s="202"/>
      <c r="J81" s="203" t="s">
        <v>593</v>
      </c>
      <c r="K81" s="203" t="s">
        <v>593</v>
      </c>
      <c r="L81" s="203" t="s">
        <v>593</v>
      </c>
      <c r="M81" s="203" t="s">
        <v>593</v>
      </c>
      <c r="N81" s="203" t="s">
        <v>593</v>
      </c>
      <c r="O81" s="203" t="s">
        <v>593</v>
      </c>
      <c r="P81" s="203" t="s">
        <v>593</v>
      </c>
      <c r="Q81" s="203" t="s">
        <v>593</v>
      </c>
      <c r="R81" s="203" t="s">
        <v>593</v>
      </c>
      <c r="S81" s="203" t="s">
        <v>593</v>
      </c>
      <c r="T81" s="203" t="s">
        <v>593</v>
      </c>
      <c r="U81" s="203" t="s">
        <v>762</v>
      </c>
      <c r="V81" s="203" t="s">
        <v>593</v>
      </c>
      <c r="W81" s="203" t="s">
        <v>761</v>
      </c>
      <c r="X81" s="203" t="s">
        <v>593</v>
      </c>
      <c r="Y81" s="203" t="s">
        <v>593</v>
      </c>
      <c r="Z81" s="203" t="s">
        <v>593</v>
      </c>
      <c r="AA81" s="203"/>
      <c r="AB81" s="203"/>
      <c r="AC81" s="203"/>
      <c r="AD81" s="202"/>
    </row>
    <row r="82" spans="1:30" hidden="1">
      <c r="A82" s="200">
        <v>1430</v>
      </c>
      <c r="B82" s="200" t="s">
        <v>757</v>
      </c>
      <c r="C82" s="200" t="s">
        <v>757</v>
      </c>
      <c r="D82" s="200" t="s">
        <v>924</v>
      </c>
      <c r="E82" s="200" t="s">
        <v>925</v>
      </c>
      <c r="F82" s="200" t="s">
        <v>938</v>
      </c>
      <c r="G82" s="200" t="s">
        <v>939</v>
      </c>
      <c r="H82" s="201">
        <v>30376</v>
      </c>
      <c r="I82" s="202" t="s">
        <v>760</v>
      </c>
      <c r="J82" s="203" t="s">
        <v>593</v>
      </c>
      <c r="K82" s="203" t="s">
        <v>593</v>
      </c>
      <c r="L82" s="203" t="s">
        <v>593</v>
      </c>
      <c r="M82" s="203" t="s">
        <v>593</v>
      </c>
      <c r="N82" s="203" t="s">
        <v>593</v>
      </c>
      <c r="O82" s="203" t="s">
        <v>593</v>
      </c>
      <c r="P82" s="203" t="s">
        <v>593</v>
      </c>
      <c r="Q82" s="203" t="s">
        <v>593</v>
      </c>
      <c r="R82" s="203" t="s">
        <v>593</v>
      </c>
      <c r="S82" s="203" t="s">
        <v>593</v>
      </c>
      <c r="T82" s="203" t="s">
        <v>593</v>
      </c>
      <c r="U82" s="203" t="s">
        <v>762</v>
      </c>
      <c r="V82" s="203" t="s">
        <v>593</v>
      </c>
      <c r="W82" s="203" t="s">
        <v>761</v>
      </c>
      <c r="X82" s="203" t="s">
        <v>593</v>
      </c>
      <c r="Y82" s="203" t="s">
        <v>593</v>
      </c>
      <c r="Z82" s="203" t="s">
        <v>593</v>
      </c>
      <c r="AA82" s="203"/>
      <c r="AB82" s="203"/>
      <c r="AC82" s="203"/>
      <c r="AD82" s="202"/>
    </row>
    <row r="83" spans="1:30" hidden="1">
      <c r="A83" s="200">
        <v>1431</v>
      </c>
      <c r="B83" s="200" t="s">
        <v>757</v>
      </c>
      <c r="C83" s="200" t="s">
        <v>757</v>
      </c>
      <c r="D83" s="200" t="s">
        <v>924</v>
      </c>
      <c r="E83" s="200" t="s">
        <v>925</v>
      </c>
      <c r="F83" s="200" t="s">
        <v>940</v>
      </c>
      <c r="G83" s="200" t="s">
        <v>941</v>
      </c>
      <c r="H83" s="201">
        <v>30376</v>
      </c>
      <c r="I83" s="202" t="s">
        <v>760</v>
      </c>
      <c r="J83" s="203" t="s">
        <v>593</v>
      </c>
      <c r="K83" s="203" t="s">
        <v>593</v>
      </c>
      <c r="L83" s="203" t="s">
        <v>593</v>
      </c>
      <c r="M83" s="203" t="s">
        <v>593</v>
      </c>
      <c r="N83" s="203" t="s">
        <v>593</v>
      </c>
      <c r="O83" s="203" t="s">
        <v>593</v>
      </c>
      <c r="P83" s="203" t="s">
        <v>593</v>
      </c>
      <c r="Q83" s="203" t="s">
        <v>593</v>
      </c>
      <c r="R83" s="203" t="s">
        <v>593</v>
      </c>
      <c r="S83" s="203" t="s">
        <v>593</v>
      </c>
      <c r="T83" s="203" t="s">
        <v>593</v>
      </c>
      <c r="U83" s="203" t="s">
        <v>762</v>
      </c>
      <c r="V83" s="203" t="s">
        <v>593</v>
      </c>
      <c r="W83" s="203" t="s">
        <v>761</v>
      </c>
      <c r="X83" s="203" t="s">
        <v>593</v>
      </c>
      <c r="Y83" s="203" t="s">
        <v>593</v>
      </c>
      <c r="Z83" s="203" t="s">
        <v>593</v>
      </c>
      <c r="AA83" s="203"/>
      <c r="AB83" s="203"/>
      <c r="AC83" s="203"/>
      <c r="AD83" s="202"/>
    </row>
    <row r="84" spans="1:30" hidden="1">
      <c r="A84" s="200">
        <v>1432</v>
      </c>
      <c r="B84" s="200" t="s">
        <v>757</v>
      </c>
      <c r="C84" s="200" t="s">
        <v>757</v>
      </c>
      <c r="D84" s="200" t="s">
        <v>924</v>
      </c>
      <c r="E84" s="200" t="s">
        <v>925</v>
      </c>
      <c r="F84" s="200" t="s">
        <v>942</v>
      </c>
      <c r="G84" s="200" t="s">
        <v>943</v>
      </c>
      <c r="H84" s="201">
        <v>32387</v>
      </c>
      <c r="I84" s="202" t="s">
        <v>760</v>
      </c>
      <c r="J84" s="203" t="s">
        <v>593</v>
      </c>
      <c r="K84" s="203" t="s">
        <v>593</v>
      </c>
      <c r="L84" s="203" t="s">
        <v>593</v>
      </c>
      <c r="M84" s="203" t="s">
        <v>593</v>
      </c>
      <c r="N84" s="203" t="s">
        <v>593</v>
      </c>
      <c r="O84" s="203" t="s">
        <v>593</v>
      </c>
      <c r="P84" s="203" t="s">
        <v>593</v>
      </c>
      <c r="Q84" s="203" t="s">
        <v>593</v>
      </c>
      <c r="R84" s="203" t="s">
        <v>593</v>
      </c>
      <c r="S84" s="203" t="s">
        <v>593</v>
      </c>
      <c r="T84" s="203" t="s">
        <v>593</v>
      </c>
      <c r="U84" s="203" t="s">
        <v>762</v>
      </c>
      <c r="V84" s="203" t="s">
        <v>593</v>
      </c>
      <c r="W84" s="203" t="s">
        <v>761</v>
      </c>
      <c r="X84" s="203" t="s">
        <v>593</v>
      </c>
      <c r="Y84" s="203" t="s">
        <v>593</v>
      </c>
      <c r="Z84" s="203" t="s">
        <v>593</v>
      </c>
      <c r="AA84" s="203"/>
      <c r="AB84" s="203"/>
      <c r="AC84" s="203"/>
      <c r="AD84" s="202"/>
    </row>
    <row r="85" spans="1:30" hidden="1">
      <c r="A85" s="200">
        <v>1433</v>
      </c>
      <c r="B85" s="200" t="s">
        <v>757</v>
      </c>
      <c r="C85" s="200" t="s">
        <v>757</v>
      </c>
      <c r="D85" s="200" t="s">
        <v>924</v>
      </c>
      <c r="E85" s="200" t="s">
        <v>925</v>
      </c>
      <c r="F85" s="200" t="s">
        <v>944</v>
      </c>
      <c r="G85" s="200" t="s">
        <v>945</v>
      </c>
      <c r="H85" s="201">
        <v>28764</v>
      </c>
      <c r="I85" s="202" t="s">
        <v>760</v>
      </c>
      <c r="J85" s="203" t="s">
        <v>593</v>
      </c>
      <c r="K85" s="203" t="s">
        <v>593</v>
      </c>
      <c r="L85" s="203" t="s">
        <v>593</v>
      </c>
      <c r="M85" s="203" t="s">
        <v>593</v>
      </c>
      <c r="N85" s="203" t="s">
        <v>593</v>
      </c>
      <c r="O85" s="203" t="s">
        <v>593</v>
      </c>
      <c r="P85" s="203" t="s">
        <v>593</v>
      </c>
      <c r="Q85" s="203" t="s">
        <v>593</v>
      </c>
      <c r="R85" s="203" t="s">
        <v>593</v>
      </c>
      <c r="S85" s="203" t="s">
        <v>593</v>
      </c>
      <c r="T85" s="203" t="s">
        <v>593</v>
      </c>
      <c r="U85" s="203" t="s">
        <v>762</v>
      </c>
      <c r="V85" s="203" t="s">
        <v>593</v>
      </c>
      <c r="W85" s="203" t="s">
        <v>761</v>
      </c>
      <c r="X85" s="203" t="s">
        <v>593</v>
      </c>
      <c r="Y85" s="203" t="s">
        <v>593</v>
      </c>
      <c r="Z85" s="203" t="s">
        <v>593</v>
      </c>
      <c r="AA85" s="203"/>
      <c r="AB85" s="203"/>
      <c r="AC85" s="203"/>
      <c r="AD85" s="202"/>
    </row>
    <row r="86" spans="1:30" hidden="1">
      <c r="A86" s="200">
        <v>1434</v>
      </c>
      <c r="B86" s="200" t="s">
        <v>757</v>
      </c>
      <c r="C86" s="200" t="s">
        <v>757</v>
      </c>
      <c r="D86" s="200" t="s">
        <v>924</v>
      </c>
      <c r="E86" s="200" t="s">
        <v>925</v>
      </c>
      <c r="F86" s="200" t="s">
        <v>946</v>
      </c>
      <c r="G86" s="200" t="s">
        <v>947</v>
      </c>
      <c r="H86" s="201">
        <v>26543</v>
      </c>
      <c r="I86" s="202" t="s">
        <v>760</v>
      </c>
      <c r="J86" s="203" t="s">
        <v>593</v>
      </c>
      <c r="K86" s="203" t="s">
        <v>593</v>
      </c>
      <c r="L86" s="203" t="s">
        <v>593</v>
      </c>
      <c r="M86" s="203" t="s">
        <v>593</v>
      </c>
      <c r="N86" s="203" t="s">
        <v>593</v>
      </c>
      <c r="O86" s="203" t="s">
        <v>593</v>
      </c>
      <c r="P86" s="203" t="s">
        <v>593</v>
      </c>
      <c r="Q86" s="203" t="s">
        <v>593</v>
      </c>
      <c r="R86" s="203" t="s">
        <v>593</v>
      </c>
      <c r="S86" s="203" t="s">
        <v>593</v>
      </c>
      <c r="T86" s="203" t="s">
        <v>593</v>
      </c>
      <c r="U86" s="203" t="s">
        <v>762</v>
      </c>
      <c r="V86" s="203" t="s">
        <v>593</v>
      </c>
      <c r="W86" s="203" t="s">
        <v>761</v>
      </c>
      <c r="X86" s="203" t="s">
        <v>593</v>
      </c>
      <c r="Y86" s="203" t="s">
        <v>593</v>
      </c>
      <c r="Z86" s="203" t="s">
        <v>593</v>
      </c>
      <c r="AA86" s="203"/>
      <c r="AB86" s="203"/>
      <c r="AC86" s="203"/>
      <c r="AD86" s="202"/>
    </row>
    <row r="87" spans="1:30" hidden="1">
      <c r="A87" s="200">
        <v>1436</v>
      </c>
      <c r="B87" s="200" t="s">
        <v>757</v>
      </c>
      <c r="C87" s="200" t="s">
        <v>757</v>
      </c>
      <c r="D87" s="200" t="s">
        <v>924</v>
      </c>
      <c r="E87" s="200" t="s">
        <v>925</v>
      </c>
      <c r="F87" s="200" t="s">
        <v>948</v>
      </c>
      <c r="G87" s="200" t="s">
        <v>949</v>
      </c>
      <c r="H87" s="201">
        <v>28764</v>
      </c>
      <c r="I87" s="202" t="s">
        <v>760</v>
      </c>
      <c r="J87" s="203" t="s">
        <v>593</v>
      </c>
      <c r="K87" s="203" t="s">
        <v>593</v>
      </c>
      <c r="L87" s="203" t="s">
        <v>593</v>
      </c>
      <c r="M87" s="203" t="s">
        <v>593</v>
      </c>
      <c r="N87" s="203" t="s">
        <v>593</v>
      </c>
      <c r="O87" s="203" t="s">
        <v>593</v>
      </c>
      <c r="P87" s="203" t="s">
        <v>593</v>
      </c>
      <c r="Q87" s="203" t="s">
        <v>593</v>
      </c>
      <c r="R87" s="203" t="s">
        <v>593</v>
      </c>
      <c r="S87" s="203" t="s">
        <v>593</v>
      </c>
      <c r="T87" s="203" t="s">
        <v>593</v>
      </c>
      <c r="U87" s="203" t="s">
        <v>762</v>
      </c>
      <c r="V87" s="203" t="s">
        <v>593</v>
      </c>
      <c r="W87" s="203" t="s">
        <v>761</v>
      </c>
      <c r="X87" s="203" t="s">
        <v>593</v>
      </c>
      <c r="Y87" s="203" t="s">
        <v>593</v>
      </c>
      <c r="Z87" s="203" t="s">
        <v>593</v>
      </c>
      <c r="AA87" s="203"/>
      <c r="AB87" s="203"/>
      <c r="AC87" s="203"/>
      <c r="AD87" s="202"/>
    </row>
    <row r="88" spans="1:30" hidden="1">
      <c r="A88" s="200">
        <v>1437</v>
      </c>
      <c r="B88" s="200" t="s">
        <v>757</v>
      </c>
      <c r="C88" s="200" t="s">
        <v>757</v>
      </c>
      <c r="D88" s="200" t="s">
        <v>924</v>
      </c>
      <c r="E88" s="200" t="s">
        <v>925</v>
      </c>
      <c r="F88" s="200" t="s">
        <v>950</v>
      </c>
      <c r="G88" s="200" t="s">
        <v>951</v>
      </c>
      <c r="H88" s="201">
        <v>28764</v>
      </c>
      <c r="I88" s="202" t="s">
        <v>760</v>
      </c>
      <c r="J88" s="203" t="s">
        <v>593</v>
      </c>
      <c r="K88" s="203" t="s">
        <v>593</v>
      </c>
      <c r="L88" s="203" t="s">
        <v>593</v>
      </c>
      <c r="M88" s="203" t="s">
        <v>593</v>
      </c>
      <c r="N88" s="203" t="s">
        <v>593</v>
      </c>
      <c r="O88" s="203" t="s">
        <v>593</v>
      </c>
      <c r="P88" s="203" t="s">
        <v>593</v>
      </c>
      <c r="Q88" s="203" t="s">
        <v>593</v>
      </c>
      <c r="R88" s="203" t="s">
        <v>593</v>
      </c>
      <c r="S88" s="203" t="s">
        <v>593</v>
      </c>
      <c r="T88" s="203" t="s">
        <v>593</v>
      </c>
      <c r="U88" s="203" t="s">
        <v>762</v>
      </c>
      <c r="V88" s="203" t="s">
        <v>593</v>
      </c>
      <c r="W88" s="203" t="s">
        <v>761</v>
      </c>
      <c r="X88" s="203" t="s">
        <v>593</v>
      </c>
      <c r="Y88" s="203" t="s">
        <v>593</v>
      </c>
      <c r="Z88" s="203" t="s">
        <v>593</v>
      </c>
      <c r="AA88" s="203"/>
      <c r="AB88" s="203"/>
      <c r="AC88" s="203"/>
      <c r="AD88" s="202"/>
    </row>
    <row r="89" spans="1:30" hidden="1">
      <c r="A89" s="200">
        <v>1438</v>
      </c>
      <c r="B89" s="200" t="s">
        <v>757</v>
      </c>
      <c r="C89" s="200" t="s">
        <v>757</v>
      </c>
      <c r="D89" s="200" t="s">
        <v>924</v>
      </c>
      <c r="E89" s="200" t="s">
        <v>925</v>
      </c>
      <c r="F89" s="200" t="s">
        <v>952</v>
      </c>
      <c r="G89" s="200" t="s">
        <v>953</v>
      </c>
      <c r="H89" s="201">
        <v>26543</v>
      </c>
      <c r="I89" s="202" t="s">
        <v>760</v>
      </c>
      <c r="J89" s="203" t="s">
        <v>593</v>
      </c>
      <c r="K89" s="203" t="s">
        <v>593</v>
      </c>
      <c r="L89" s="203" t="s">
        <v>593</v>
      </c>
      <c r="M89" s="203" t="s">
        <v>593</v>
      </c>
      <c r="N89" s="203" t="s">
        <v>593</v>
      </c>
      <c r="O89" s="203" t="s">
        <v>593</v>
      </c>
      <c r="P89" s="203" t="s">
        <v>593</v>
      </c>
      <c r="Q89" s="203" t="s">
        <v>593</v>
      </c>
      <c r="R89" s="203" t="s">
        <v>593</v>
      </c>
      <c r="S89" s="203" t="s">
        <v>593</v>
      </c>
      <c r="T89" s="203" t="s">
        <v>593</v>
      </c>
      <c r="U89" s="203" t="s">
        <v>762</v>
      </c>
      <c r="V89" s="203" t="s">
        <v>593</v>
      </c>
      <c r="W89" s="203" t="s">
        <v>761</v>
      </c>
      <c r="X89" s="203" t="s">
        <v>593</v>
      </c>
      <c r="Y89" s="203" t="s">
        <v>593</v>
      </c>
      <c r="Z89" s="203" t="s">
        <v>593</v>
      </c>
      <c r="AA89" s="203"/>
      <c r="AB89" s="203"/>
      <c r="AC89" s="203"/>
      <c r="AD89" s="202"/>
    </row>
    <row r="90" spans="1:30">
      <c r="A90" s="200">
        <v>1452</v>
      </c>
      <c r="B90" s="200" t="s">
        <v>757</v>
      </c>
      <c r="C90" s="200" t="s">
        <v>757</v>
      </c>
      <c r="D90" s="200" t="s">
        <v>954</v>
      </c>
      <c r="E90" s="200" t="s">
        <v>955</v>
      </c>
      <c r="F90" s="200" t="s">
        <v>956</v>
      </c>
      <c r="G90" s="200" t="s">
        <v>957</v>
      </c>
      <c r="H90" s="202"/>
      <c r="I90" s="202"/>
      <c r="J90" s="203" t="s">
        <v>593</v>
      </c>
      <c r="K90" s="203" t="s">
        <v>593</v>
      </c>
      <c r="L90" s="203" t="s">
        <v>593</v>
      </c>
      <c r="M90" s="203" t="s">
        <v>593</v>
      </c>
      <c r="N90" s="203" t="s">
        <v>593</v>
      </c>
      <c r="O90" s="203" t="s">
        <v>593</v>
      </c>
      <c r="P90" s="203" t="s">
        <v>593</v>
      </c>
      <c r="Q90" s="203" t="s">
        <v>593</v>
      </c>
      <c r="R90" s="203" t="s">
        <v>593</v>
      </c>
      <c r="S90" s="203" t="s">
        <v>593</v>
      </c>
      <c r="T90" s="203" t="s">
        <v>593</v>
      </c>
      <c r="U90" s="203" t="s">
        <v>762</v>
      </c>
      <c r="V90" s="203" t="s">
        <v>593</v>
      </c>
      <c r="W90" s="203" t="s">
        <v>761</v>
      </c>
      <c r="X90" s="203"/>
      <c r="Y90" s="203" t="s">
        <v>593</v>
      </c>
      <c r="Z90" s="203" t="s">
        <v>593</v>
      </c>
      <c r="AA90" s="203"/>
      <c r="AB90" s="203"/>
      <c r="AC90" s="203"/>
      <c r="AD90" s="202"/>
    </row>
    <row r="91" spans="1:30">
      <c r="A91" s="200">
        <v>1453</v>
      </c>
      <c r="B91" s="200" t="s">
        <v>757</v>
      </c>
      <c r="C91" s="200" t="s">
        <v>757</v>
      </c>
      <c r="D91" s="200" t="s">
        <v>954</v>
      </c>
      <c r="E91" s="200" t="s">
        <v>955</v>
      </c>
      <c r="F91" s="200" t="s">
        <v>958</v>
      </c>
      <c r="G91" s="200" t="s">
        <v>959</v>
      </c>
      <c r="H91" s="202"/>
      <c r="I91" s="202"/>
      <c r="J91" s="203">
        <v>0</v>
      </c>
      <c r="K91" s="203">
        <v>0</v>
      </c>
      <c r="L91" s="203">
        <v>0</v>
      </c>
      <c r="M91" s="203">
        <v>0</v>
      </c>
      <c r="N91" s="203">
        <v>0</v>
      </c>
      <c r="O91" s="203" t="s">
        <v>593</v>
      </c>
      <c r="P91" s="203" t="s">
        <v>593</v>
      </c>
      <c r="Q91" s="203" t="s">
        <v>593</v>
      </c>
      <c r="R91" s="203" t="s">
        <v>593</v>
      </c>
      <c r="S91" s="203" t="s">
        <v>593</v>
      </c>
      <c r="T91" s="203" t="s">
        <v>593</v>
      </c>
      <c r="U91" s="203" t="s">
        <v>762</v>
      </c>
      <c r="V91" s="203" t="s">
        <v>593</v>
      </c>
      <c r="W91" s="203" t="s">
        <v>761</v>
      </c>
      <c r="X91" s="203" t="s">
        <v>761</v>
      </c>
      <c r="Y91" s="203" t="s">
        <v>769</v>
      </c>
      <c r="Z91" s="203" t="s">
        <v>772</v>
      </c>
      <c r="AA91" s="203">
        <v>0</v>
      </c>
      <c r="AB91" s="203">
        <v>0</v>
      </c>
      <c r="AC91" s="203">
        <v>0</v>
      </c>
      <c r="AD91" s="203">
        <v>0</v>
      </c>
    </row>
    <row r="92" spans="1:30" hidden="1">
      <c r="A92" s="200">
        <v>1454</v>
      </c>
      <c r="B92" s="200" t="s">
        <v>757</v>
      </c>
      <c r="C92" s="200" t="s">
        <v>757</v>
      </c>
      <c r="D92" s="200" t="s">
        <v>954</v>
      </c>
      <c r="E92" s="200" t="s">
        <v>955</v>
      </c>
      <c r="F92" s="200" t="s">
        <v>960</v>
      </c>
      <c r="G92" s="200" t="s">
        <v>961</v>
      </c>
      <c r="H92" s="202"/>
      <c r="I92" s="202"/>
      <c r="J92" s="203" t="s">
        <v>593</v>
      </c>
      <c r="K92" s="203" t="s">
        <v>593</v>
      </c>
      <c r="L92" s="203" t="s">
        <v>593</v>
      </c>
      <c r="M92" s="203" t="s">
        <v>593</v>
      </c>
      <c r="N92" s="203" t="s">
        <v>593</v>
      </c>
      <c r="O92" s="203" t="s">
        <v>593</v>
      </c>
      <c r="P92" s="203" t="s">
        <v>593</v>
      </c>
      <c r="Q92" s="203" t="s">
        <v>593</v>
      </c>
      <c r="R92" s="203" t="s">
        <v>593</v>
      </c>
      <c r="S92" s="203" t="s">
        <v>593</v>
      </c>
      <c r="T92" s="203" t="s">
        <v>593</v>
      </c>
      <c r="U92" s="203" t="s">
        <v>762</v>
      </c>
      <c r="V92" s="203" t="s">
        <v>593</v>
      </c>
      <c r="W92" s="203" t="s">
        <v>761</v>
      </c>
      <c r="X92" s="203" t="s">
        <v>593</v>
      </c>
      <c r="Y92" s="203" t="s">
        <v>593</v>
      </c>
      <c r="Z92" s="203" t="s">
        <v>593</v>
      </c>
      <c r="AA92" s="203"/>
      <c r="AB92" s="203"/>
      <c r="AC92" s="203"/>
      <c r="AD92" s="202"/>
    </row>
    <row r="93" spans="1:30" hidden="1">
      <c r="A93" s="200">
        <v>1455</v>
      </c>
      <c r="B93" s="200" t="s">
        <v>757</v>
      </c>
      <c r="C93" s="200" t="s">
        <v>757</v>
      </c>
      <c r="D93" s="200" t="s">
        <v>954</v>
      </c>
      <c r="E93" s="200" t="s">
        <v>955</v>
      </c>
      <c r="F93" s="200" t="s">
        <v>962</v>
      </c>
      <c r="G93" s="200" t="s">
        <v>963</v>
      </c>
      <c r="H93" s="202"/>
      <c r="I93" s="202"/>
      <c r="J93" s="203" t="s">
        <v>593</v>
      </c>
      <c r="K93" s="203" t="s">
        <v>593</v>
      </c>
      <c r="L93" s="203" t="s">
        <v>593</v>
      </c>
      <c r="M93" s="203" t="s">
        <v>593</v>
      </c>
      <c r="N93" s="203" t="s">
        <v>593</v>
      </c>
      <c r="O93" s="203" t="s">
        <v>593</v>
      </c>
      <c r="P93" s="203" t="s">
        <v>593</v>
      </c>
      <c r="Q93" s="203" t="s">
        <v>593</v>
      </c>
      <c r="R93" s="203" t="s">
        <v>593</v>
      </c>
      <c r="S93" s="203" t="s">
        <v>593</v>
      </c>
      <c r="T93" s="203" t="s">
        <v>593</v>
      </c>
      <c r="U93" s="203" t="s">
        <v>762</v>
      </c>
      <c r="V93" s="203" t="s">
        <v>593</v>
      </c>
      <c r="W93" s="203" t="s">
        <v>761</v>
      </c>
      <c r="X93" s="203" t="s">
        <v>593</v>
      </c>
      <c r="Y93" s="203" t="s">
        <v>593</v>
      </c>
      <c r="Z93" s="203" t="s">
        <v>593</v>
      </c>
      <c r="AA93" s="203"/>
      <c r="AB93" s="203"/>
      <c r="AC93" s="203"/>
      <c r="AD93" s="202"/>
    </row>
    <row r="94" spans="1:30" hidden="1">
      <c r="A94" s="200">
        <v>1456</v>
      </c>
      <c r="B94" s="200" t="s">
        <v>757</v>
      </c>
      <c r="C94" s="200" t="s">
        <v>757</v>
      </c>
      <c r="D94" s="200" t="s">
        <v>954</v>
      </c>
      <c r="E94" s="200" t="s">
        <v>955</v>
      </c>
      <c r="F94" s="200" t="s">
        <v>964</v>
      </c>
      <c r="G94" s="200" t="s">
        <v>965</v>
      </c>
      <c r="H94" s="202"/>
      <c r="I94" s="202"/>
      <c r="J94" s="203" t="s">
        <v>593</v>
      </c>
      <c r="K94" s="203" t="s">
        <v>593</v>
      </c>
      <c r="L94" s="203" t="s">
        <v>593</v>
      </c>
      <c r="M94" s="203" t="s">
        <v>593</v>
      </c>
      <c r="N94" s="203" t="s">
        <v>593</v>
      </c>
      <c r="O94" s="203" t="s">
        <v>593</v>
      </c>
      <c r="P94" s="203" t="s">
        <v>593</v>
      </c>
      <c r="Q94" s="203" t="s">
        <v>593</v>
      </c>
      <c r="R94" s="203" t="s">
        <v>593</v>
      </c>
      <c r="S94" s="203" t="s">
        <v>593</v>
      </c>
      <c r="T94" s="203" t="s">
        <v>593</v>
      </c>
      <c r="U94" s="203" t="s">
        <v>762</v>
      </c>
      <c r="V94" s="203" t="s">
        <v>593</v>
      </c>
      <c r="W94" s="203" t="s">
        <v>761</v>
      </c>
      <c r="X94" s="203" t="s">
        <v>593</v>
      </c>
      <c r="Y94" s="203" t="s">
        <v>593</v>
      </c>
      <c r="Z94" s="203" t="s">
        <v>593</v>
      </c>
      <c r="AA94" s="203"/>
      <c r="AB94" s="203"/>
      <c r="AC94" s="203"/>
      <c r="AD94" s="202"/>
    </row>
    <row r="95" spans="1:30" hidden="1">
      <c r="A95" s="200">
        <v>1457</v>
      </c>
      <c r="B95" s="200" t="s">
        <v>757</v>
      </c>
      <c r="C95" s="200" t="s">
        <v>757</v>
      </c>
      <c r="D95" s="200" t="s">
        <v>954</v>
      </c>
      <c r="E95" s="200" t="s">
        <v>955</v>
      </c>
      <c r="F95" s="200" t="s">
        <v>966</v>
      </c>
      <c r="G95" s="200" t="s">
        <v>967</v>
      </c>
      <c r="H95" s="202"/>
      <c r="I95" s="202"/>
      <c r="J95" s="203" t="s">
        <v>593</v>
      </c>
      <c r="K95" s="203" t="s">
        <v>593</v>
      </c>
      <c r="L95" s="203" t="s">
        <v>593</v>
      </c>
      <c r="M95" s="203" t="s">
        <v>593</v>
      </c>
      <c r="N95" s="203" t="s">
        <v>593</v>
      </c>
      <c r="O95" s="203" t="s">
        <v>593</v>
      </c>
      <c r="P95" s="203" t="s">
        <v>593</v>
      </c>
      <c r="Q95" s="203" t="s">
        <v>593</v>
      </c>
      <c r="R95" s="203" t="s">
        <v>593</v>
      </c>
      <c r="S95" s="203" t="s">
        <v>593</v>
      </c>
      <c r="T95" s="203" t="s">
        <v>593</v>
      </c>
      <c r="U95" s="203" t="s">
        <v>762</v>
      </c>
      <c r="V95" s="203" t="s">
        <v>593</v>
      </c>
      <c r="W95" s="203" t="s">
        <v>761</v>
      </c>
      <c r="X95" s="203" t="s">
        <v>593</v>
      </c>
      <c r="Y95" s="203" t="s">
        <v>593</v>
      </c>
      <c r="Z95" s="203" t="s">
        <v>593</v>
      </c>
      <c r="AA95" s="203"/>
      <c r="AB95" s="203"/>
      <c r="AC95" s="203"/>
      <c r="AD95" s="202"/>
    </row>
    <row r="96" spans="1:30" hidden="1">
      <c r="A96" s="200">
        <v>1458</v>
      </c>
      <c r="B96" s="200" t="s">
        <v>757</v>
      </c>
      <c r="C96" s="200" t="s">
        <v>757</v>
      </c>
      <c r="D96" s="200" t="s">
        <v>954</v>
      </c>
      <c r="E96" s="200" t="s">
        <v>955</v>
      </c>
      <c r="F96" s="200" t="s">
        <v>968</v>
      </c>
      <c r="G96" s="200" t="s">
        <v>969</v>
      </c>
      <c r="H96" s="202"/>
      <c r="I96" s="202"/>
      <c r="J96" s="203" t="s">
        <v>593</v>
      </c>
      <c r="K96" s="203" t="s">
        <v>593</v>
      </c>
      <c r="L96" s="203" t="s">
        <v>593</v>
      </c>
      <c r="M96" s="203" t="s">
        <v>593</v>
      </c>
      <c r="N96" s="203" t="s">
        <v>593</v>
      </c>
      <c r="O96" s="203" t="s">
        <v>593</v>
      </c>
      <c r="P96" s="203" t="s">
        <v>593</v>
      </c>
      <c r="Q96" s="203" t="s">
        <v>593</v>
      </c>
      <c r="R96" s="203" t="s">
        <v>593</v>
      </c>
      <c r="S96" s="203" t="s">
        <v>593</v>
      </c>
      <c r="T96" s="203" t="s">
        <v>593</v>
      </c>
      <c r="U96" s="203" t="s">
        <v>762</v>
      </c>
      <c r="V96" s="203" t="s">
        <v>593</v>
      </c>
      <c r="W96" s="203" t="s">
        <v>761</v>
      </c>
      <c r="X96" s="203" t="s">
        <v>593</v>
      </c>
      <c r="Y96" s="203" t="s">
        <v>593</v>
      </c>
      <c r="Z96" s="203" t="s">
        <v>593</v>
      </c>
      <c r="AA96" s="203"/>
      <c r="AB96" s="203"/>
      <c r="AC96" s="203"/>
      <c r="AD96" s="202"/>
    </row>
    <row r="97" spans="1:30" hidden="1">
      <c r="A97" s="200">
        <v>1459</v>
      </c>
      <c r="B97" s="200" t="s">
        <v>757</v>
      </c>
      <c r="C97" s="200" t="s">
        <v>757</v>
      </c>
      <c r="D97" s="200" t="s">
        <v>954</v>
      </c>
      <c r="E97" s="200" t="s">
        <v>955</v>
      </c>
      <c r="F97" s="200" t="s">
        <v>970</v>
      </c>
      <c r="G97" s="200" t="s">
        <v>971</v>
      </c>
      <c r="H97" s="202"/>
      <c r="I97" s="202"/>
      <c r="J97" s="203" t="s">
        <v>593</v>
      </c>
      <c r="K97" s="203" t="s">
        <v>593</v>
      </c>
      <c r="L97" s="203" t="s">
        <v>593</v>
      </c>
      <c r="M97" s="203" t="s">
        <v>593</v>
      </c>
      <c r="N97" s="203" t="s">
        <v>593</v>
      </c>
      <c r="O97" s="203" t="s">
        <v>593</v>
      </c>
      <c r="P97" s="203" t="s">
        <v>593</v>
      </c>
      <c r="Q97" s="203" t="s">
        <v>593</v>
      </c>
      <c r="R97" s="203" t="s">
        <v>593</v>
      </c>
      <c r="S97" s="203" t="s">
        <v>593</v>
      </c>
      <c r="T97" s="203" t="s">
        <v>593</v>
      </c>
      <c r="U97" s="203" t="s">
        <v>762</v>
      </c>
      <c r="V97" s="203" t="s">
        <v>593</v>
      </c>
      <c r="W97" s="203" t="s">
        <v>761</v>
      </c>
      <c r="X97" s="203" t="s">
        <v>593</v>
      </c>
      <c r="Y97" s="203" t="s">
        <v>593</v>
      </c>
      <c r="Z97" s="203" t="s">
        <v>593</v>
      </c>
      <c r="AA97" s="203"/>
      <c r="AB97" s="203"/>
      <c r="AC97" s="203"/>
      <c r="AD97" s="202"/>
    </row>
    <row r="98" spans="1:30" hidden="1">
      <c r="A98" s="200">
        <v>1460</v>
      </c>
      <c r="B98" s="200" t="s">
        <v>757</v>
      </c>
      <c r="C98" s="200" t="s">
        <v>757</v>
      </c>
      <c r="D98" s="200" t="s">
        <v>954</v>
      </c>
      <c r="E98" s="200" t="s">
        <v>955</v>
      </c>
      <c r="F98" s="200" t="s">
        <v>972</v>
      </c>
      <c r="G98" s="200" t="s">
        <v>973</v>
      </c>
      <c r="H98" s="202"/>
      <c r="I98" s="202"/>
      <c r="J98" s="203" t="s">
        <v>593</v>
      </c>
      <c r="K98" s="203" t="s">
        <v>593</v>
      </c>
      <c r="L98" s="203" t="s">
        <v>593</v>
      </c>
      <c r="M98" s="203" t="s">
        <v>593</v>
      </c>
      <c r="N98" s="203" t="s">
        <v>593</v>
      </c>
      <c r="O98" s="203" t="s">
        <v>593</v>
      </c>
      <c r="P98" s="203" t="s">
        <v>593</v>
      </c>
      <c r="Q98" s="203" t="s">
        <v>593</v>
      </c>
      <c r="R98" s="203" t="s">
        <v>593</v>
      </c>
      <c r="S98" s="203" t="s">
        <v>593</v>
      </c>
      <c r="T98" s="203" t="s">
        <v>593</v>
      </c>
      <c r="U98" s="203" t="s">
        <v>762</v>
      </c>
      <c r="V98" s="203" t="s">
        <v>593</v>
      </c>
      <c r="W98" s="203" t="s">
        <v>761</v>
      </c>
      <c r="X98" s="203" t="s">
        <v>593</v>
      </c>
      <c r="Y98" s="203" t="s">
        <v>593</v>
      </c>
      <c r="Z98" s="203" t="s">
        <v>593</v>
      </c>
      <c r="AA98" s="203"/>
      <c r="AB98" s="203"/>
      <c r="AC98" s="203"/>
      <c r="AD98" s="202"/>
    </row>
    <row r="99" spans="1:30" hidden="1">
      <c r="A99" s="200">
        <v>1461</v>
      </c>
      <c r="B99" s="200" t="s">
        <v>757</v>
      </c>
      <c r="C99" s="200" t="s">
        <v>757</v>
      </c>
      <c r="D99" s="200" t="s">
        <v>954</v>
      </c>
      <c r="E99" s="200" t="s">
        <v>955</v>
      </c>
      <c r="F99" s="200" t="s">
        <v>974</v>
      </c>
      <c r="G99" s="200" t="s">
        <v>975</v>
      </c>
      <c r="H99" s="202"/>
      <c r="I99" s="202"/>
      <c r="J99" s="203" t="s">
        <v>593</v>
      </c>
      <c r="K99" s="203" t="s">
        <v>593</v>
      </c>
      <c r="L99" s="203" t="s">
        <v>593</v>
      </c>
      <c r="M99" s="203" t="s">
        <v>593</v>
      </c>
      <c r="N99" s="203" t="s">
        <v>593</v>
      </c>
      <c r="O99" s="203" t="s">
        <v>593</v>
      </c>
      <c r="P99" s="203" t="s">
        <v>593</v>
      </c>
      <c r="Q99" s="203" t="s">
        <v>593</v>
      </c>
      <c r="R99" s="203" t="s">
        <v>593</v>
      </c>
      <c r="S99" s="203" t="s">
        <v>593</v>
      </c>
      <c r="T99" s="203" t="s">
        <v>593</v>
      </c>
      <c r="U99" s="203" t="s">
        <v>762</v>
      </c>
      <c r="V99" s="203" t="s">
        <v>593</v>
      </c>
      <c r="W99" s="203" t="s">
        <v>761</v>
      </c>
      <c r="X99" s="203" t="s">
        <v>593</v>
      </c>
      <c r="Y99" s="203" t="s">
        <v>593</v>
      </c>
      <c r="Z99" s="203" t="s">
        <v>593</v>
      </c>
      <c r="AA99" s="203"/>
      <c r="AB99" s="203"/>
      <c r="AC99" s="203"/>
      <c r="AD99" s="202"/>
    </row>
    <row r="100" spans="1:30" hidden="1">
      <c r="A100" s="200">
        <v>1462</v>
      </c>
      <c r="B100" s="200" t="s">
        <v>757</v>
      </c>
      <c r="C100" s="200" t="s">
        <v>757</v>
      </c>
      <c r="D100" s="200" t="s">
        <v>954</v>
      </c>
      <c r="E100" s="200" t="s">
        <v>955</v>
      </c>
      <c r="F100" s="200" t="s">
        <v>976</v>
      </c>
      <c r="G100" s="200" t="s">
        <v>977</v>
      </c>
      <c r="H100" s="202"/>
      <c r="I100" s="202"/>
      <c r="J100" s="203" t="s">
        <v>593</v>
      </c>
      <c r="K100" s="203" t="s">
        <v>593</v>
      </c>
      <c r="L100" s="203" t="s">
        <v>593</v>
      </c>
      <c r="M100" s="203" t="s">
        <v>593</v>
      </c>
      <c r="N100" s="203" t="s">
        <v>593</v>
      </c>
      <c r="O100" s="203" t="s">
        <v>593</v>
      </c>
      <c r="P100" s="203" t="s">
        <v>593</v>
      </c>
      <c r="Q100" s="203" t="s">
        <v>593</v>
      </c>
      <c r="R100" s="203" t="s">
        <v>593</v>
      </c>
      <c r="S100" s="203" t="s">
        <v>593</v>
      </c>
      <c r="T100" s="203" t="s">
        <v>593</v>
      </c>
      <c r="U100" s="203" t="s">
        <v>762</v>
      </c>
      <c r="V100" s="203" t="s">
        <v>593</v>
      </c>
      <c r="W100" s="203" t="s">
        <v>761</v>
      </c>
      <c r="X100" s="203" t="s">
        <v>593</v>
      </c>
      <c r="Y100" s="203" t="s">
        <v>593</v>
      </c>
      <c r="Z100" s="203" t="s">
        <v>593</v>
      </c>
      <c r="AA100" s="203"/>
      <c r="AB100" s="203"/>
      <c r="AC100" s="203"/>
      <c r="AD100" s="202"/>
    </row>
    <row r="101" spans="1:30" hidden="1">
      <c r="A101" s="200">
        <v>1463</v>
      </c>
      <c r="B101" s="200" t="s">
        <v>757</v>
      </c>
      <c r="C101" s="200" t="s">
        <v>757</v>
      </c>
      <c r="D101" s="200" t="s">
        <v>954</v>
      </c>
      <c r="E101" s="200" t="s">
        <v>955</v>
      </c>
      <c r="F101" s="200" t="s">
        <v>978</v>
      </c>
      <c r="G101" s="200" t="s">
        <v>979</v>
      </c>
      <c r="H101" s="202"/>
      <c r="I101" s="202"/>
      <c r="J101" s="203" t="s">
        <v>593</v>
      </c>
      <c r="K101" s="203" t="s">
        <v>593</v>
      </c>
      <c r="L101" s="203" t="s">
        <v>593</v>
      </c>
      <c r="M101" s="203" t="s">
        <v>593</v>
      </c>
      <c r="N101" s="203" t="s">
        <v>593</v>
      </c>
      <c r="O101" s="203" t="s">
        <v>593</v>
      </c>
      <c r="P101" s="203" t="s">
        <v>593</v>
      </c>
      <c r="Q101" s="203" t="s">
        <v>593</v>
      </c>
      <c r="R101" s="203" t="s">
        <v>593</v>
      </c>
      <c r="S101" s="203" t="s">
        <v>593</v>
      </c>
      <c r="T101" s="203" t="s">
        <v>593</v>
      </c>
      <c r="U101" s="203" t="s">
        <v>762</v>
      </c>
      <c r="V101" s="203" t="s">
        <v>593</v>
      </c>
      <c r="W101" s="203" t="s">
        <v>761</v>
      </c>
      <c r="X101" s="203" t="s">
        <v>593</v>
      </c>
      <c r="Y101" s="203" t="s">
        <v>593</v>
      </c>
      <c r="Z101" s="203" t="s">
        <v>593</v>
      </c>
      <c r="AA101" s="203"/>
      <c r="AB101" s="203"/>
      <c r="AC101" s="203"/>
      <c r="AD101" s="202"/>
    </row>
    <row r="102" spans="1:30" hidden="1">
      <c r="A102" s="200">
        <v>1464</v>
      </c>
      <c r="B102" s="200" t="s">
        <v>757</v>
      </c>
      <c r="C102" s="200" t="s">
        <v>757</v>
      </c>
      <c r="D102" s="200" t="s">
        <v>954</v>
      </c>
      <c r="E102" s="200" t="s">
        <v>955</v>
      </c>
      <c r="F102" s="200" t="s">
        <v>980</v>
      </c>
      <c r="G102" s="200" t="s">
        <v>981</v>
      </c>
      <c r="H102" s="202"/>
      <c r="I102" s="202"/>
      <c r="J102" s="203" t="s">
        <v>593</v>
      </c>
      <c r="K102" s="203" t="s">
        <v>593</v>
      </c>
      <c r="L102" s="203" t="s">
        <v>593</v>
      </c>
      <c r="M102" s="203" t="s">
        <v>593</v>
      </c>
      <c r="N102" s="203" t="s">
        <v>593</v>
      </c>
      <c r="O102" s="203" t="s">
        <v>593</v>
      </c>
      <c r="P102" s="203" t="s">
        <v>593</v>
      </c>
      <c r="Q102" s="203" t="s">
        <v>593</v>
      </c>
      <c r="R102" s="203" t="s">
        <v>593</v>
      </c>
      <c r="S102" s="203" t="s">
        <v>593</v>
      </c>
      <c r="T102" s="203" t="s">
        <v>593</v>
      </c>
      <c r="U102" s="203" t="s">
        <v>762</v>
      </c>
      <c r="V102" s="203" t="s">
        <v>593</v>
      </c>
      <c r="W102" s="203" t="s">
        <v>761</v>
      </c>
      <c r="X102" s="203" t="s">
        <v>593</v>
      </c>
      <c r="Y102" s="203" t="s">
        <v>593</v>
      </c>
      <c r="Z102" s="203" t="s">
        <v>593</v>
      </c>
      <c r="AA102" s="203"/>
      <c r="AB102" s="203"/>
      <c r="AC102" s="203"/>
      <c r="AD102" s="202"/>
    </row>
    <row r="103" spans="1:30" hidden="1">
      <c r="A103" s="200">
        <v>1465</v>
      </c>
      <c r="B103" s="200" t="s">
        <v>757</v>
      </c>
      <c r="C103" s="200" t="s">
        <v>757</v>
      </c>
      <c r="D103" s="200" t="s">
        <v>954</v>
      </c>
      <c r="E103" s="200" t="s">
        <v>955</v>
      </c>
      <c r="F103" s="200" t="s">
        <v>982</v>
      </c>
      <c r="G103" s="200" t="s">
        <v>983</v>
      </c>
      <c r="H103" s="201">
        <v>28491</v>
      </c>
      <c r="I103" s="202" t="s">
        <v>760</v>
      </c>
      <c r="J103" s="203" t="s">
        <v>593</v>
      </c>
      <c r="K103" s="203" t="s">
        <v>593</v>
      </c>
      <c r="L103" s="203" t="s">
        <v>593</v>
      </c>
      <c r="M103" s="203" t="s">
        <v>593</v>
      </c>
      <c r="N103" s="203" t="s">
        <v>593</v>
      </c>
      <c r="O103" s="203" t="s">
        <v>593</v>
      </c>
      <c r="P103" s="203" t="s">
        <v>593</v>
      </c>
      <c r="Q103" s="203" t="s">
        <v>593</v>
      </c>
      <c r="R103" s="203" t="s">
        <v>593</v>
      </c>
      <c r="S103" s="203" t="s">
        <v>593</v>
      </c>
      <c r="T103" s="203" t="s">
        <v>593</v>
      </c>
      <c r="U103" s="203" t="s">
        <v>762</v>
      </c>
      <c r="V103" s="203" t="s">
        <v>593</v>
      </c>
      <c r="W103" s="203" t="s">
        <v>761</v>
      </c>
      <c r="X103" s="203" t="s">
        <v>593</v>
      </c>
      <c r="Y103" s="203" t="s">
        <v>593</v>
      </c>
      <c r="Z103" s="203" t="s">
        <v>593</v>
      </c>
      <c r="AA103" s="203"/>
      <c r="AB103" s="203"/>
      <c r="AC103" s="203"/>
      <c r="AD103" s="202"/>
    </row>
    <row r="104" spans="1:30" hidden="1">
      <c r="A104" s="200">
        <v>1468</v>
      </c>
      <c r="B104" s="200" t="s">
        <v>757</v>
      </c>
      <c r="C104" s="200" t="s">
        <v>757</v>
      </c>
      <c r="D104" s="200" t="s">
        <v>954</v>
      </c>
      <c r="E104" s="200" t="s">
        <v>955</v>
      </c>
      <c r="F104" s="200" t="s">
        <v>984</v>
      </c>
      <c r="G104" s="200" t="s">
        <v>985</v>
      </c>
      <c r="H104" s="202"/>
      <c r="I104" s="202"/>
      <c r="J104" s="203" t="s">
        <v>593</v>
      </c>
      <c r="K104" s="203" t="s">
        <v>593</v>
      </c>
      <c r="L104" s="203" t="s">
        <v>593</v>
      </c>
      <c r="M104" s="203" t="s">
        <v>593</v>
      </c>
      <c r="N104" s="203" t="s">
        <v>593</v>
      </c>
      <c r="O104" s="203" t="s">
        <v>593</v>
      </c>
      <c r="P104" s="203" t="s">
        <v>593</v>
      </c>
      <c r="Q104" s="203" t="s">
        <v>593</v>
      </c>
      <c r="R104" s="203" t="s">
        <v>593</v>
      </c>
      <c r="S104" s="203" t="s">
        <v>593</v>
      </c>
      <c r="T104" s="203" t="s">
        <v>593</v>
      </c>
      <c r="U104" s="203" t="s">
        <v>762</v>
      </c>
      <c r="V104" s="203" t="s">
        <v>593</v>
      </c>
      <c r="W104" s="203" t="s">
        <v>761</v>
      </c>
      <c r="X104" s="203" t="s">
        <v>593</v>
      </c>
      <c r="Y104" s="203" t="s">
        <v>593</v>
      </c>
      <c r="Z104" s="203" t="s">
        <v>593</v>
      </c>
      <c r="AA104" s="203"/>
      <c r="AB104" s="203"/>
      <c r="AC104" s="203"/>
      <c r="AD104" s="202"/>
    </row>
    <row r="105" spans="1:30" hidden="1">
      <c r="A105" s="200">
        <v>1469</v>
      </c>
      <c r="B105" s="200" t="s">
        <v>757</v>
      </c>
      <c r="C105" s="200" t="s">
        <v>757</v>
      </c>
      <c r="D105" s="200" t="s">
        <v>954</v>
      </c>
      <c r="E105" s="200" t="s">
        <v>955</v>
      </c>
      <c r="F105" s="200" t="s">
        <v>986</v>
      </c>
      <c r="G105" s="200" t="s">
        <v>987</v>
      </c>
      <c r="H105" s="202"/>
      <c r="I105" s="202"/>
      <c r="J105" s="203" t="s">
        <v>593</v>
      </c>
      <c r="K105" s="203" t="s">
        <v>593</v>
      </c>
      <c r="L105" s="203" t="s">
        <v>593</v>
      </c>
      <c r="M105" s="203" t="s">
        <v>593</v>
      </c>
      <c r="N105" s="203" t="s">
        <v>593</v>
      </c>
      <c r="O105" s="203" t="s">
        <v>593</v>
      </c>
      <c r="P105" s="203" t="s">
        <v>593</v>
      </c>
      <c r="Q105" s="203" t="s">
        <v>593</v>
      </c>
      <c r="R105" s="203" t="s">
        <v>593</v>
      </c>
      <c r="S105" s="203" t="s">
        <v>593</v>
      </c>
      <c r="T105" s="203" t="s">
        <v>593</v>
      </c>
      <c r="U105" s="203" t="s">
        <v>762</v>
      </c>
      <c r="V105" s="203" t="s">
        <v>593</v>
      </c>
      <c r="W105" s="203" t="s">
        <v>761</v>
      </c>
      <c r="X105" s="203" t="s">
        <v>593</v>
      </c>
      <c r="Y105" s="203" t="s">
        <v>593</v>
      </c>
      <c r="Z105" s="203" t="s">
        <v>593</v>
      </c>
      <c r="AA105" s="203"/>
      <c r="AB105" s="203"/>
      <c r="AC105" s="203"/>
      <c r="AD105" s="202"/>
    </row>
    <row r="106" spans="1:30" hidden="1">
      <c r="A106" s="200">
        <v>1470</v>
      </c>
      <c r="B106" s="200" t="s">
        <v>757</v>
      </c>
      <c r="C106" s="200" t="s">
        <v>757</v>
      </c>
      <c r="D106" s="200" t="s">
        <v>954</v>
      </c>
      <c r="E106" s="200" t="s">
        <v>955</v>
      </c>
      <c r="F106" s="200" t="s">
        <v>988</v>
      </c>
      <c r="G106" s="200" t="s">
        <v>989</v>
      </c>
      <c r="H106" s="202"/>
      <c r="I106" s="202"/>
      <c r="J106" s="203" t="s">
        <v>593</v>
      </c>
      <c r="K106" s="203" t="s">
        <v>593</v>
      </c>
      <c r="L106" s="203" t="s">
        <v>593</v>
      </c>
      <c r="M106" s="203" t="s">
        <v>593</v>
      </c>
      <c r="N106" s="203" t="s">
        <v>593</v>
      </c>
      <c r="O106" s="203" t="s">
        <v>593</v>
      </c>
      <c r="P106" s="203" t="s">
        <v>593</v>
      </c>
      <c r="Q106" s="203" t="s">
        <v>593</v>
      </c>
      <c r="R106" s="203" t="s">
        <v>593</v>
      </c>
      <c r="S106" s="203" t="s">
        <v>593</v>
      </c>
      <c r="T106" s="203" t="s">
        <v>593</v>
      </c>
      <c r="U106" s="203" t="s">
        <v>762</v>
      </c>
      <c r="V106" s="203" t="s">
        <v>593</v>
      </c>
      <c r="W106" s="203" t="s">
        <v>761</v>
      </c>
      <c r="X106" s="203" t="s">
        <v>593</v>
      </c>
      <c r="Y106" s="203" t="s">
        <v>593</v>
      </c>
      <c r="Z106" s="203" t="s">
        <v>593</v>
      </c>
      <c r="AA106" s="203"/>
      <c r="AB106" s="203"/>
      <c r="AC106" s="203"/>
      <c r="AD106" s="202"/>
    </row>
    <row r="107" spans="1:30" hidden="1">
      <c r="A107" s="200">
        <v>1471</v>
      </c>
      <c r="B107" s="200" t="s">
        <v>757</v>
      </c>
      <c r="C107" s="200" t="s">
        <v>757</v>
      </c>
      <c r="D107" s="200" t="s">
        <v>954</v>
      </c>
      <c r="E107" s="200" t="s">
        <v>955</v>
      </c>
      <c r="F107" s="200" t="s">
        <v>990</v>
      </c>
      <c r="G107" s="200" t="s">
        <v>991</v>
      </c>
      <c r="H107" s="202"/>
      <c r="I107" s="202"/>
      <c r="J107" s="203" t="s">
        <v>593</v>
      </c>
      <c r="K107" s="203" t="s">
        <v>593</v>
      </c>
      <c r="L107" s="203" t="s">
        <v>593</v>
      </c>
      <c r="M107" s="203" t="s">
        <v>593</v>
      </c>
      <c r="N107" s="203" t="s">
        <v>593</v>
      </c>
      <c r="O107" s="203" t="s">
        <v>593</v>
      </c>
      <c r="P107" s="203" t="s">
        <v>593</v>
      </c>
      <c r="Q107" s="203" t="s">
        <v>593</v>
      </c>
      <c r="R107" s="203" t="s">
        <v>593</v>
      </c>
      <c r="S107" s="203" t="s">
        <v>593</v>
      </c>
      <c r="T107" s="203" t="s">
        <v>593</v>
      </c>
      <c r="U107" s="203" t="s">
        <v>762</v>
      </c>
      <c r="V107" s="203" t="s">
        <v>593</v>
      </c>
      <c r="W107" s="203" t="s">
        <v>761</v>
      </c>
      <c r="X107" s="203" t="s">
        <v>593</v>
      </c>
      <c r="Y107" s="203" t="s">
        <v>593</v>
      </c>
      <c r="Z107" s="203" t="s">
        <v>593</v>
      </c>
      <c r="AA107" s="203"/>
      <c r="AB107" s="203"/>
      <c r="AC107" s="203"/>
      <c r="AD107" s="202"/>
    </row>
    <row r="108" spans="1:30" hidden="1">
      <c r="A108" s="200">
        <v>1472</v>
      </c>
      <c r="B108" s="200" t="s">
        <v>757</v>
      </c>
      <c r="C108" s="200" t="s">
        <v>757</v>
      </c>
      <c r="D108" s="200" t="s">
        <v>954</v>
      </c>
      <c r="E108" s="200" t="s">
        <v>955</v>
      </c>
      <c r="F108" s="200" t="s">
        <v>992</v>
      </c>
      <c r="G108" s="200" t="s">
        <v>993</v>
      </c>
      <c r="H108" s="201">
        <v>40269</v>
      </c>
      <c r="I108" s="202" t="s">
        <v>760</v>
      </c>
      <c r="J108" s="203" t="s">
        <v>593</v>
      </c>
      <c r="K108" s="203" t="s">
        <v>593</v>
      </c>
      <c r="L108" s="203" t="s">
        <v>593</v>
      </c>
      <c r="M108" s="203" t="s">
        <v>593</v>
      </c>
      <c r="N108" s="203" t="s">
        <v>593</v>
      </c>
      <c r="O108" s="203" t="s">
        <v>593</v>
      </c>
      <c r="P108" s="203" t="s">
        <v>593</v>
      </c>
      <c r="Q108" s="203" t="s">
        <v>593</v>
      </c>
      <c r="R108" s="203" t="s">
        <v>593</v>
      </c>
      <c r="S108" s="203" t="s">
        <v>593</v>
      </c>
      <c r="T108" s="203" t="s">
        <v>593</v>
      </c>
      <c r="U108" s="203" t="s">
        <v>762</v>
      </c>
      <c r="V108" s="203" t="s">
        <v>593</v>
      </c>
      <c r="W108" s="203" t="s">
        <v>761</v>
      </c>
      <c r="X108" s="203" t="s">
        <v>593</v>
      </c>
      <c r="Y108" s="203" t="s">
        <v>593</v>
      </c>
      <c r="Z108" s="203" t="s">
        <v>593</v>
      </c>
      <c r="AA108" s="203"/>
      <c r="AB108" s="203"/>
      <c r="AC108" s="203"/>
      <c r="AD108" s="202"/>
    </row>
    <row r="109" spans="1:30" hidden="1">
      <c r="A109" s="200">
        <v>1481</v>
      </c>
      <c r="B109" s="200" t="s">
        <v>757</v>
      </c>
      <c r="C109" s="200" t="s">
        <v>757</v>
      </c>
      <c r="D109" s="200" t="s">
        <v>994</v>
      </c>
      <c r="E109" s="200" t="s">
        <v>995</v>
      </c>
      <c r="F109" s="200" t="s">
        <v>996</v>
      </c>
      <c r="G109" s="200" t="s">
        <v>997</v>
      </c>
      <c r="H109" s="202"/>
      <c r="I109" s="202"/>
      <c r="J109" s="203" t="s">
        <v>593</v>
      </c>
      <c r="K109" s="203" t="s">
        <v>593</v>
      </c>
      <c r="L109" s="203" t="s">
        <v>593</v>
      </c>
      <c r="M109" s="203" t="s">
        <v>593</v>
      </c>
      <c r="N109" s="203" t="s">
        <v>593</v>
      </c>
      <c r="O109" s="203" t="s">
        <v>593</v>
      </c>
      <c r="P109" s="203" t="s">
        <v>593</v>
      </c>
      <c r="Q109" s="203" t="s">
        <v>593</v>
      </c>
      <c r="R109" s="203" t="s">
        <v>593</v>
      </c>
      <c r="S109" s="203" t="s">
        <v>593</v>
      </c>
      <c r="T109" s="203" t="s">
        <v>593</v>
      </c>
      <c r="U109" s="203" t="s">
        <v>762</v>
      </c>
      <c r="V109" s="203" t="s">
        <v>593</v>
      </c>
      <c r="W109" s="203" t="s">
        <v>761</v>
      </c>
      <c r="X109" s="203" t="s">
        <v>593</v>
      </c>
      <c r="Y109" s="203" t="s">
        <v>593</v>
      </c>
      <c r="Z109" s="203" t="s">
        <v>593</v>
      </c>
      <c r="AA109" s="203"/>
      <c r="AB109" s="203"/>
      <c r="AC109" s="203"/>
      <c r="AD109" s="202"/>
    </row>
    <row r="110" spans="1:30" hidden="1">
      <c r="A110" s="200">
        <v>1482</v>
      </c>
      <c r="B110" s="200" t="s">
        <v>757</v>
      </c>
      <c r="C110" s="200" t="s">
        <v>757</v>
      </c>
      <c r="D110" s="200" t="s">
        <v>994</v>
      </c>
      <c r="E110" s="200" t="s">
        <v>995</v>
      </c>
      <c r="F110" s="200" t="s">
        <v>998</v>
      </c>
      <c r="G110" s="200" t="s">
        <v>999</v>
      </c>
      <c r="H110" s="202"/>
      <c r="I110" s="202"/>
      <c r="J110" s="203" t="s">
        <v>593</v>
      </c>
      <c r="K110" s="203" t="s">
        <v>593</v>
      </c>
      <c r="L110" s="203" t="s">
        <v>593</v>
      </c>
      <c r="M110" s="203" t="s">
        <v>593</v>
      </c>
      <c r="N110" s="203" t="s">
        <v>593</v>
      </c>
      <c r="O110" s="203" t="s">
        <v>593</v>
      </c>
      <c r="P110" s="203" t="s">
        <v>593</v>
      </c>
      <c r="Q110" s="203" t="s">
        <v>593</v>
      </c>
      <c r="R110" s="203" t="s">
        <v>593</v>
      </c>
      <c r="S110" s="203" t="s">
        <v>593</v>
      </c>
      <c r="T110" s="203" t="s">
        <v>593</v>
      </c>
      <c r="U110" s="203" t="s">
        <v>762</v>
      </c>
      <c r="V110" s="203" t="s">
        <v>593</v>
      </c>
      <c r="W110" s="203" t="s">
        <v>761</v>
      </c>
      <c r="X110" s="203" t="s">
        <v>593</v>
      </c>
      <c r="Y110" s="203" t="s">
        <v>593</v>
      </c>
      <c r="Z110" s="203" t="s">
        <v>593</v>
      </c>
      <c r="AA110" s="203"/>
      <c r="AB110" s="203"/>
      <c r="AC110" s="203"/>
      <c r="AD110" s="202"/>
    </row>
    <row r="111" spans="1:30" hidden="1">
      <c r="A111" s="200">
        <v>1483</v>
      </c>
      <c r="B111" s="200" t="s">
        <v>757</v>
      </c>
      <c r="C111" s="200" t="s">
        <v>757</v>
      </c>
      <c r="D111" s="200" t="s">
        <v>994</v>
      </c>
      <c r="E111" s="200" t="s">
        <v>995</v>
      </c>
      <c r="F111" s="200" t="s">
        <v>1000</v>
      </c>
      <c r="G111" s="200" t="s">
        <v>1001</v>
      </c>
      <c r="H111" s="202"/>
      <c r="I111" s="202"/>
      <c r="J111" s="203" t="s">
        <v>593</v>
      </c>
      <c r="K111" s="203" t="s">
        <v>593</v>
      </c>
      <c r="L111" s="203" t="s">
        <v>593</v>
      </c>
      <c r="M111" s="203" t="s">
        <v>593</v>
      </c>
      <c r="N111" s="203" t="s">
        <v>593</v>
      </c>
      <c r="O111" s="203" t="s">
        <v>593</v>
      </c>
      <c r="P111" s="203" t="s">
        <v>593</v>
      </c>
      <c r="Q111" s="203" t="s">
        <v>593</v>
      </c>
      <c r="R111" s="203" t="s">
        <v>593</v>
      </c>
      <c r="S111" s="203" t="s">
        <v>593</v>
      </c>
      <c r="T111" s="203" t="s">
        <v>593</v>
      </c>
      <c r="U111" s="203" t="s">
        <v>762</v>
      </c>
      <c r="V111" s="203" t="s">
        <v>593</v>
      </c>
      <c r="W111" s="203" t="s">
        <v>761</v>
      </c>
      <c r="X111" s="203" t="s">
        <v>593</v>
      </c>
      <c r="Y111" s="203" t="s">
        <v>593</v>
      </c>
      <c r="Z111" s="203" t="s">
        <v>593</v>
      </c>
      <c r="AA111" s="203"/>
      <c r="AB111" s="203"/>
      <c r="AC111" s="203"/>
      <c r="AD111" s="202"/>
    </row>
    <row r="112" spans="1:30" hidden="1">
      <c r="A112" s="200">
        <v>1484</v>
      </c>
      <c r="B112" s="200" t="s">
        <v>757</v>
      </c>
      <c r="C112" s="200" t="s">
        <v>757</v>
      </c>
      <c r="D112" s="200" t="s">
        <v>994</v>
      </c>
      <c r="E112" s="200" t="s">
        <v>995</v>
      </c>
      <c r="F112" s="200" t="s">
        <v>1002</v>
      </c>
      <c r="G112" s="200" t="s">
        <v>1003</v>
      </c>
      <c r="H112" s="202"/>
      <c r="I112" s="202"/>
      <c r="J112" s="203" t="s">
        <v>593</v>
      </c>
      <c r="K112" s="203" t="s">
        <v>593</v>
      </c>
      <c r="L112" s="203" t="s">
        <v>593</v>
      </c>
      <c r="M112" s="203" t="s">
        <v>593</v>
      </c>
      <c r="N112" s="203" t="s">
        <v>593</v>
      </c>
      <c r="O112" s="203" t="s">
        <v>593</v>
      </c>
      <c r="P112" s="203" t="s">
        <v>593</v>
      </c>
      <c r="Q112" s="203" t="s">
        <v>593</v>
      </c>
      <c r="R112" s="203" t="s">
        <v>593</v>
      </c>
      <c r="S112" s="203" t="s">
        <v>593</v>
      </c>
      <c r="T112" s="203" t="s">
        <v>593</v>
      </c>
      <c r="U112" s="203" t="s">
        <v>762</v>
      </c>
      <c r="V112" s="203" t="s">
        <v>593</v>
      </c>
      <c r="W112" s="203" t="s">
        <v>761</v>
      </c>
      <c r="X112" s="203" t="s">
        <v>593</v>
      </c>
      <c r="Y112" s="203" t="s">
        <v>593</v>
      </c>
      <c r="Z112" s="203" t="s">
        <v>593</v>
      </c>
      <c r="AA112" s="203"/>
      <c r="AB112" s="203"/>
      <c r="AC112" s="203"/>
      <c r="AD112" s="202"/>
    </row>
    <row r="113" spans="1:30" hidden="1">
      <c r="A113" s="200">
        <v>1485</v>
      </c>
      <c r="B113" s="200" t="s">
        <v>757</v>
      </c>
      <c r="C113" s="200" t="s">
        <v>757</v>
      </c>
      <c r="D113" s="200" t="s">
        <v>994</v>
      </c>
      <c r="E113" s="200" t="s">
        <v>995</v>
      </c>
      <c r="F113" s="200" t="s">
        <v>1004</v>
      </c>
      <c r="G113" s="200" t="s">
        <v>1005</v>
      </c>
      <c r="H113" s="202"/>
      <c r="I113" s="202"/>
      <c r="J113" s="203" t="s">
        <v>593</v>
      </c>
      <c r="K113" s="203" t="s">
        <v>593</v>
      </c>
      <c r="L113" s="203" t="s">
        <v>593</v>
      </c>
      <c r="M113" s="203" t="s">
        <v>593</v>
      </c>
      <c r="N113" s="203" t="s">
        <v>593</v>
      </c>
      <c r="O113" s="203" t="s">
        <v>593</v>
      </c>
      <c r="P113" s="203" t="s">
        <v>593</v>
      </c>
      <c r="Q113" s="203" t="s">
        <v>593</v>
      </c>
      <c r="R113" s="203" t="s">
        <v>593</v>
      </c>
      <c r="S113" s="203" t="s">
        <v>593</v>
      </c>
      <c r="T113" s="203" t="s">
        <v>593</v>
      </c>
      <c r="U113" s="203" t="s">
        <v>762</v>
      </c>
      <c r="V113" s="203" t="s">
        <v>593</v>
      </c>
      <c r="W113" s="203" t="s">
        <v>761</v>
      </c>
      <c r="X113" s="203" t="s">
        <v>593</v>
      </c>
      <c r="Y113" s="203" t="s">
        <v>593</v>
      </c>
      <c r="Z113" s="203" t="s">
        <v>593</v>
      </c>
      <c r="AA113" s="203"/>
      <c r="AB113" s="203"/>
      <c r="AC113" s="203"/>
      <c r="AD113" s="202"/>
    </row>
    <row r="114" spans="1:30" hidden="1">
      <c r="A114" s="200">
        <v>1486</v>
      </c>
      <c r="B114" s="200" t="s">
        <v>757</v>
      </c>
      <c r="C114" s="200" t="s">
        <v>757</v>
      </c>
      <c r="D114" s="200" t="s">
        <v>994</v>
      </c>
      <c r="E114" s="200" t="s">
        <v>995</v>
      </c>
      <c r="F114" s="200" t="s">
        <v>1006</v>
      </c>
      <c r="G114" s="200" t="s">
        <v>1007</v>
      </c>
      <c r="H114" s="202"/>
      <c r="I114" s="202"/>
      <c r="J114" s="203" t="s">
        <v>593</v>
      </c>
      <c r="K114" s="203" t="s">
        <v>593</v>
      </c>
      <c r="L114" s="203" t="s">
        <v>593</v>
      </c>
      <c r="M114" s="203" t="s">
        <v>593</v>
      </c>
      <c r="N114" s="203" t="s">
        <v>593</v>
      </c>
      <c r="O114" s="203" t="s">
        <v>593</v>
      </c>
      <c r="P114" s="203" t="s">
        <v>593</v>
      </c>
      <c r="Q114" s="203" t="s">
        <v>593</v>
      </c>
      <c r="R114" s="203" t="s">
        <v>593</v>
      </c>
      <c r="S114" s="203" t="s">
        <v>593</v>
      </c>
      <c r="T114" s="203" t="s">
        <v>593</v>
      </c>
      <c r="U114" s="203" t="s">
        <v>762</v>
      </c>
      <c r="V114" s="203" t="s">
        <v>593</v>
      </c>
      <c r="W114" s="203" t="s">
        <v>761</v>
      </c>
      <c r="X114" s="203" t="s">
        <v>593</v>
      </c>
      <c r="Y114" s="203" t="s">
        <v>593</v>
      </c>
      <c r="Z114" s="203" t="s">
        <v>593</v>
      </c>
      <c r="AA114" s="203"/>
      <c r="AB114" s="203"/>
      <c r="AC114" s="203"/>
      <c r="AD114" s="202"/>
    </row>
    <row r="115" spans="1:30" hidden="1">
      <c r="A115" s="200">
        <v>1487</v>
      </c>
      <c r="B115" s="200" t="s">
        <v>757</v>
      </c>
      <c r="C115" s="200" t="s">
        <v>757</v>
      </c>
      <c r="D115" s="200" t="s">
        <v>994</v>
      </c>
      <c r="E115" s="200" t="s">
        <v>995</v>
      </c>
      <c r="F115" s="200" t="s">
        <v>1008</v>
      </c>
      <c r="G115" s="200" t="s">
        <v>1009</v>
      </c>
      <c r="H115" s="202"/>
      <c r="I115" s="202"/>
      <c r="J115" s="203" t="s">
        <v>593</v>
      </c>
      <c r="K115" s="203" t="s">
        <v>593</v>
      </c>
      <c r="L115" s="203" t="s">
        <v>593</v>
      </c>
      <c r="M115" s="203" t="s">
        <v>593</v>
      </c>
      <c r="N115" s="203" t="s">
        <v>593</v>
      </c>
      <c r="O115" s="203" t="s">
        <v>593</v>
      </c>
      <c r="P115" s="203" t="s">
        <v>593</v>
      </c>
      <c r="Q115" s="203" t="s">
        <v>593</v>
      </c>
      <c r="R115" s="203" t="s">
        <v>593</v>
      </c>
      <c r="S115" s="203" t="s">
        <v>593</v>
      </c>
      <c r="T115" s="203" t="s">
        <v>593</v>
      </c>
      <c r="U115" s="203" t="s">
        <v>762</v>
      </c>
      <c r="V115" s="203" t="s">
        <v>593</v>
      </c>
      <c r="W115" s="203" t="s">
        <v>761</v>
      </c>
      <c r="X115" s="203" t="s">
        <v>593</v>
      </c>
      <c r="Y115" s="203" t="s">
        <v>593</v>
      </c>
      <c r="Z115" s="203" t="s">
        <v>593</v>
      </c>
      <c r="AA115" s="203"/>
      <c r="AB115" s="203"/>
      <c r="AC115" s="203"/>
      <c r="AD115" s="202"/>
    </row>
    <row r="116" spans="1:30" hidden="1">
      <c r="A116" s="200">
        <v>1511</v>
      </c>
      <c r="B116" s="200" t="s">
        <v>757</v>
      </c>
      <c r="C116" s="200" t="s">
        <v>757</v>
      </c>
      <c r="D116" s="200" t="s">
        <v>1010</v>
      </c>
      <c r="E116" s="200" t="s">
        <v>1011</v>
      </c>
      <c r="F116" s="200" t="s">
        <v>1012</v>
      </c>
      <c r="G116" s="200" t="s">
        <v>1013</v>
      </c>
      <c r="H116" s="202"/>
      <c r="I116" s="202"/>
      <c r="J116" s="203" t="s">
        <v>593</v>
      </c>
      <c r="K116" s="203" t="s">
        <v>593</v>
      </c>
      <c r="L116" s="203" t="s">
        <v>593</v>
      </c>
      <c r="M116" s="203" t="s">
        <v>593</v>
      </c>
      <c r="N116" s="203" t="s">
        <v>593</v>
      </c>
      <c r="O116" s="203" t="s">
        <v>593</v>
      </c>
      <c r="P116" s="203" t="s">
        <v>593</v>
      </c>
      <c r="Q116" s="203" t="s">
        <v>593</v>
      </c>
      <c r="R116" s="203" t="s">
        <v>593</v>
      </c>
      <c r="S116" s="203" t="s">
        <v>593</v>
      </c>
      <c r="T116" s="203" t="s">
        <v>593</v>
      </c>
      <c r="U116" s="203" t="s">
        <v>762</v>
      </c>
      <c r="V116" s="203" t="s">
        <v>593</v>
      </c>
      <c r="W116" s="203" t="s">
        <v>761</v>
      </c>
      <c r="X116" s="203" t="s">
        <v>593</v>
      </c>
      <c r="Y116" s="203" t="s">
        <v>593</v>
      </c>
      <c r="Z116" s="203" t="s">
        <v>593</v>
      </c>
      <c r="AA116" s="203"/>
      <c r="AB116" s="203"/>
      <c r="AC116" s="203"/>
      <c r="AD116" s="202"/>
    </row>
    <row r="117" spans="1:30" hidden="1">
      <c r="A117" s="200">
        <v>1512</v>
      </c>
      <c r="B117" s="200" t="s">
        <v>757</v>
      </c>
      <c r="C117" s="200" t="s">
        <v>757</v>
      </c>
      <c r="D117" s="200" t="s">
        <v>1010</v>
      </c>
      <c r="E117" s="200" t="s">
        <v>1011</v>
      </c>
      <c r="F117" s="200" t="s">
        <v>1014</v>
      </c>
      <c r="G117" s="200" t="s">
        <v>1015</v>
      </c>
      <c r="H117" s="202"/>
      <c r="I117" s="202"/>
      <c r="J117" s="203" t="s">
        <v>593</v>
      </c>
      <c r="K117" s="203" t="s">
        <v>593</v>
      </c>
      <c r="L117" s="203" t="s">
        <v>593</v>
      </c>
      <c r="M117" s="203" t="s">
        <v>593</v>
      </c>
      <c r="N117" s="203" t="s">
        <v>593</v>
      </c>
      <c r="O117" s="203" t="s">
        <v>593</v>
      </c>
      <c r="P117" s="203" t="s">
        <v>593</v>
      </c>
      <c r="Q117" s="203" t="s">
        <v>593</v>
      </c>
      <c r="R117" s="203" t="s">
        <v>593</v>
      </c>
      <c r="S117" s="203" t="s">
        <v>593</v>
      </c>
      <c r="T117" s="203" t="s">
        <v>593</v>
      </c>
      <c r="U117" s="203" t="s">
        <v>762</v>
      </c>
      <c r="V117" s="203" t="s">
        <v>593</v>
      </c>
      <c r="W117" s="203" t="s">
        <v>761</v>
      </c>
      <c r="X117" s="203" t="s">
        <v>593</v>
      </c>
      <c r="Y117" s="203" t="s">
        <v>593</v>
      </c>
      <c r="Z117" s="203" t="s">
        <v>593</v>
      </c>
      <c r="AA117" s="203"/>
      <c r="AB117" s="203"/>
      <c r="AC117" s="203"/>
      <c r="AD117" s="202"/>
    </row>
    <row r="118" spans="1:30" hidden="1">
      <c r="A118" s="200">
        <v>1513</v>
      </c>
      <c r="B118" s="200" t="s">
        <v>757</v>
      </c>
      <c r="C118" s="200" t="s">
        <v>757</v>
      </c>
      <c r="D118" s="200" t="s">
        <v>1010</v>
      </c>
      <c r="E118" s="200" t="s">
        <v>1011</v>
      </c>
      <c r="F118" s="200" t="s">
        <v>1016</v>
      </c>
      <c r="G118" s="200" t="s">
        <v>1017</v>
      </c>
      <c r="H118" s="202"/>
      <c r="I118" s="202"/>
      <c r="J118" s="203" t="s">
        <v>593</v>
      </c>
      <c r="K118" s="203" t="s">
        <v>593</v>
      </c>
      <c r="L118" s="203" t="s">
        <v>593</v>
      </c>
      <c r="M118" s="203" t="s">
        <v>593</v>
      </c>
      <c r="N118" s="203" t="s">
        <v>593</v>
      </c>
      <c r="O118" s="203" t="s">
        <v>593</v>
      </c>
      <c r="P118" s="203" t="s">
        <v>593</v>
      </c>
      <c r="Q118" s="203" t="s">
        <v>593</v>
      </c>
      <c r="R118" s="203" t="s">
        <v>593</v>
      </c>
      <c r="S118" s="203" t="s">
        <v>593</v>
      </c>
      <c r="T118" s="203" t="s">
        <v>593</v>
      </c>
      <c r="U118" s="203" t="s">
        <v>762</v>
      </c>
      <c r="V118" s="203" t="s">
        <v>593</v>
      </c>
      <c r="W118" s="203" t="s">
        <v>761</v>
      </c>
      <c r="X118" s="203" t="s">
        <v>593</v>
      </c>
      <c r="Y118" s="203" t="s">
        <v>593</v>
      </c>
      <c r="Z118" s="203" t="s">
        <v>593</v>
      </c>
      <c r="AA118" s="203"/>
      <c r="AB118" s="203"/>
      <c r="AC118" s="203"/>
      <c r="AD118" s="202"/>
    </row>
    <row r="119" spans="1:30" hidden="1">
      <c r="A119" s="200">
        <v>1514</v>
      </c>
      <c r="B119" s="200" t="s">
        <v>757</v>
      </c>
      <c r="C119" s="200" t="s">
        <v>757</v>
      </c>
      <c r="D119" s="200" t="s">
        <v>1010</v>
      </c>
      <c r="E119" s="200" t="s">
        <v>1011</v>
      </c>
      <c r="F119" s="200" t="s">
        <v>1018</v>
      </c>
      <c r="G119" s="200" t="s">
        <v>871</v>
      </c>
      <c r="H119" s="201">
        <v>38796</v>
      </c>
      <c r="I119" s="202" t="s">
        <v>760</v>
      </c>
      <c r="J119" s="203" t="s">
        <v>593</v>
      </c>
      <c r="K119" s="203" t="s">
        <v>593</v>
      </c>
      <c r="L119" s="203" t="s">
        <v>593</v>
      </c>
      <c r="M119" s="203" t="s">
        <v>593</v>
      </c>
      <c r="N119" s="203" t="s">
        <v>593</v>
      </c>
      <c r="O119" s="203" t="s">
        <v>593</v>
      </c>
      <c r="P119" s="203" t="s">
        <v>593</v>
      </c>
      <c r="Q119" s="203" t="s">
        <v>593</v>
      </c>
      <c r="R119" s="203" t="s">
        <v>593</v>
      </c>
      <c r="S119" s="203" t="s">
        <v>593</v>
      </c>
      <c r="T119" s="203" t="s">
        <v>593</v>
      </c>
      <c r="U119" s="203" t="s">
        <v>762</v>
      </c>
      <c r="V119" s="203" t="s">
        <v>593</v>
      </c>
      <c r="W119" s="203" t="s">
        <v>761</v>
      </c>
      <c r="X119" s="203" t="s">
        <v>593</v>
      </c>
      <c r="Y119" s="203" t="s">
        <v>593</v>
      </c>
      <c r="Z119" s="203" t="s">
        <v>593</v>
      </c>
      <c r="AA119" s="203"/>
      <c r="AB119" s="203"/>
      <c r="AC119" s="203"/>
      <c r="AD119" s="202"/>
    </row>
    <row r="120" spans="1:30" hidden="1">
      <c r="A120" s="200">
        <v>1516</v>
      </c>
      <c r="B120" s="200" t="s">
        <v>757</v>
      </c>
      <c r="C120" s="200" t="s">
        <v>757</v>
      </c>
      <c r="D120" s="200" t="s">
        <v>1010</v>
      </c>
      <c r="E120" s="200" t="s">
        <v>1011</v>
      </c>
      <c r="F120" s="200" t="s">
        <v>1019</v>
      </c>
      <c r="G120" s="200" t="s">
        <v>1020</v>
      </c>
      <c r="H120" s="202"/>
      <c r="I120" s="202"/>
      <c r="J120" s="203" t="s">
        <v>593</v>
      </c>
      <c r="K120" s="203" t="s">
        <v>593</v>
      </c>
      <c r="L120" s="203" t="s">
        <v>593</v>
      </c>
      <c r="M120" s="203" t="s">
        <v>593</v>
      </c>
      <c r="N120" s="203" t="s">
        <v>593</v>
      </c>
      <c r="O120" s="203" t="s">
        <v>593</v>
      </c>
      <c r="P120" s="203" t="s">
        <v>593</v>
      </c>
      <c r="Q120" s="203" t="s">
        <v>593</v>
      </c>
      <c r="R120" s="203" t="s">
        <v>593</v>
      </c>
      <c r="S120" s="203" t="s">
        <v>593</v>
      </c>
      <c r="T120" s="203" t="s">
        <v>593</v>
      </c>
      <c r="U120" s="203" t="s">
        <v>762</v>
      </c>
      <c r="V120" s="203" t="s">
        <v>593</v>
      </c>
      <c r="W120" s="203" t="s">
        <v>761</v>
      </c>
      <c r="X120" s="203" t="s">
        <v>593</v>
      </c>
      <c r="Y120" s="203" t="s">
        <v>593</v>
      </c>
      <c r="Z120" s="203" t="s">
        <v>593</v>
      </c>
      <c r="AA120" s="203"/>
      <c r="AB120" s="203"/>
      <c r="AC120" s="203"/>
      <c r="AD120" s="202"/>
    </row>
    <row r="121" spans="1:30" hidden="1">
      <c r="A121" s="200">
        <v>1517</v>
      </c>
      <c r="B121" s="200" t="s">
        <v>757</v>
      </c>
      <c r="C121" s="200" t="s">
        <v>757</v>
      </c>
      <c r="D121" s="200" t="s">
        <v>1010</v>
      </c>
      <c r="E121" s="200" t="s">
        <v>1011</v>
      </c>
      <c r="F121" s="200" t="s">
        <v>1021</v>
      </c>
      <c r="G121" s="200" t="s">
        <v>1022</v>
      </c>
      <c r="H121" s="202"/>
      <c r="I121" s="202"/>
      <c r="J121" s="203" t="s">
        <v>593</v>
      </c>
      <c r="K121" s="203" t="s">
        <v>593</v>
      </c>
      <c r="L121" s="203" t="s">
        <v>593</v>
      </c>
      <c r="M121" s="203" t="s">
        <v>593</v>
      </c>
      <c r="N121" s="203" t="s">
        <v>593</v>
      </c>
      <c r="O121" s="203" t="s">
        <v>593</v>
      </c>
      <c r="P121" s="203" t="s">
        <v>593</v>
      </c>
      <c r="Q121" s="203" t="s">
        <v>593</v>
      </c>
      <c r="R121" s="203" t="s">
        <v>593</v>
      </c>
      <c r="S121" s="203" t="s">
        <v>593</v>
      </c>
      <c r="T121" s="203" t="s">
        <v>593</v>
      </c>
      <c r="U121" s="203" t="s">
        <v>762</v>
      </c>
      <c r="V121" s="203" t="s">
        <v>593</v>
      </c>
      <c r="W121" s="203" t="s">
        <v>761</v>
      </c>
      <c r="X121" s="203" t="s">
        <v>593</v>
      </c>
      <c r="Y121" s="203" t="s">
        <v>593</v>
      </c>
      <c r="Z121" s="203" t="s">
        <v>593</v>
      </c>
      <c r="AA121" s="203"/>
      <c r="AB121" s="203"/>
      <c r="AC121" s="203"/>
      <c r="AD121" s="202"/>
    </row>
    <row r="122" spans="1:30" hidden="1">
      <c r="A122" s="200">
        <v>1518</v>
      </c>
      <c r="B122" s="200" t="s">
        <v>757</v>
      </c>
      <c r="C122" s="200" t="s">
        <v>757</v>
      </c>
      <c r="D122" s="200" t="s">
        <v>1010</v>
      </c>
      <c r="E122" s="200" t="s">
        <v>1011</v>
      </c>
      <c r="F122" s="200" t="s">
        <v>1023</v>
      </c>
      <c r="G122" s="200" t="s">
        <v>1024</v>
      </c>
      <c r="H122" s="202"/>
      <c r="I122" s="202"/>
      <c r="J122" s="203" t="s">
        <v>593</v>
      </c>
      <c r="K122" s="203" t="s">
        <v>593</v>
      </c>
      <c r="L122" s="203" t="s">
        <v>593</v>
      </c>
      <c r="M122" s="203" t="s">
        <v>593</v>
      </c>
      <c r="N122" s="203" t="s">
        <v>593</v>
      </c>
      <c r="O122" s="203" t="s">
        <v>593</v>
      </c>
      <c r="P122" s="203" t="s">
        <v>593</v>
      </c>
      <c r="Q122" s="203" t="s">
        <v>593</v>
      </c>
      <c r="R122" s="203" t="s">
        <v>593</v>
      </c>
      <c r="S122" s="203" t="s">
        <v>593</v>
      </c>
      <c r="T122" s="203" t="s">
        <v>593</v>
      </c>
      <c r="U122" s="203" t="s">
        <v>762</v>
      </c>
      <c r="V122" s="203" t="s">
        <v>593</v>
      </c>
      <c r="W122" s="203" t="s">
        <v>761</v>
      </c>
      <c r="X122" s="203" t="s">
        <v>593</v>
      </c>
      <c r="Y122" s="203" t="s">
        <v>593</v>
      </c>
      <c r="Z122" s="203" t="s">
        <v>593</v>
      </c>
      <c r="AA122" s="203"/>
      <c r="AB122" s="203"/>
      <c r="AC122" s="203"/>
      <c r="AD122" s="202"/>
    </row>
    <row r="123" spans="1:30" hidden="1">
      <c r="A123" s="200">
        <v>1519</v>
      </c>
      <c r="B123" s="200" t="s">
        <v>757</v>
      </c>
      <c r="C123" s="200" t="s">
        <v>757</v>
      </c>
      <c r="D123" s="200" t="s">
        <v>1010</v>
      </c>
      <c r="E123" s="200" t="s">
        <v>1011</v>
      </c>
      <c r="F123" s="200" t="s">
        <v>1025</v>
      </c>
      <c r="G123" s="200" t="s">
        <v>1026</v>
      </c>
      <c r="H123" s="201">
        <v>33146</v>
      </c>
      <c r="I123" s="202" t="s">
        <v>760</v>
      </c>
      <c r="J123" s="203" t="s">
        <v>593</v>
      </c>
      <c r="K123" s="203" t="s">
        <v>593</v>
      </c>
      <c r="L123" s="203" t="s">
        <v>593</v>
      </c>
      <c r="M123" s="203" t="s">
        <v>593</v>
      </c>
      <c r="N123" s="203" t="s">
        <v>593</v>
      </c>
      <c r="O123" s="203" t="s">
        <v>593</v>
      </c>
      <c r="P123" s="203" t="s">
        <v>593</v>
      </c>
      <c r="Q123" s="203" t="s">
        <v>593</v>
      </c>
      <c r="R123" s="203" t="s">
        <v>593</v>
      </c>
      <c r="S123" s="203" t="s">
        <v>593</v>
      </c>
      <c r="T123" s="203" t="s">
        <v>593</v>
      </c>
      <c r="U123" s="203" t="s">
        <v>762</v>
      </c>
      <c r="V123" s="203" t="s">
        <v>593</v>
      </c>
      <c r="W123" s="203" t="s">
        <v>761</v>
      </c>
      <c r="X123" s="203" t="s">
        <v>593</v>
      </c>
      <c r="Y123" s="203" t="s">
        <v>593</v>
      </c>
      <c r="Z123" s="203" t="s">
        <v>593</v>
      </c>
      <c r="AA123" s="203"/>
      <c r="AB123" s="203"/>
      <c r="AC123" s="203"/>
      <c r="AD123" s="202"/>
    </row>
    <row r="124" spans="1:30" hidden="1">
      <c r="A124" s="200">
        <v>1520</v>
      </c>
      <c r="B124" s="200" t="s">
        <v>757</v>
      </c>
      <c r="C124" s="200" t="s">
        <v>757</v>
      </c>
      <c r="D124" s="200" t="s">
        <v>1010</v>
      </c>
      <c r="E124" s="200" t="s">
        <v>1011</v>
      </c>
      <c r="F124" s="200" t="s">
        <v>1027</v>
      </c>
      <c r="G124" s="200" t="s">
        <v>1028</v>
      </c>
      <c r="H124" s="201">
        <v>40269</v>
      </c>
      <c r="I124" s="202" t="s">
        <v>760</v>
      </c>
      <c r="J124" s="203" t="s">
        <v>593</v>
      </c>
      <c r="K124" s="203" t="s">
        <v>593</v>
      </c>
      <c r="L124" s="203" t="s">
        <v>593</v>
      </c>
      <c r="M124" s="203" t="s">
        <v>593</v>
      </c>
      <c r="N124" s="203" t="s">
        <v>593</v>
      </c>
      <c r="O124" s="203" t="s">
        <v>593</v>
      </c>
      <c r="P124" s="203" t="s">
        <v>593</v>
      </c>
      <c r="Q124" s="203" t="s">
        <v>593</v>
      </c>
      <c r="R124" s="203" t="s">
        <v>593</v>
      </c>
      <c r="S124" s="203" t="s">
        <v>593</v>
      </c>
      <c r="T124" s="203" t="s">
        <v>593</v>
      </c>
      <c r="U124" s="203" t="s">
        <v>762</v>
      </c>
      <c r="V124" s="203" t="s">
        <v>593</v>
      </c>
      <c r="W124" s="203" t="s">
        <v>761</v>
      </c>
      <c r="X124" s="203" t="s">
        <v>593</v>
      </c>
      <c r="Y124" s="203" t="s">
        <v>593</v>
      </c>
      <c r="Z124" s="203" t="s">
        <v>593</v>
      </c>
      <c r="AA124" s="203"/>
      <c r="AB124" s="203"/>
      <c r="AC124" s="203"/>
      <c r="AD124" s="202"/>
    </row>
    <row r="125" spans="1:30" hidden="1">
      <c r="A125" s="200">
        <v>1543</v>
      </c>
      <c r="B125" s="200" t="s">
        <v>757</v>
      </c>
      <c r="C125" s="200" t="s">
        <v>757</v>
      </c>
      <c r="D125" s="200" t="s">
        <v>1029</v>
      </c>
      <c r="E125" s="200" t="s">
        <v>1030</v>
      </c>
      <c r="F125" s="200" t="s">
        <v>1031</v>
      </c>
      <c r="G125" s="200" t="s">
        <v>1032</v>
      </c>
      <c r="H125" s="201">
        <v>32660</v>
      </c>
      <c r="I125" s="202" t="s">
        <v>760</v>
      </c>
      <c r="J125" s="203" t="s">
        <v>593</v>
      </c>
      <c r="K125" s="203" t="s">
        <v>593</v>
      </c>
      <c r="L125" s="203" t="s">
        <v>593</v>
      </c>
      <c r="M125" s="203" t="s">
        <v>593</v>
      </c>
      <c r="N125" s="203" t="s">
        <v>593</v>
      </c>
      <c r="O125" s="203" t="s">
        <v>593</v>
      </c>
      <c r="P125" s="203" t="s">
        <v>593</v>
      </c>
      <c r="Q125" s="203" t="s">
        <v>593</v>
      </c>
      <c r="R125" s="203" t="s">
        <v>593</v>
      </c>
      <c r="S125" s="203" t="s">
        <v>593</v>
      </c>
      <c r="T125" s="203" t="s">
        <v>593</v>
      </c>
      <c r="U125" s="203" t="s">
        <v>762</v>
      </c>
      <c r="V125" s="203" t="s">
        <v>593</v>
      </c>
      <c r="W125" s="203" t="s">
        <v>761</v>
      </c>
      <c r="X125" s="203" t="s">
        <v>593</v>
      </c>
      <c r="Y125" s="203" t="s">
        <v>593</v>
      </c>
      <c r="Z125" s="203" t="s">
        <v>593</v>
      </c>
      <c r="AA125" s="203"/>
      <c r="AB125" s="203"/>
      <c r="AC125" s="203"/>
      <c r="AD125" s="202"/>
    </row>
    <row r="126" spans="1:30" hidden="1">
      <c r="A126" s="200">
        <v>1544</v>
      </c>
      <c r="B126" s="200" t="s">
        <v>757</v>
      </c>
      <c r="C126" s="200" t="s">
        <v>757</v>
      </c>
      <c r="D126" s="200" t="s">
        <v>1029</v>
      </c>
      <c r="E126" s="200" t="s">
        <v>1030</v>
      </c>
      <c r="F126" s="200" t="s">
        <v>1033</v>
      </c>
      <c r="G126" s="200" t="s">
        <v>1034</v>
      </c>
      <c r="H126" s="202"/>
      <c r="I126" s="202"/>
      <c r="J126" s="203" t="s">
        <v>593</v>
      </c>
      <c r="K126" s="203" t="s">
        <v>593</v>
      </c>
      <c r="L126" s="203" t="s">
        <v>593</v>
      </c>
      <c r="M126" s="203" t="s">
        <v>593</v>
      </c>
      <c r="N126" s="203" t="s">
        <v>593</v>
      </c>
      <c r="O126" s="203" t="s">
        <v>593</v>
      </c>
      <c r="P126" s="203" t="s">
        <v>593</v>
      </c>
      <c r="Q126" s="203" t="s">
        <v>593</v>
      </c>
      <c r="R126" s="203" t="s">
        <v>593</v>
      </c>
      <c r="S126" s="203" t="s">
        <v>593</v>
      </c>
      <c r="T126" s="203" t="s">
        <v>593</v>
      </c>
      <c r="U126" s="203" t="s">
        <v>762</v>
      </c>
      <c r="V126" s="203" t="s">
        <v>593</v>
      </c>
      <c r="W126" s="203" t="s">
        <v>761</v>
      </c>
      <c r="X126" s="203" t="s">
        <v>593</v>
      </c>
      <c r="Y126" s="203" t="s">
        <v>593</v>
      </c>
      <c r="Z126" s="203" t="s">
        <v>593</v>
      </c>
      <c r="AA126" s="203"/>
      <c r="AB126" s="203"/>
      <c r="AC126" s="203"/>
      <c r="AD126" s="202"/>
    </row>
    <row r="127" spans="1:30" hidden="1">
      <c r="A127" s="200">
        <v>1545</v>
      </c>
      <c r="B127" s="200" t="s">
        <v>757</v>
      </c>
      <c r="C127" s="200" t="s">
        <v>757</v>
      </c>
      <c r="D127" s="200" t="s">
        <v>1029</v>
      </c>
      <c r="E127" s="200" t="s">
        <v>1030</v>
      </c>
      <c r="F127" s="200" t="s">
        <v>1035</v>
      </c>
      <c r="G127" s="200" t="s">
        <v>1036</v>
      </c>
      <c r="H127" s="202"/>
      <c r="I127" s="202"/>
      <c r="J127" s="203" t="s">
        <v>593</v>
      </c>
      <c r="K127" s="203" t="s">
        <v>593</v>
      </c>
      <c r="L127" s="203" t="s">
        <v>593</v>
      </c>
      <c r="M127" s="203" t="s">
        <v>593</v>
      </c>
      <c r="N127" s="203" t="s">
        <v>593</v>
      </c>
      <c r="O127" s="203" t="s">
        <v>593</v>
      </c>
      <c r="P127" s="203" t="s">
        <v>593</v>
      </c>
      <c r="Q127" s="203" t="s">
        <v>593</v>
      </c>
      <c r="R127" s="203" t="s">
        <v>593</v>
      </c>
      <c r="S127" s="203" t="s">
        <v>593</v>
      </c>
      <c r="T127" s="203" t="s">
        <v>593</v>
      </c>
      <c r="U127" s="203" t="s">
        <v>762</v>
      </c>
      <c r="V127" s="203" t="s">
        <v>593</v>
      </c>
      <c r="W127" s="203" t="s">
        <v>761</v>
      </c>
      <c r="X127" s="203" t="s">
        <v>593</v>
      </c>
      <c r="Y127" s="203" t="s">
        <v>593</v>
      </c>
      <c r="Z127" s="203" t="s">
        <v>593</v>
      </c>
      <c r="AA127" s="203"/>
      <c r="AB127" s="203"/>
      <c r="AC127" s="203"/>
      <c r="AD127" s="202"/>
    </row>
    <row r="128" spans="1:30" hidden="1">
      <c r="A128" s="200">
        <v>1546</v>
      </c>
      <c r="B128" s="200" t="s">
        <v>757</v>
      </c>
      <c r="C128" s="200" t="s">
        <v>757</v>
      </c>
      <c r="D128" s="200" t="s">
        <v>1029</v>
      </c>
      <c r="E128" s="200" t="s">
        <v>1030</v>
      </c>
      <c r="F128" s="200" t="s">
        <v>1037</v>
      </c>
      <c r="G128" s="200" t="s">
        <v>1038</v>
      </c>
      <c r="H128" s="202"/>
      <c r="I128" s="202"/>
      <c r="J128" s="203" t="s">
        <v>593</v>
      </c>
      <c r="K128" s="203" t="s">
        <v>593</v>
      </c>
      <c r="L128" s="203" t="s">
        <v>593</v>
      </c>
      <c r="M128" s="203" t="s">
        <v>593</v>
      </c>
      <c r="N128" s="203" t="s">
        <v>593</v>
      </c>
      <c r="O128" s="203" t="s">
        <v>593</v>
      </c>
      <c r="P128" s="203" t="s">
        <v>593</v>
      </c>
      <c r="Q128" s="203" t="s">
        <v>593</v>
      </c>
      <c r="R128" s="203" t="s">
        <v>593</v>
      </c>
      <c r="S128" s="203" t="s">
        <v>593</v>
      </c>
      <c r="T128" s="203" t="s">
        <v>593</v>
      </c>
      <c r="U128" s="203" t="s">
        <v>762</v>
      </c>
      <c r="V128" s="203" t="s">
        <v>593</v>
      </c>
      <c r="W128" s="203" t="s">
        <v>761</v>
      </c>
      <c r="X128" s="203" t="s">
        <v>593</v>
      </c>
      <c r="Y128" s="203" t="s">
        <v>593</v>
      </c>
      <c r="Z128" s="203" t="s">
        <v>593</v>
      </c>
      <c r="AA128" s="203"/>
      <c r="AB128" s="203"/>
      <c r="AC128" s="203"/>
      <c r="AD128" s="202"/>
    </row>
    <row r="129" spans="1:30" hidden="1">
      <c r="A129" s="200">
        <v>1547</v>
      </c>
      <c r="B129" s="200" t="s">
        <v>757</v>
      </c>
      <c r="C129" s="200" t="s">
        <v>757</v>
      </c>
      <c r="D129" s="200" t="s">
        <v>1029</v>
      </c>
      <c r="E129" s="200" t="s">
        <v>1030</v>
      </c>
      <c r="F129" s="200" t="s">
        <v>1039</v>
      </c>
      <c r="G129" s="200" t="s">
        <v>1040</v>
      </c>
      <c r="H129" s="202"/>
      <c r="I129" s="202"/>
      <c r="J129" s="203" t="s">
        <v>593</v>
      </c>
      <c r="K129" s="203" t="s">
        <v>593</v>
      </c>
      <c r="L129" s="203" t="s">
        <v>593</v>
      </c>
      <c r="M129" s="203" t="s">
        <v>593</v>
      </c>
      <c r="N129" s="203" t="s">
        <v>593</v>
      </c>
      <c r="O129" s="203" t="s">
        <v>593</v>
      </c>
      <c r="P129" s="203" t="s">
        <v>593</v>
      </c>
      <c r="Q129" s="203" t="s">
        <v>593</v>
      </c>
      <c r="R129" s="203" t="s">
        <v>593</v>
      </c>
      <c r="S129" s="203" t="s">
        <v>593</v>
      </c>
      <c r="T129" s="203" t="s">
        <v>593</v>
      </c>
      <c r="U129" s="203" t="s">
        <v>762</v>
      </c>
      <c r="V129" s="203" t="s">
        <v>593</v>
      </c>
      <c r="W129" s="203" t="s">
        <v>761</v>
      </c>
      <c r="X129" s="203" t="s">
        <v>593</v>
      </c>
      <c r="Y129" s="203" t="s">
        <v>593</v>
      </c>
      <c r="Z129" s="203" t="s">
        <v>593</v>
      </c>
      <c r="AA129" s="203"/>
      <c r="AB129" s="203"/>
      <c r="AC129" s="203"/>
      <c r="AD129" s="202"/>
    </row>
    <row r="130" spans="1:30" hidden="1">
      <c r="A130" s="200">
        <v>1549</v>
      </c>
      <c r="B130" s="200" t="s">
        <v>757</v>
      </c>
      <c r="C130" s="200" t="s">
        <v>757</v>
      </c>
      <c r="D130" s="200" t="s">
        <v>1029</v>
      </c>
      <c r="E130" s="200" t="s">
        <v>1030</v>
      </c>
      <c r="F130" s="200" t="s">
        <v>1041</v>
      </c>
      <c r="G130" s="200" t="s">
        <v>1042</v>
      </c>
      <c r="H130" s="202"/>
      <c r="I130" s="202"/>
      <c r="J130" s="203" t="s">
        <v>593</v>
      </c>
      <c r="K130" s="203" t="s">
        <v>593</v>
      </c>
      <c r="L130" s="203" t="s">
        <v>593</v>
      </c>
      <c r="M130" s="203" t="s">
        <v>593</v>
      </c>
      <c r="N130" s="203" t="s">
        <v>593</v>
      </c>
      <c r="O130" s="203" t="s">
        <v>593</v>
      </c>
      <c r="P130" s="203" t="s">
        <v>593</v>
      </c>
      <c r="Q130" s="203" t="s">
        <v>593</v>
      </c>
      <c r="R130" s="203" t="s">
        <v>593</v>
      </c>
      <c r="S130" s="203" t="s">
        <v>593</v>
      </c>
      <c r="T130" s="203" t="s">
        <v>593</v>
      </c>
      <c r="U130" s="203" t="s">
        <v>762</v>
      </c>
      <c r="V130" s="203" t="s">
        <v>593</v>
      </c>
      <c r="W130" s="203" t="s">
        <v>761</v>
      </c>
      <c r="X130" s="203" t="s">
        <v>593</v>
      </c>
      <c r="Y130" s="203" t="s">
        <v>593</v>
      </c>
      <c r="Z130" s="203" t="s">
        <v>593</v>
      </c>
      <c r="AA130" s="203"/>
      <c r="AB130" s="203"/>
      <c r="AC130" s="203"/>
      <c r="AD130" s="202"/>
    </row>
    <row r="131" spans="1:30" hidden="1">
      <c r="A131" s="200">
        <v>1550</v>
      </c>
      <c r="B131" s="200" t="s">
        <v>757</v>
      </c>
      <c r="C131" s="200" t="s">
        <v>757</v>
      </c>
      <c r="D131" s="200" t="s">
        <v>1029</v>
      </c>
      <c r="E131" s="200" t="s">
        <v>1030</v>
      </c>
      <c r="F131" s="200" t="s">
        <v>1043</v>
      </c>
      <c r="G131" s="200" t="s">
        <v>1044</v>
      </c>
      <c r="H131" s="202"/>
      <c r="I131" s="202"/>
      <c r="J131" s="203" t="s">
        <v>593</v>
      </c>
      <c r="K131" s="203" t="s">
        <v>593</v>
      </c>
      <c r="L131" s="203" t="s">
        <v>593</v>
      </c>
      <c r="M131" s="203" t="s">
        <v>593</v>
      </c>
      <c r="N131" s="203" t="s">
        <v>593</v>
      </c>
      <c r="O131" s="203" t="s">
        <v>593</v>
      </c>
      <c r="P131" s="203" t="s">
        <v>593</v>
      </c>
      <c r="Q131" s="203" t="s">
        <v>593</v>
      </c>
      <c r="R131" s="203" t="s">
        <v>593</v>
      </c>
      <c r="S131" s="203" t="s">
        <v>593</v>
      </c>
      <c r="T131" s="203" t="s">
        <v>593</v>
      </c>
      <c r="U131" s="203" t="s">
        <v>762</v>
      </c>
      <c r="V131" s="203" t="s">
        <v>593</v>
      </c>
      <c r="W131" s="203" t="s">
        <v>761</v>
      </c>
      <c r="X131" s="203" t="s">
        <v>593</v>
      </c>
      <c r="Y131" s="203" t="s">
        <v>593</v>
      </c>
      <c r="Z131" s="203" t="s">
        <v>593</v>
      </c>
      <c r="AA131" s="203"/>
      <c r="AB131" s="203"/>
      <c r="AC131" s="203"/>
      <c r="AD131" s="202"/>
    </row>
    <row r="132" spans="1:30" hidden="1">
      <c r="A132" s="200">
        <v>1552</v>
      </c>
      <c r="B132" s="200" t="s">
        <v>757</v>
      </c>
      <c r="C132" s="200" t="s">
        <v>757</v>
      </c>
      <c r="D132" s="200" t="s">
        <v>1029</v>
      </c>
      <c r="E132" s="200" t="s">
        <v>1030</v>
      </c>
      <c r="F132" s="200" t="s">
        <v>1045</v>
      </c>
      <c r="G132" s="200" t="s">
        <v>1046</v>
      </c>
      <c r="H132" s="202"/>
      <c r="I132" s="202"/>
      <c r="J132" s="203" t="s">
        <v>593</v>
      </c>
      <c r="K132" s="203" t="s">
        <v>593</v>
      </c>
      <c r="L132" s="203" t="s">
        <v>593</v>
      </c>
      <c r="M132" s="203" t="s">
        <v>593</v>
      </c>
      <c r="N132" s="203" t="s">
        <v>593</v>
      </c>
      <c r="O132" s="203" t="s">
        <v>593</v>
      </c>
      <c r="P132" s="203" t="s">
        <v>593</v>
      </c>
      <c r="Q132" s="203" t="s">
        <v>593</v>
      </c>
      <c r="R132" s="203" t="s">
        <v>593</v>
      </c>
      <c r="S132" s="203" t="s">
        <v>593</v>
      </c>
      <c r="T132" s="203" t="s">
        <v>593</v>
      </c>
      <c r="U132" s="203" t="s">
        <v>762</v>
      </c>
      <c r="V132" s="203" t="s">
        <v>593</v>
      </c>
      <c r="W132" s="203" t="s">
        <v>761</v>
      </c>
      <c r="X132" s="203" t="s">
        <v>593</v>
      </c>
      <c r="Y132" s="203" t="s">
        <v>593</v>
      </c>
      <c r="Z132" s="203" t="s">
        <v>593</v>
      </c>
      <c r="AA132" s="203"/>
      <c r="AB132" s="203"/>
      <c r="AC132" s="203"/>
      <c r="AD132" s="202"/>
    </row>
    <row r="133" spans="1:30" hidden="1">
      <c r="A133" s="200">
        <v>1555</v>
      </c>
      <c r="B133" s="200" t="s">
        <v>757</v>
      </c>
      <c r="C133" s="200" t="s">
        <v>757</v>
      </c>
      <c r="D133" s="200" t="s">
        <v>1029</v>
      </c>
      <c r="E133" s="200" t="s">
        <v>1030</v>
      </c>
      <c r="F133" s="200" t="s">
        <v>1047</v>
      </c>
      <c r="G133" s="200" t="s">
        <v>1048</v>
      </c>
      <c r="H133" s="201">
        <v>38626</v>
      </c>
      <c r="I133" s="202" t="s">
        <v>760</v>
      </c>
      <c r="J133" s="203" t="s">
        <v>593</v>
      </c>
      <c r="K133" s="203" t="s">
        <v>593</v>
      </c>
      <c r="L133" s="203" t="s">
        <v>593</v>
      </c>
      <c r="M133" s="203" t="s">
        <v>593</v>
      </c>
      <c r="N133" s="203" t="s">
        <v>593</v>
      </c>
      <c r="O133" s="203" t="s">
        <v>593</v>
      </c>
      <c r="P133" s="203" t="s">
        <v>593</v>
      </c>
      <c r="Q133" s="203" t="s">
        <v>593</v>
      </c>
      <c r="R133" s="203" t="s">
        <v>593</v>
      </c>
      <c r="S133" s="203" t="s">
        <v>593</v>
      </c>
      <c r="T133" s="203" t="s">
        <v>593</v>
      </c>
      <c r="U133" s="203" t="s">
        <v>762</v>
      </c>
      <c r="V133" s="203" t="s">
        <v>593</v>
      </c>
      <c r="W133" s="203" t="s">
        <v>761</v>
      </c>
      <c r="X133" s="203" t="s">
        <v>593</v>
      </c>
      <c r="Y133" s="203" t="s">
        <v>593</v>
      </c>
      <c r="Z133" s="203" t="s">
        <v>593</v>
      </c>
      <c r="AA133" s="203"/>
      <c r="AB133" s="203"/>
      <c r="AC133" s="203"/>
      <c r="AD133" s="202"/>
    </row>
    <row r="134" spans="1:30" hidden="1">
      <c r="A134" s="200">
        <v>1559</v>
      </c>
      <c r="B134" s="200" t="s">
        <v>757</v>
      </c>
      <c r="C134" s="200" t="s">
        <v>757</v>
      </c>
      <c r="D134" s="200" t="s">
        <v>1029</v>
      </c>
      <c r="E134" s="200" t="s">
        <v>1030</v>
      </c>
      <c r="F134" s="200" t="s">
        <v>1049</v>
      </c>
      <c r="G134" s="200" t="s">
        <v>1050</v>
      </c>
      <c r="H134" s="201">
        <v>40091</v>
      </c>
      <c r="I134" s="202" t="s">
        <v>760</v>
      </c>
      <c r="J134" s="203" t="s">
        <v>593</v>
      </c>
      <c r="K134" s="203" t="s">
        <v>593</v>
      </c>
      <c r="L134" s="203" t="s">
        <v>593</v>
      </c>
      <c r="M134" s="203" t="s">
        <v>593</v>
      </c>
      <c r="N134" s="203" t="s">
        <v>593</v>
      </c>
      <c r="O134" s="203" t="s">
        <v>593</v>
      </c>
      <c r="P134" s="203" t="s">
        <v>593</v>
      </c>
      <c r="Q134" s="203" t="s">
        <v>593</v>
      </c>
      <c r="R134" s="203" t="s">
        <v>593</v>
      </c>
      <c r="S134" s="203" t="s">
        <v>593</v>
      </c>
      <c r="T134" s="203" t="s">
        <v>593</v>
      </c>
      <c r="U134" s="203" t="s">
        <v>762</v>
      </c>
      <c r="V134" s="203" t="s">
        <v>593</v>
      </c>
      <c r="W134" s="203" t="s">
        <v>761</v>
      </c>
      <c r="X134" s="203" t="s">
        <v>593</v>
      </c>
      <c r="Y134" s="203" t="s">
        <v>593</v>
      </c>
      <c r="Z134" s="203" t="s">
        <v>593</v>
      </c>
      <c r="AA134" s="203"/>
      <c r="AB134" s="203"/>
      <c r="AC134" s="203"/>
      <c r="AD134" s="202"/>
    </row>
    <row r="135" spans="1:30" hidden="1">
      <c r="A135" s="200">
        <v>1560</v>
      </c>
      <c r="B135" s="200" t="s">
        <v>757</v>
      </c>
      <c r="C135" s="200" t="s">
        <v>757</v>
      </c>
      <c r="D135" s="200" t="s">
        <v>1029</v>
      </c>
      <c r="E135" s="200" t="s">
        <v>1030</v>
      </c>
      <c r="F135" s="200" t="s">
        <v>1051</v>
      </c>
      <c r="G135" s="200" t="s">
        <v>1052</v>
      </c>
      <c r="H135" s="202"/>
      <c r="I135" s="202"/>
      <c r="J135" s="203" t="s">
        <v>593</v>
      </c>
      <c r="K135" s="203" t="s">
        <v>593</v>
      </c>
      <c r="L135" s="203" t="s">
        <v>593</v>
      </c>
      <c r="M135" s="203" t="s">
        <v>593</v>
      </c>
      <c r="N135" s="203" t="s">
        <v>593</v>
      </c>
      <c r="O135" s="203" t="s">
        <v>593</v>
      </c>
      <c r="P135" s="203" t="s">
        <v>593</v>
      </c>
      <c r="Q135" s="203" t="s">
        <v>593</v>
      </c>
      <c r="R135" s="203" t="s">
        <v>593</v>
      </c>
      <c r="S135" s="203" t="s">
        <v>593</v>
      </c>
      <c r="T135" s="203" t="s">
        <v>593</v>
      </c>
      <c r="U135" s="203" t="s">
        <v>762</v>
      </c>
      <c r="V135" s="203" t="s">
        <v>593</v>
      </c>
      <c r="W135" s="203" t="s">
        <v>761</v>
      </c>
      <c r="X135" s="203" t="s">
        <v>593</v>
      </c>
      <c r="Y135" s="203" t="s">
        <v>593</v>
      </c>
      <c r="Z135" s="203" t="s">
        <v>593</v>
      </c>
      <c r="AA135" s="203"/>
      <c r="AB135" s="203"/>
      <c r="AC135" s="203"/>
      <c r="AD135" s="202"/>
    </row>
    <row r="136" spans="1:30" hidden="1">
      <c r="A136" s="200">
        <v>1561</v>
      </c>
      <c r="B136" s="200" t="s">
        <v>757</v>
      </c>
      <c r="C136" s="200" t="s">
        <v>757</v>
      </c>
      <c r="D136" s="200" t="s">
        <v>1029</v>
      </c>
      <c r="E136" s="200" t="s">
        <v>1030</v>
      </c>
      <c r="F136" s="200" t="s">
        <v>1053</v>
      </c>
      <c r="G136" s="200" t="s">
        <v>1054</v>
      </c>
      <c r="H136" s="202"/>
      <c r="I136" s="202"/>
      <c r="J136" s="203" t="s">
        <v>593</v>
      </c>
      <c r="K136" s="203" t="s">
        <v>593</v>
      </c>
      <c r="L136" s="203" t="s">
        <v>593</v>
      </c>
      <c r="M136" s="203" t="s">
        <v>593</v>
      </c>
      <c r="N136" s="203" t="s">
        <v>593</v>
      </c>
      <c r="O136" s="203" t="s">
        <v>593</v>
      </c>
      <c r="P136" s="203" t="s">
        <v>593</v>
      </c>
      <c r="Q136" s="203" t="s">
        <v>593</v>
      </c>
      <c r="R136" s="203" t="s">
        <v>593</v>
      </c>
      <c r="S136" s="203" t="s">
        <v>593</v>
      </c>
      <c r="T136" s="203" t="s">
        <v>593</v>
      </c>
      <c r="U136" s="203" t="s">
        <v>762</v>
      </c>
      <c r="V136" s="203" t="s">
        <v>593</v>
      </c>
      <c r="W136" s="203" t="s">
        <v>761</v>
      </c>
      <c r="X136" s="203" t="s">
        <v>593</v>
      </c>
      <c r="Y136" s="203" t="s">
        <v>593</v>
      </c>
      <c r="Z136" s="203" t="s">
        <v>593</v>
      </c>
      <c r="AA136" s="203"/>
      <c r="AB136" s="203"/>
      <c r="AC136" s="203"/>
      <c r="AD136" s="202"/>
    </row>
    <row r="137" spans="1:30" hidden="1">
      <c r="A137" s="200">
        <v>1562</v>
      </c>
      <c r="B137" s="200" t="s">
        <v>757</v>
      </c>
      <c r="C137" s="200" t="s">
        <v>757</v>
      </c>
      <c r="D137" s="200" t="s">
        <v>1029</v>
      </c>
      <c r="E137" s="200" t="s">
        <v>1030</v>
      </c>
      <c r="F137" s="200" t="s">
        <v>1055</v>
      </c>
      <c r="G137" s="200" t="s">
        <v>1056</v>
      </c>
      <c r="H137" s="202"/>
      <c r="I137" s="202"/>
      <c r="J137" s="203" t="s">
        <v>593</v>
      </c>
      <c r="K137" s="203" t="s">
        <v>593</v>
      </c>
      <c r="L137" s="203" t="s">
        <v>593</v>
      </c>
      <c r="M137" s="203" t="s">
        <v>593</v>
      </c>
      <c r="N137" s="203" t="s">
        <v>593</v>
      </c>
      <c r="O137" s="203" t="s">
        <v>593</v>
      </c>
      <c r="P137" s="203" t="s">
        <v>593</v>
      </c>
      <c r="Q137" s="203" t="s">
        <v>593</v>
      </c>
      <c r="R137" s="203" t="s">
        <v>593</v>
      </c>
      <c r="S137" s="203" t="s">
        <v>593</v>
      </c>
      <c r="T137" s="203" t="s">
        <v>593</v>
      </c>
      <c r="U137" s="203" t="s">
        <v>762</v>
      </c>
      <c r="V137" s="203" t="s">
        <v>593</v>
      </c>
      <c r="W137" s="203" t="s">
        <v>761</v>
      </c>
      <c r="X137" s="203" t="s">
        <v>593</v>
      </c>
      <c r="Y137" s="203" t="s">
        <v>593</v>
      </c>
      <c r="Z137" s="203" t="s">
        <v>593</v>
      </c>
      <c r="AA137" s="203"/>
      <c r="AB137" s="203"/>
      <c r="AC137" s="203"/>
      <c r="AD137" s="202"/>
    </row>
    <row r="138" spans="1:30" hidden="1">
      <c r="A138" s="200">
        <v>1563</v>
      </c>
      <c r="B138" s="200" t="s">
        <v>757</v>
      </c>
      <c r="C138" s="200" t="s">
        <v>757</v>
      </c>
      <c r="D138" s="200" t="s">
        <v>1029</v>
      </c>
      <c r="E138" s="200" t="s">
        <v>1030</v>
      </c>
      <c r="F138" s="200" t="s">
        <v>1057</v>
      </c>
      <c r="G138" s="200" t="s">
        <v>1058</v>
      </c>
      <c r="H138" s="202"/>
      <c r="I138" s="202"/>
      <c r="J138" s="203" t="s">
        <v>593</v>
      </c>
      <c r="K138" s="203" t="s">
        <v>593</v>
      </c>
      <c r="L138" s="203" t="s">
        <v>593</v>
      </c>
      <c r="M138" s="203" t="s">
        <v>593</v>
      </c>
      <c r="N138" s="203" t="s">
        <v>593</v>
      </c>
      <c r="O138" s="203" t="s">
        <v>593</v>
      </c>
      <c r="P138" s="203" t="s">
        <v>593</v>
      </c>
      <c r="Q138" s="203" t="s">
        <v>593</v>
      </c>
      <c r="R138" s="203" t="s">
        <v>593</v>
      </c>
      <c r="S138" s="203" t="s">
        <v>593</v>
      </c>
      <c r="T138" s="203" t="s">
        <v>593</v>
      </c>
      <c r="U138" s="203" t="s">
        <v>762</v>
      </c>
      <c r="V138" s="203" t="s">
        <v>593</v>
      </c>
      <c r="W138" s="203" t="s">
        <v>761</v>
      </c>
      <c r="X138" s="203" t="s">
        <v>593</v>
      </c>
      <c r="Y138" s="203" t="s">
        <v>593</v>
      </c>
      <c r="Z138" s="203" t="s">
        <v>593</v>
      </c>
      <c r="AA138" s="203"/>
      <c r="AB138" s="203"/>
      <c r="AC138" s="203"/>
      <c r="AD138" s="202"/>
    </row>
    <row r="139" spans="1:30" hidden="1">
      <c r="A139" s="200">
        <v>1564</v>
      </c>
      <c r="B139" s="200" t="s">
        <v>757</v>
      </c>
      <c r="C139" s="200" t="s">
        <v>757</v>
      </c>
      <c r="D139" s="200" t="s">
        <v>1029</v>
      </c>
      <c r="E139" s="200" t="s">
        <v>1030</v>
      </c>
      <c r="F139" s="200" t="s">
        <v>1059</v>
      </c>
      <c r="G139" s="200" t="s">
        <v>1060</v>
      </c>
      <c r="H139" s="201">
        <v>38807</v>
      </c>
      <c r="I139" s="202" t="s">
        <v>760</v>
      </c>
      <c r="J139" s="203" t="s">
        <v>593</v>
      </c>
      <c r="K139" s="203" t="s">
        <v>593</v>
      </c>
      <c r="L139" s="203" t="s">
        <v>593</v>
      </c>
      <c r="M139" s="203" t="s">
        <v>593</v>
      </c>
      <c r="N139" s="203" t="s">
        <v>593</v>
      </c>
      <c r="O139" s="203" t="s">
        <v>593</v>
      </c>
      <c r="P139" s="203" t="s">
        <v>593</v>
      </c>
      <c r="Q139" s="203" t="s">
        <v>593</v>
      </c>
      <c r="R139" s="203" t="s">
        <v>593</v>
      </c>
      <c r="S139" s="203" t="s">
        <v>593</v>
      </c>
      <c r="T139" s="203" t="s">
        <v>593</v>
      </c>
      <c r="U139" s="203" t="s">
        <v>762</v>
      </c>
      <c r="V139" s="203" t="s">
        <v>593</v>
      </c>
      <c r="W139" s="203" t="s">
        <v>761</v>
      </c>
      <c r="X139" s="203" t="s">
        <v>593</v>
      </c>
      <c r="Y139" s="203" t="s">
        <v>593</v>
      </c>
      <c r="Z139" s="203" t="s">
        <v>593</v>
      </c>
      <c r="AA139" s="203"/>
      <c r="AB139" s="203"/>
      <c r="AC139" s="203"/>
      <c r="AD139" s="202"/>
    </row>
    <row r="140" spans="1:30" hidden="1">
      <c r="A140" s="200">
        <v>1571</v>
      </c>
      <c r="B140" s="200" t="s">
        <v>757</v>
      </c>
      <c r="C140" s="200" t="s">
        <v>757</v>
      </c>
      <c r="D140" s="200" t="s">
        <v>1061</v>
      </c>
      <c r="E140" s="200" t="s">
        <v>1062</v>
      </c>
      <c r="F140" s="200" t="s">
        <v>1063</v>
      </c>
      <c r="G140" s="200" t="s">
        <v>1064</v>
      </c>
      <c r="H140" s="202"/>
      <c r="I140" s="202"/>
      <c r="J140" s="203" t="s">
        <v>593</v>
      </c>
      <c r="K140" s="203" t="s">
        <v>593</v>
      </c>
      <c r="L140" s="203" t="s">
        <v>593</v>
      </c>
      <c r="M140" s="203" t="s">
        <v>593</v>
      </c>
      <c r="N140" s="203" t="s">
        <v>593</v>
      </c>
      <c r="O140" s="203" t="s">
        <v>593</v>
      </c>
      <c r="P140" s="203" t="s">
        <v>593</v>
      </c>
      <c r="Q140" s="203" t="s">
        <v>593</v>
      </c>
      <c r="R140" s="203" t="s">
        <v>593</v>
      </c>
      <c r="S140" s="203" t="s">
        <v>593</v>
      </c>
      <c r="T140" s="203" t="s">
        <v>593</v>
      </c>
      <c r="U140" s="203" t="s">
        <v>762</v>
      </c>
      <c r="V140" s="203" t="s">
        <v>593</v>
      </c>
      <c r="W140" s="203" t="s">
        <v>761</v>
      </c>
      <c r="X140" s="203" t="s">
        <v>593</v>
      </c>
      <c r="Y140" s="203" t="s">
        <v>593</v>
      </c>
      <c r="Z140" s="203" t="s">
        <v>593</v>
      </c>
      <c r="AA140" s="203"/>
      <c r="AB140" s="203"/>
      <c r="AC140" s="203"/>
      <c r="AD140" s="202"/>
    </row>
    <row r="141" spans="1:30" hidden="1">
      <c r="A141" s="200">
        <v>1575</v>
      </c>
      <c r="B141" s="200" t="s">
        <v>757</v>
      </c>
      <c r="C141" s="200" t="s">
        <v>757</v>
      </c>
      <c r="D141" s="200" t="s">
        <v>1061</v>
      </c>
      <c r="E141" s="200" t="s">
        <v>1062</v>
      </c>
      <c r="F141" s="200" t="s">
        <v>1065</v>
      </c>
      <c r="G141" s="200" t="s">
        <v>1066</v>
      </c>
      <c r="H141" s="202"/>
      <c r="I141" s="202"/>
      <c r="J141" s="203" t="s">
        <v>593</v>
      </c>
      <c r="K141" s="203" t="s">
        <v>593</v>
      </c>
      <c r="L141" s="203" t="s">
        <v>593</v>
      </c>
      <c r="M141" s="203" t="s">
        <v>593</v>
      </c>
      <c r="N141" s="203" t="s">
        <v>593</v>
      </c>
      <c r="O141" s="203" t="s">
        <v>593</v>
      </c>
      <c r="P141" s="203" t="s">
        <v>593</v>
      </c>
      <c r="Q141" s="203" t="s">
        <v>593</v>
      </c>
      <c r="R141" s="203" t="s">
        <v>593</v>
      </c>
      <c r="S141" s="203" t="s">
        <v>593</v>
      </c>
      <c r="T141" s="203" t="s">
        <v>593</v>
      </c>
      <c r="U141" s="203" t="s">
        <v>762</v>
      </c>
      <c r="V141" s="203" t="s">
        <v>593</v>
      </c>
      <c r="W141" s="203" t="s">
        <v>761</v>
      </c>
      <c r="X141" s="203" t="s">
        <v>593</v>
      </c>
      <c r="Y141" s="203" t="s">
        <v>593</v>
      </c>
      <c r="Z141" s="203" t="s">
        <v>593</v>
      </c>
      <c r="AA141" s="203"/>
      <c r="AB141" s="203"/>
      <c r="AC141" s="203"/>
      <c r="AD141" s="202"/>
    </row>
    <row r="142" spans="1:30" hidden="1">
      <c r="A142" s="200">
        <v>1578</v>
      </c>
      <c r="B142" s="200" t="s">
        <v>757</v>
      </c>
      <c r="C142" s="200" t="s">
        <v>757</v>
      </c>
      <c r="D142" s="200" t="s">
        <v>1061</v>
      </c>
      <c r="E142" s="200" t="s">
        <v>1062</v>
      </c>
      <c r="F142" s="200" t="s">
        <v>1067</v>
      </c>
      <c r="G142" s="200" t="s">
        <v>1068</v>
      </c>
      <c r="H142" s="202"/>
      <c r="I142" s="202"/>
      <c r="J142" s="203" t="s">
        <v>593</v>
      </c>
      <c r="K142" s="203" t="s">
        <v>593</v>
      </c>
      <c r="L142" s="203" t="s">
        <v>593</v>
      </c>
      <c r="M142" s="203" t="s">
        <v>593</v>
      </c>
      <c r="N142" s="203" t="s">
        <v>593</v>
      </c>
      <c r="O142" s="203" t="s">
        <v>593</v>
      </c>
      <c r="P142" s="203" t="s">
        <v>593</v>
      </c>
      <c r="Q142" s="203" t="s">
        <v>593</v>
      </c>
      <c r="R142" s="203" t="s">
        <v>593</v>
      </c>
      <c r="S142" s="203" t="s">
        <v>593</v>
      </c>
      <c r="T142" s="203" t="s">
        <v>593</v>
      </c>
      <c r="U142" s="203" t="s">
        <v>762</v>
      </c>
      <c r="V142" s="203" t="s">
        <v>593</v>
      </c>
      <c r="W142" s="203" t="s">
        <v>761</v>
      </c>
      <c r="X142" s="203" t="s">
        <v>593</v>
      </c>
      <c r="Y142" s="203" t="s">
        <v>593</v>
      </c>
      <c r="Z142" s="203" t="s">
        <v>593</v>
      </c>
      <c r="AA142" s="203"/>
      <c r="AB142" s="203"/>
      <c r="AC142" s="203"/>
      <c r="AD142" s="202"/>
    </row>
    <row r="143" spans="1:30" hidden="1">
      <c r="A143" s="200">
        <v>1581</v>
      </c>
      <c r="B143" s="200" t="s">
        <v>757</v>
      </c>
      <c r="C143" s="200" t="s">
        <v>757</v>
      </c>
      <c r="D143" s="200" t="s">
        <v>1061</v>
      </c>
      <c r="E143" s="200" t="s">
        <v>1062</v>
      </c>
      <c r="F143" s="200" t="s">
        <v>1069</v>
      </c>
      <c r="G143" s="200" t="s">
        <v>1070</v>
      </c>
      <c r="H143" s="202"/>
      <c r="I143" s="202"/>
      <c r="J143" s="203">
        <v>0</v>
      </c>
      <c r="K143" s="203">
        <v>0</v>
      </c>
      <c r="L143" s="203">
        <v>0</v>
      </c>
      <c r="M143" s="203">
        <v>0</v>
      </c>
      <c r="N143" s="203">
        <v>0</v>
      </c>
      <c r="O143" s="203" t="s">
        <v>593</v>
      </c>
      <c r="P143" s="203" t="s">
        <v>593</v>
      </c>
      <c r="Q143" s="203" t="s">
        <v>761</v>
      </c>
      <c r="R143" s="203" t="s">
        <v>593</v>
      </c>
      <c r="S143" s="203" t="s">
        <v>593</v>
      </c>
      <c r="T143" s="203" t="s">
        <v>593</v>
      </c>
      <c r="U143" s="203" t="s">
        <v>762</v>
      </c>
      <c r="V143" s="203" t="s">
        <v>593</v>
      </c>
      <c r="W143" s="203" t="s">
        <v>761</v>
      </c>
      <c r="X143" s="203" t="s">
        <v>593</v>
      </c>
      <c r="Y143" s="203">
        <v>0</v>
      </c>
      <c r="Z143" s="203">
        <v>0</v>
      </c>
      <c r="AA143" s="203"/>
      <c r="AB143" s="203"/>
      <c r="AC143" s="203"/>
      <c r="AD143" s="202"/>
    </row>
    <row r="144" spans="1:30" hidden="1">
      <c r="A144" s="200">
        <v>1584</v>
      </c>
      <c r="B144" s="200" t="s">
        <v>757</v>
      </c>
      <c r="C144" s="200" t="s">
        <v>757</v>
      </c>
      <c r="D144" s="200" t="s">
        <v>1061</v>
      </c>
      <c r="E144" s="200" t="s">
        <v>1062</v>
      </c>
      <c r="F144" s="200" t="s">
        <v>1071</v>
      </c>
      <c r="G144" s="200" t="s">
        <v>1072</v>
      </c>
      <c r="H144" s="201">
        <v>38803</v>
      </c>
      <c r="I144" s="202" t="s">
        <v>760</v>
      </c>
      <c r="J144" s="203" t="s">
        <v>593</v>
      </c>
      <c r="K144" s="203" t="s">
        <v>593</v>
      </c>
      <c r="L144" s="203" t="s">
        <v>593</v>
      </c>
      <c r="M144" s="203" t="s">
        <v>593</v>
      </c>
      <c r="N144" s="203" t="s">
        <v>593</v>
      </c>
      <c r="O144" s="203" t="s">
        <v>593</v>
      </c>
      <c r="P144" s="203" t="s">
        <v>593</v>
      </c>
      <c r="Q144" s="203" t="s">
        <v>593</v>
      </c>
      <c r="R144" s="203" t="s">
        <v>593</v>
      </c>
      <c r="S144" s="203" t="s">
        <v>593</v>
      </c>
      <c r="T144" s="203" t="s">
        <v>593</v>
      </c>
      <c r="U144" s="203" t="s">
        <v>762</v>
      </c>
      <c r="V144" s="203" t="s">
        <v>593</v>
      </c>
      <c r="W144" s="203" t="s">
        <v>761</v>
      </c>
      <c r="X144" s="203" t="s">
        <v>593</v>
      </c>
      <c r="Y144" s="203" t="s">
        <v>593</v>
      </c>
      <c r="Z144" s="203" t="s">
        <v>593</v>
      </c>
      <c r="AA144" s="203"/>
      <c r="AB144" s="203"/>
      <c r="AC144" s="203"/>
      <c r="AD144" s="202"/>
    </row>
    <row r="145" spans="1:30" hidden="1">
      <c r="A145" s="200">
        <v>1585</v>
      </c>
      <c r="B145" s="200" t="s">
        <v>757</v>
      </c>
      <c r="C145" s="200" t="s">
        <v>757</v>
      </c>
      <c r="D145" s="200" t="s">
        <v>1061</v>
      </c>
      <c r="E145" s="200" t="s">
        <v>1062</v>
      </c>
      <c r="F145" s="200" t="s">
        <v>1073</v>
      </c>
      <c r="G145" s="200" t="s">
        <v>1074</v>
      </c>
      <c r="H145" s="201">
        <v>38803</v>
      </c>
      <c r="I145" s="202" t="s">
        <v>760</v>
      </c>
      <c r="J145" s="203" t="s">
        <v>593</v>
      </c>
      <c r="K145" s="203" t="s">
        <v>593</v>
      </c>
      <c r="L145" s="203" t="s">
        <v>593</v>
      </c>
      <c r="M145" s="203" t="s">
        <v>593</v>
      </c>
      <c r="N145" s="203" t="s">
        <v>593</v>
      </c>
      <c r="O145" s="203" t="s">
        <v>593</v>
      </c>
      <c r="P145" s="203" t="s">
        <v>593</v>
      </c>
      <c r="Q145" s="203" t="s">
        <v>593</v>
      </c>
      <c r="R145" s="203" t="s">
        <v>593</v>
      </c>
      <c r="S145" s="203" t="s">
        <v>593</v>
      </c>
      <c r="T145" s="203" t="s">
        <v>593</v>
      </c>
      <c r="U145" s="203" t="s">
        <v>762</v>
      </c>
      <c r="V145" s="203" t="s">
        <v>593</v>
      </c>
      <c r="W145" s="203" t="s">
        <v>761</v>
      </c>
      <c r="X145" s="203" t="s">
        <v>593</v>
      </c>
      <c r="Y145" s="203" t="s">
        <v>593</v>
      </c>
      <c r="Z145" s="203" t="s">
        <v>593</v>
      </c>
      <c r="AA145" s="203"/>
      <c r="AB145" s="203"/>
      <c r="AC145" s="203"/>
      <c r="AD145" s="202"/>
    </row>
    <row r="146" spans="1:30" hidden="1">
      <c r="A146" s="200">
        <v>1586</v>
      </c>
      <c r="B146" s="200" t="s">
        <v>757</v>
      </c>
      <c r="C146" s="200" t="s">
        <v>757</v>
      </c>
      <c r="D146" s="200" t="s">
        <v>1061</v>
      </c>
      <c r="E146" s="200" t="s">
        <v>1062</v>
      </c>
      <c r="F146" s="200" t="s">
        <v>1075</v>
      </c>
      <c r="G146" s="200" t="s">
        <v>1076</v>
      </c>
      <c r="H146" s="201">
        <v>38803</v>
      </c>
      <c r="I146" s="202" t="s">
        <v>760</v>
      </c>
      <c r="J146" s="203">
        <v>0</v>
      </c>
      <c r="K146" s="203">
        <v>0</v>
      </c>
      <c r="L146" s="203">
        <v>0</v>
      </c>
      <c r="M146" s="203">
        <v>0</v>
      </c>
      <c r="N146" s="203">
        <v>0</v>
      </c>
      <c r="O146" s="203" t="s">
        <v>593</v>
      </c>
      <c r="P146" s="203" t="s">
        <v>593</v>
      </c>
      <c r="Q146" s="203" t="s">
        <v>761</v>
      </c>
      <c r="R146" s="203" t="s">
        <v>593</v>
      </c>
      <c r="S146" s="203" t="s">
        <v>593</v>
      </c>
      <c r="T146" s="203" t="s">
        <v>593</v>
      </c>
      <c r="U146" s="203" t="s">
        <v>762</v>
      </c>
      <c r="V146" s="203" t="s">
        <v>593</v>
      </c>
      <c r="W146" s="203" t="s">
        <v>761</v>
      </c>
      <c r="X146" s="203" t="s">
        <v>593</v>
      </c>
      <c r="Y146" s="203">
        <v>0</v>
      </c>
      <c r="Z146" s="203">
        <v>0</v>
      </c>
      <c r="AA146" s="203"/>
      <c r="AB146" s="203"/>
      <c r="AC146" s="203"/>
      <c r="AD146" s="202"/>
    </row>
    <row r="147" spans="1:30" hidden="1">
      <c r="A147" s="200">
        <v>1601</v>
      </c>
      <c r="B147" s="200" t="s">
        <v>757</v>
      </c>
      <c r="C147" s="200" t="s">
        <v>757</v>
      </c>
      <c r="D147" s="200" t="s">
        <v>1077</v>
      </c>
      <c r="E147" s="200" t="s">
        <v>1078</v>
      </c>
      <c r="F147" s="200" t="s">
        <v>1079</v>
      </c>
      <c r="G147" s="200" t="s">
        <v>1080</v>
      </c>
      <c r="H147" s="201">
        <v>38777</v>
      </c>
      <c r="I147" s="202" t="s">
        <v>760</v>
      </c>
      <c r="J147" s="203">
        <v>0</v>
      </c>
      <c r="K147" s="203">
        <v>0</v>
      </c>
      <c r="L147" s="203">
        <v>0</v>
      </c>
      <c r="M147" s="203">
        <v>0</v>
      </c>
      <c r="N147" s="203">
        <v>0</v>
      </c>
      <c r="O147" s="203">
        <v>0</v>
      </c>
      <c r="P147" s="203" t="s">
        <v>593</v>
      </c>
      <c r="Q147" s="203" t="s">
        <v>761</v>
      </c>
      <c r="R147" s="203" t="s">
        <v>593</v>
      </c>
      <c r="S147" s="203" t="s">
        <v>593</v>
      </c>
      <c r="T147" s="203" t="s">
        <v>593</v>
      </c>
      <c r="U147" s="203" t="s">
        <v>762</v>
      </c>
      <c r="V147" s="203" t="s">
        <v>593</v>
      </c>
      <c r="W147" s="203" t="s">
        <v>761</v>
      </c>
      <c r="X147" s="203" t="s">
        <v>593</v>
      </c>
      <c r="Y147" s="203">
        <v>0</v>
      </c>
      <c r="Z147" s="203">
        <v>0</v>
      </c>
      <c r="AA147" s="203"/>
      <c r="AB147" s="203"/>
      <c r="AC147" s="203"/>
      <c r="AD147" s="202"/>
    </row>
    <row r="148" spans="1:30" hidden="1">
      <c r="A148" s="200">
        <v>1602</v>
      </c>
      <c r="B148" s="200" t="s">
        <v>757</v>
      </c>
      <c r="C148" s="200" t="s">
        <v>757</v>
      </c>
      <c r="D148" s="200" t="s">
        <v>1077</v>
      </c>
      <c r="E148" s="200" t="s">
        <v>1078</v>
      </c>
      <c r="F148" s="200" t="s">
        <v>1081</v>
      </c>
      <c r="G148" s="200" t="s">
        <v>1082</v>
      </c>
      <c r="H148" s="202"/>
      <c r="I148" s="202"/>
      <c r="J148" s="203" t="s">
        <v>593</v>
      </c>
      <c r="K148" s="203" t="s">
        <v>593</v>
      </c>
      <c r="L148" s="203" t="s">
        <v>593</v>
      </c>
      <c r="M148" s="203" t="s">
        <v>593</v>
      </c>
      <c r="N148" s="203" t="s">
        <v>593</v>
      </c>
      <c r="O148" s="203" t="s">
        <v>593</v>
      </c>
      <c r="P148" s="203" t="s">
        <v>593</v>
      </c>
      <c r="Q148" s="203" t="s">
        <v>593</v>
      </c>
      <c r="R148" s="203" t="s">
        <v>593</v>
      </c>
      <c r="S148" s="203" t="s">
        <v>593</v>
      </c>
      <c r="T148" s="203" t="s">
        <v>593</v>
      </c>
      <c r="U148" s="203" t="s">
        <v>762</v>
      </c>
      <c r="V148" s="203" t="s">
        <v>593</v>
      </c>
      <c r="W148" s="203" t="s">
        <v>761</v>
      </c>
      <c r="X148" s="203" t="s">
        <v>593</v>
      </c>
      <c r="Y148" s="203" t="s">
        <v>593</v>
      </c>
      <c r="Z148" s="203" t="s">
        <v>593</v>
      </c>
      <c r="AA148" s="203"/>
      <c r="AB148" s="203"/>
      <c r="AC148" s="203"/>
      <c r="AD148" s="202"/>
    </row>
    <row r="149" spans="1:30" hidden="1">
      <c r="A149" s="200">
        <v>1604</v>
      </c>
      <c r="B149" s="200" t="s">
        <v>757</v>
      </c>
      <c r="C149" s="200" t="s">
        <v>757</v>
      </c>
      <c r="D149" s="200" t="s">
        <v>1077</v>
      </c>
      <c r="E149" s="200" t="s">
        <v>1078</v>
      </c>
      <c r="F149" s="200" t="s">
        <v>1083</v>
      </c>
      <c r="G149" s="200" t="s">
        <v>1084</v>
      </c>
      <c r="H149" s="202"/>
      <c r="I149" s="202"/>
      <c r="J149" s="203">
        <v>0</v>
      </c>
      <c r="K149" s="203">
        <v>0</v>
      </c>
      <c r="L149" s="203">
        <v>0</v>
      </c>
      <c r="M149" s="203">
        <v>0</v>
      </c>
      <c r="N149" s="203">
        <v>0</v>
      </c>
      <c r="O149" s="203" t="s">
        <v>593</v>
      </c>
      <c r="P149" s="203" t="s">
        <v>593</v>
      </c>
      <c r="Q149" s="203" t="s">
        <v>761</v>
      </c>
      <c r="R149" s="203" t="s">
        <v>593</v>
      </c>
      <c r="S149" s="203" t="s">
        <v>593</v>
      </c>
      <c r="T149" s="203" t="s">
        <v>593</v>
      </c>
      <c r="U149" s="203" t="s">
        <v>762</v>
      </c>
      <c r="V149" s="203" t="s">
        <v>593</v>
      </c>
      <c r="W149" s="203" t="s">
        <v>761</v>
      </c>
      <c r="X149" s="203" t="s">
        <v>593</v>
      </c>
      <c r="Y149" s="203">
        <v>0</v>
      </c>
      <c r="Z149" s="203">
        <v>0</v>
      </c>
      <c r="AA149" s="203"/>
      <c r="AB149" s="203"/>
      <c r="AC149" s="203"/>
      <c r="AD149" s="202"/>
    </row>
    <row r="150" spans="1:30" hidden="1">
      <c r="A150" s="200">
        <v>1607</v>
      </c>
      <c r="B150" s="200" t="s">
        <v>757</v>
      </c>
      <c r="C150" s="200" t="s">
        <v>757</v>
      </c>
      <c r="D150" s="200" t="s">
        <v>1077</v>
      </c>
      <c r="E150" s="200" t="s">
        <v>1078</v>
      </c>
      <c r="F150" s="200" t="s">
        <v>1085</v>
      </c>
      <c r="G150" s="200" t="s">
        <v>1086</v>
      </c>
      <c r="H150" s="202"/>
      <c r="I150" s="202"/>
      <c r="J150" s="203">
        <v>0</v>
      </c>
      <c r="K150" s="203">
        <v>0</v>
      </c>
      <c r="L150" s="203">
        <v>0</v>
      </c>
      <c r="M150" s="203">
        <v>0</v>
      </c>
      <c r="N150" s="203">
        <v>0</v>
      </c>
      <c r="O150" s="203" t="s">
        <v>593</v>
      </c>
      <c r="P150" s="203" t="s">
        <v>593</v>
      </c>
      <c r="Q150" s="203" t="s">
        <v>761</v>
      </c>
      <c r="R150" s="203" t="s">
        <v>593</v>
      </c>
      <c r="S150" s="203" t="s">
        <v>593</v>
      </c>
      <c r="T150" s="203" t="s">
        <v>593</v>
      </c>
      <c r="U150" s="203" t="s">
        <v>762</v>
      </c>
      <c r="V150" s="203" t="s">
        <v>593</v>
      </c>
      <c r="W150" s="203" t="s">
        <v>761</v>
      </c>
      <c r="X150" s="203" t="s">
        <v>593</v>
      </c>
      <c r="Y150" s="203">
        <v>0</v>
      </c>
      <c r="Z150" s="203">
        <v>0</v>
      </c>
      <c r="AA150" s="203"/>
      <c r="AB150" s="203"/>
      <c r="AC150" s="203"/>
      <c r="AD150" s="202"/>
    </row>
    <row r="151" spans="1:30" hidden="1">
      <c r="A151" s="200">
        <v>1608</v>
      </c>
      <c r="B151" s="200" t="s">
        <v>757</v>
      </c>
      <c r="C151" s="200" t="s">
        <v>757</v>
      </c>
      <c r="D151" s="200" t="s">
        <v>1077</v>
      </c>
      <c r="E151" s="200" t="s">
        <v>1078</v>
      </c>
      <c r="F151" s="200" t="s">
        <v>1087</v>
      </c>
      <c r="G151" s="200" t="s">
        <v>1088</v>
      </c>
      <c r="H151" s="202"/>
      <c r="I151" s="202"/>
      <c r="J151" s="203">
        <v>0</v>
      </c>
      <c r="K151" s="203">
        <v>0</v>
      </c>
      <c r="L151" s="203">
        <v>0</v>
      </c>
      <c r="M151" s="203">
        <v>0</v>
      </c>
      <c r="N151" s="203">
        <v>0</v>
      </c>
      <c r="O151" s="203" t="s">
        <v>593</v>
      </c>
      <c r="P151" s="203" t="s">
        <v>593</v>
      </c>
      <c r="Q151" s="203" t="s">
        <v>761</v>
      </c>
      <c r="R151" s="203" t="s">
        <v>593</v>
      </c>
      <c r="S151" s="203" t="s">
        <v>593</v>
      </c>
      <c r="T151" s="203" t="s">
        <v>593</v>
      </c>
      <c r="U151" s="203" t="s">
        <v>762</v>
      </c>
      <c r="V151" s="203" t="s">
        <v>593</v>
      </c>
      <c r="W151" s="203" t="s">
        <v>761</v>
      </c>
      <c r="X151" s="203" t="s">
        <v>593</v>
      </c>
      <c r="Y151" s="203">
        <v>0</v>
      </c>
      <c r="Z151" s="203">
        <v>0</v>
      </c>
      <c r="AA151" s="203"/>
      <c r="AB151" s="203"/>
      <c r="AC151" s="203"/>
      <c r="AD151" s="202"/>
    </row>
    <row r="152" spans="1:30" hidden="1">
      <c r="A152" s="200">
        <v>1609</v>
      </c>
      <c r="B152" s="200" t="s">
        <v>757</v>
      </c>
      <c r="C152" s="200" t="s">
        <v>757</v>
      </c>
      <c r="D152" s="200" t="s">
        <v>1077</v>
      </c>
      <c r="E152" s="200" t="s">
        <v>1078</v>
      </c>
      <c r="F152" s="200" t="s">
        <v>1089</v>
      </c>
      <c r="G152" s="200" t="s">
        <v>1090</v>
      </c>
      <c r="H152" s="201">
        <v>25842</v>
      </c>
      <c r="I152" s="202" t="s">
        <v>760</v>
      </c>
      <c r="J152" s="203">
        <v>0</v>
      </c>
      <c r="K152" s="203">
        <v>0</v>
      </c>
      <c r="L152" s="203">
        <v>0</v>
      </c>
      <c r="M152" s="203">
        <v>0</v>
      </c>
      <c r="N152" s="203">
        <v>0</v>
      </c>
      <c r="O152" s="203" t="s">
        <v>593</v>
      </c>
      <c r="P152" s="203" t="s">
        <v>593</v>
      </c>
      <c r="Q152" s="203" t="s">
        <v>761</v>
      </c>
      <c r="R152" s="203" t="s">
        <v>593</v>
      </c>
      <c r="S152" s="203" t="s">
        <v>593</v>
      </c>
      <c r="T152" s="203" t="s">
        <v>593</v>
      </c>
      <c r="U152" s="203" t="s">
        <v>762</v>
      </c>
      <c r="V152" s="203" t="s">
        <v>593</v>
      </c>
      <c r="W152" s="203" t="s">
        <v>761</v>
      </c>
      <c r="X152" s="203" t="s">
        <v>593</v>
      </c>
      <c r="Y152" s="203">
        <v>0</v>
      </c>
      <c r="Z152" s="203">
        <v>0</v>
      </c>
      <c r="AA152" s="203"/>
      <c r="AB152" s="203"/>
      <c r="AC152" s="203"/>
      <c r="AD152" s="202"/>
    </row>
    <row r="153" spans="1:30" hidden="1">
      <c r="A153" s="200">
        <v>1610</v>
      </c>
      <c r="B153" s="200" t="s">
        <v>757</v>
      </c>
      <c r="C153" s="200" t="s">
        <v>757</v>
      </c>
      <c r="D153" s="200" t="s">
        <v>1077</v>
      </c>
      <c r="E153" s="200" t="s">
        <v>1078</v>
      </c>
      <c r="F153" s="200" t="s">
        <v>1091</v>
      </c>
      <c r="G153" s="200" t="s">
        <v>1092</v>
      </c>
      <c r="H153" s="201">
        <v>38807</v>
      </c>
      <c r="I153" s="202" t="s">
        <v>760</v>
      </c>
      <c r="J153" s="203">
        <v>0</v>
      </c>
      <c r="K153" s="203">
        <v>0</v>
      </c>
      <c r="L153" s="203">
        <v>0</v>
      </c>
      <c r="M153" s="203">
        <v>0</v>
      </c>
      <c r="N153" s="203">
        <v>0</v>
      </c>
      <c r="O153" s="203" t="s">
        <v>593</v>
      </c>
      <c r="P153" s="203" t="s">
        <v>593</v>
      </c>
      <c r="Q153" s="203" t="s">
        <v>761</v>
      </c>
      <c r="R153" s="203" t="s">
        <v>593</v>
      </c>
      <c r="S153" s="203" t="s">
        <v>593</v>
      </c>
      <c r="T153" s="203" t="s">
        <v>593</v>
      </c>
      <c r="U153" s="203" t="s">
        <v>762</v>
      </c>
      <c r="V153" s="203" t="s">
        <v>593</v>
      </c>
      <c r="W153" s="203" t="s">
        <v>761</v>
      </c>
      <c r="X153" s="203" t="s">
        <v>593</v>
      </c>
      <c r="Y153" s="203">
        <v>0</v>
      </c>
      <c r="Z153" s="203">
        <v>0</v>
      </c>
      <c r="AA153" s="203"/>
      <c r="AB153" s="203"/>
      <c r="AC153" s="203"/>
      <c r="AD153" s="202"/>
    </row>
    <row r="154" spans="1:30" hidden="1">
      <c r="A154" s="200">
        <v>1631</v>
      </c>
      <c r="B154" s="200" t="s">
        <v>757</v>
      </c>
      <c r="C154" s="200" t="s">
        <v>757</v>
      </c>
      <c r="D154" s="200" t="s">
        <v>1093</v>
      </c>
      <c r="E154" s="200" t="s">
        <v>1094</v>
      </c>
      <c r="F154" s="200" t="s">
        <v>1095</v>
      </c>
      <c r="G154" s="200" t="s">
        <v>1096</v>
      </c>
      <c r="H154" s="202"/>
      <c r="I154" s="202"/>
      <c r="J154" s="203">
        <v>0</v>
      </c>
      <c r="K154" s="203">
        <v>0</v>
      </c>
      <c r="L154" s="203">
        <v>0</v>
      </c>
      <c r="M154" s="203">
        <v>0</v>
      </c>
      <c r="N154" s="203">
        <v>0</v>
      </c>
      <c r="O154" s="203" t="s">
        <v>593</v>
      </c>
      <c r="P154" s="203" t="s">
        <v>593</v>
      </c>
      <c r="Q154" s="203" t="s">
        <v>761</v>
      </c>
      <c r="R154" s="203" t="s">
        <v>593</v>
      </c>
      <c r="S154" s="203" t="s">
        <v>593</v>
      </c>
      <c r="T154" s="203" t="s">
        <v>593</v>
      </c>
      <c r="U154" s="203" t="s">
        <v>762</v>
      </c>
      <c r="V154" s="203" t="s">
        <v>593</v>
      </c>
      <c r="W154" s="203" t="s">
        <v>761</v>
      </c>
      <c r="X154" s="203" t="s">
        <v>593</v>
      </c>
      <c r="Y154" s="203">
        <v>0</v>
      </c>
      <c r="Z154" s="203">
        <v>0</v>
      </c>
      <c r="AA154" s="203"/>
      <c r="AB154" s="203"/>
      <c r="AC154" s="203"/>
      <c r="AD154" s="202"/>
    </row>
    <row r="155" spans="1:30" hidden="1">
      <c r="A155" s="200">
        <v>1632</v>
      </c>
      <c r="B155" s="200" t="s">
        <v>757</v>
      </c>
      <c r="C155" s="200" t="s">
        <v>757</v>
      </c>
      <c r="D155" s="200" t="s">
        <v>1093</v>
      </c>
      <c r="E155" s="200" t="s">
        <v>1094</v>
      </c>
      <c r="F155" s="200" t="s">
        <v>1097</v>
      </c>
      <c r="G155" s="200" t="s">
        <v>1098</v>
      </c>
      <c r="H155" s="202"/>
      <c r="I155" s="202"/>
      <c r="J155" s="203">
        <v>0</v>
      </c>
      <c r="K155" s="203">
        <v>0</v>
      </c>
      <c r="L155" s="203">
        <v>0</v>
      </c>
      <c r="M155" s="203">
        <v>0</v>
      </c>
      <c r="N155" s="203">
        <v>0</v>
      </c>
      <c r="O155" s="203" t="s">
        <v>593</v>
      </c>
      <c r="P155" s="203" t="s">
        <v>593</v>
      </c>
      <c r="Q155" s="203" t="s">
        <v>761</v>
      </c>
      <c r="R155" s="203" t="s">
        <v>593</v>
      </c>
      <c r="S155" s="203" t="s">
        <v>593</v>
      </c>
      <c r="T155" s="203" t="s">
        <v>593</v>
      </c>
      <c r="U155" s="203" t="s">
        <v>762</v>
      </c>
      <c r="V155" s="203" t="s">
        <v>593</v>
      </c>
      <c r="W155" s="203" t="s">
        <v>761</v>
      </c>
      <c r="X155" s="203" t="s">
        <v>593</v>
      </c>
      <c r="Y155" s="203">
        <v>0</v>
      </c>
      <c r="Z155" s="203">
        <v>0</v>
      </c>
      <c r="AA155" s="203"/>
      <c r="AB155" s="203"/>
      <c r="AC155" s="203"/>
      <c r="AD155" s="202"/>
    </row>
    <row r="156" spans="1:30" hidden="1">
      <c r="A156" s="200">
        <v>1633</v>
      </c>
      <c r="B156" s="200" t="s">
        <v>757</v>
      </c>
      <c r="C156" s="200" t="s">
        <v>757</v>
      </c>
      <c r="D156" s="200" t="s">
        <v>1093</v>
      </c>
      <c r="E156" s="200" t="s">
        <v>1094</v>
      </c>
      <c r="F156" s="200" t="s">
        <v>1099</v>
      </c>
      <c r="G156" s="200" t="s">
        <v>1100</v>
      </c>
      <c r="H156" s="202"/>
      <c r="I156" s="202"/>
      <c r="J156" s="203">
        <v>0</v>
      </c>
      <c r="K156" s="203">
        <v>0</v>
      </c>
      <c r="L156" s="203">
        <v>0</v>
      </c>
      <c r="M156" s="203">
        <v>0</v>
      </c>
      <c r="N156" s="203">
        <v>0</v>
      </c>
      <c r="O156" s="203" t="s">
        <v>593</v>
      </c>
      <c r="P156" s="203" t="s">
        <v>593</v>
      </c>
      <c r="Q156" s="203" t="s">
        <v>761</v>
      </c>
      <c r="R156" s="203" t="s">
        <v>593</v>
      </c>
      <c r="S156" s="203" t="s">
        <v>593</v>
      </c>
      <c r="T156" s="203" t="s">
        <v>593</v>
      </c>
      <c r="U156" s="203" t="s">
        <v>762</v>
      </c>
      <c r="V156" s="203" t="s">
        <v>593</v>
      </c>
      <c r="W156" s="203" t="s">
        <v>761</v>
      </c>
      <c r="X156" s="203" t="s">
        <v>593</v>
      </c>
      <c r="Y156" s="203">
        <v>0</v>
      </c>
      <c r="Z156" s="203">
        <v>0</v>
      </c>
      <c r="AA156" s="203"/>
      <c r="AB156" s="203"/>
      <c r="AC156" s="203"/>
      <c r="AD156" s="202"/>
    </row>
    <row r="157" spans="1:30" hidden="1">
      <c r="A157" s="200">
        <v>1634</v>
      </c>
      <c r="B157" s="200" t="s">
        <v>757</v>
      </c>
      <c r="C157" s="200" t="s">
        <v>757</v>
      </c>
      <c r="D157" s="200" t="s">
        <v>1093</v>
      </c>
      <c r="E157" s="200" t="s">
        <v>1094</v>
      </c>
      <c r="F157" s="200" t="s">
        <v>1101</v>
      </c>
      <c r="G157" s="200" t="s">
        <v>1102</v>
      </c>
      <c r="H157" s="202"/>
      <c r="I157" s="202"/>
      <c r="J157" s="203">
        <v>0</v>
      </c>
      <c r="K157" s="203">
        <v>0</v>
      </c>
      <c r="L157" s="203">
        <v>0</v>
      </c>
      <c r="M157" s="203">
        <v>0</v>
      </c>
      <c r="N157" s="203">
        <v>0</v>
      </c>
      <c r="O157" s="203" t="s">
        <v>593</v>
      </c>
      <c r="P157" s="203" t="s">
        <v>593</v>
      </c>
      <c r="Q157" s="203" t="s">
        <v>761</v>
      </c>
      <c r="R157" s="203" t="s">
        <v>593</v>
      </c>
      <c r="S157" s="203" t="s">
        <v>593</v>
      </c>
      <c r="T157" s="203" t="s">
        <v>593</v>
      </c>
      <c r="U157" s="203" t="s">
        <v>762</v>
      </c>
      <c r="V157" s="203" t="s">
        <v>593</v>
      </c>
      <c r="W157" s="203" t="s">
        <v>761</v>
      </c>
      <c r="X157" s="203" t="s">
        <v>593</v>
      </c>
      <c r="Y157" s="203">
        <v>0</v>
      </c>
      <c r="Z157" s="203">
        <v>0</v>
      </c>
      <c r="AA157" s="203"/>
      <c r="AB157" s="203"/>
      <c r="AC157" s="203"/>
      <c r="AD157" s="202"/>
    </row>
    <row r="158" spans="1:30" hidden="1">
      <c r="A158" s="200">
        <v>1635</v>
      </c>
      <c r="B158" s="200" t="s">
        <v>757</v>
      </c>
      <c r="C158" s="200" t="s">
        <v>757</v>
      </c>
      <c r="D158" s="200" t="s">
        <v>1093</v>
      </c>
      <c r="E158" s="200" t="s">
        <v>1094</v>
      </c>
      <c r="F158" s="200" t="s">
        <v>1103</v>
      </c>
      <c r="G158" s="200" t="s">
        <v>1104</v>
      </c>
      <c r="H158" s="202"/>
      <c r="I158" s="202"/>
      <c r="J158" s="203">
        <v>0</v>
      </c>
      <c r="K158" s="203">
        <v>0</v>
      </c>
      <c r="L158" s="203">
        <v>0</v>
      </c>
      <c r="M158" s="203">
        <v>0</v>
      </c>
      <c r="N158" s="203">
        <v>0</v>
      </c>
      <c r="O158" s="203" t="s">
        <v>593</v>
      </c>
      <c r="P158" s="203" t="s">
        <v>593</v>
      </c>
      <c r="Q158" s="203" t="s">
        <v>761</v>
      </c>
      <c r="R158" s="203" t="s">
        <v>593</v>
      </c>
      <c r="S158" s="203" t="s">
        <v>593</v>
      </c>
      <c r="T158" s="203" t="s">
        <v>593</v>
      </c>
      <c r="U158" s="203" t="s">
        <v>762</v>
      </c>
      <c r="V158" s="203" t="s">
        <v>593</v>
      </c>
      <c r="W158" s="203" t="s">
        <v>761</v>
      </c>
      <c r="X158" s="203" t="s">
        <v>593</v>
      </c>
      <c r="Y158" s="203">
        <v>0</v>
      </c>
      <c r="Z158" s="203">
        <v>0</v>
      </c>
      <c r="AA158" s="203"/>
      <c r="AB158" s="203"/>
      <c r="AC158" s="203"/>
      <c r="AD158" s="202"/>
    </row>
    <row r="159" spans="1:30" hidden="1">
      <c r="A159" s="200">
        <v>1636</v>
      </c>
      <c r="B159" s="200" t="s">
        <v>757</v>
      </c>
      <c r="C159" s="200" t="s">
        <v>757</v>
      </c>
      <c r="D159" s="200" t="s">
        <v>1093</v>
      </c>
      <c r="E159" s="200" t="s">
        <v>1094</v>
      </c>
      <c r="F159" s="200" t="s">
        <v>1105</v>
      </c>
      <c r="G159" s="200" t="s">
        <v>1106</v>
      </c>
      <c r="H159" s="202"/>
      <c r="I159" s="202"/>
      <c r="J159" s="203">
        <v>0</v>
      </c>
      <c r="K159" s="203">
        <v>0</v>
      </c>
      <c r="L159" s="203">
        <v>0</v>
      </c>
      <c r="M159" s="203">
        <v>0</v>
      </c>
      <c r="N159" s="203">
        <v>0</v>
      </c>
      <c r="O159" s="203">
        <v>0</v>
      </c>
      <c r="P159" s="203">
        <v>0</v>
      </c>
      <c r="Q159" s="203" t="s">
        <v>761</v>
      </c>
      <c r="R159" s="203" t="s">
        <v>593</v>
      </c>
      <c r="S159" s="203" t="s">
        <v>593</v>
      </c>
      <c r="T159" s="203" t="s">
        <v>593</v>
      </c>
      <c r="U159" s="203" t="s">
        <v>762</v>
      </c>
      <c r="V159" s="203" t="s">
        <v>593</v>
      </c>
      <c r="W159" s="203" t="s">
        <v>761</v>
      </c>
      <c r="X159" s="203">
        <v>0</v>
      </c>
      <c r="Y159" s="203">
        <v>0</v>
      </c>
      <c r="Z159" s="203">
        <v>0</v>
      </c>
      <c r="AA159" s="203"/>
      <c r="AB159" s="203"/>
      <c r="AC159" s="203"/>
      <c r="AD159" s="202"/>
    </row>
    <row r="160" spans="1:30" hidden="1">
      <c r="A160" s="200">
        <v>1637</v>
      </c>
      <c r="B160" s="200" t="s">
        <v>757</v>
      </c>
      <c r="C160" s="200" t="s">
        <v>757</v>
      </c>
      <c r="D160" s="200" t="s">
        <v>1093</v>
      </c>
      <c r="E160" s="200" t="s">
        <v>1094</v>
      </c>
      <c r="F160" s="200" t="s">
        <v>1107</v>
      </c>
      <c r="G160" s="200" t="s">
        <v>1108</v>
      </c>
      <c r="H160" s="202"/>
      <c r="I160" s="202"/>
      <c r="J160" s="203">
        <v>0</v>
      </c>
      <c r="K160" s="203">
        <v>0</v>
      </c>
      <c r="L160" s="203">
        <v>0</v>
      </c>
      <c r="M160" s="203">
        <v>0</v>
      </c>
      <c r="N160" s="203">
        <v>0</v>
      </c>
      <c r="O160" s="203" t="s">
        <v>593</v>
      </c>
      <c r="P160" s="203" t="s">
        <v>593</v>
      </c>
      <c r="Q160" s="203" t="s">
        <v>761</v>
      </c>
      <c r="R160" s="203" t="s">
        <v>593</v>
      </c>
      <c r="S160" s="203" t="s">
        <v>593</v>
      </c>
      <c r="T160" s="203" t="s">
        <v>593</v>
      </c>
      <c r="U160" s="203" t="s">
        <v>762</v>
      </c>
      <c r="V160" s="203" t="s">
        <v>593</v>
      </c>
      <c r="W160" s="203" t="s">
        <v>761</v>
      </c>
      <c r="X160" s="203" t="s">
        <v>593</v>
      </c>
      <c r="Y160" s="203">
        <v>0</v>
      </c>
      <c r="Z160" s="203">
        <v>0</v>
      </c>
      <c r="AA160" s="203"/>
      <c r="AB160" s="203"/>
      <c r="AC160" s="203"/>
      <c r="AD160" s="202"/>
    </row>
    <row r="161" spans="1:30" hidden="1">
      <c r="A161" s="200">
        <v>1638</v>
      </c>
      <c r="B161" s="200" t="s">
        <v>757</v>
      </c>
      <c r="C161" s="200" t="s">
        <v>757</v>
      </c>
      <c r="D161" s="200" t="s">
        <v>1093</v>
      </c>
      <c r="E161" s="200" t="s">
        <v>1094</v>
      </c>
      <c r="F161" s="200" t="s">
        <v>1109</v>
      </c>
      <c r="G161" s="200" t="s">
        <v>1110</v>
      </c>
      <c r="H161" s="202"/>
      <c r="I161" s="202"/>
      <c r="J161" s="203">
        <v>0</v>
      </c>
      <c r="K161" s="203">
        <v>0</v>
      </c>
      <c r="L161" s="203">
        <v>0</v>
      </c>
      <c r="M161" s="203">
        <v>0</v>
      </c>
      <c r="N161" s="203">
        <v>0</v>
      </c>
      <c r="O161" s="203" t="s">
        <v>593</v>
      </c>
      <c r="P161" s="203" t="s">
        <v>593</v>
      </c>
      <c r="Q161" s="203" t="s">
        <v>761</v>
      </c>
      <c r="R161" s="203" t="s">
        <v>593</v>
      </c>
      <c r="S161" s="203" t="s">
        <v>593</v>
      </c>
      <c r="T161" s="203" t="s">
        <v>593</v>
      </c>
      <c r="U161" s="203" t="s">
        <v>762</v>
      </c>
      <c r="V161" s="203" t="s">
        <v>593</v>
      </c>
      <c r="W161" s="203" t="s">
        <v>761</v>
      </c>
      <c r="X161" s="203" t="s">
        <v>593</v>
      </c>
      <c r="Y161" s="203">
        <v>0</v>
      </c>
      <c r="Z161" s="203">
        <v>0</v>
      </c>
      <c r="AA161" s="203"/>
      <c r="AB161" s="203"/>
      <c r="AC161" s="203"/>
      <c r="AD161" s="202"/>
    </row>
    <row r="162" spans="1:30" hidden="1">
      <c r="A162" s="200">
        <v>1639</v>
      </c>
      <c r="B162" s="200" t="s">
        <v>757</v>
      </c>
      <c r="C162" s="200" t="s">
        <v>757</v>
      </c>
      <c r="D162" s="200" t="s">
        <v>1093</v>
      </c>
      <c r="E162" s="200" t="s">
        <v>1094</v>
      </c>
      <c r="F162" s="200" t="s">
        <v>1111</v>
      </c>
      <c r="G162" s="200" t="s">
        <v>1112</v>
      </c>
      <c r="H162" s="201">
        <v>40695</v>
      </c>
      <c r="I162" s="202" t="s">
        <v>760</v>
      </c>
      <c r="J162" s="203">
        <v>0</v>
      </c>
      <c r="K162" s="203">
        <v>0</v>
      </c>
      <c r="L162" s="203">
        <v>0</v>
      </c>
      <c r="M162" s="203">
        <v>0</v>
      </c>
      <c r="N162" s="203">
        <v>0</v>
      </c>
      <c r="O162" s="203" t="s">
        <v>593</v>
      </c>
      <c r="P162" s="203" t="s">
        <v>593</v>
      </c>
      <c r="Q162" s="203" t="s">
        <v>761</v>
      </c>
      <c r="R162" s="203" t="s">
        <v>593</v>
      </c>
      <c r="S162" s="203" t="s">
        <v>593</v>
      </c>
      <c r="T162" s="203" t="s">
        <v>593</v>
      </c>
      <c r="U162" s="203" t="s">
        <v>762</v>
      </c>
      <c r="V162" s="203" t="s">
        <v>593</v>
      </c>
      <c r="W162" s="203" t="s">
        <v>761</v>
      </c>
      <c r="X162" s="203" t="s">
        <v>593</v>
      </c>
      <c r="Y162" s="203">
        <v>0</v>
      </c>
      <c r="Z162" s="203">
        <v>0</v>
      </c>
      <c r="AA162" s="203"/>
      <c r="AB162" s="203"/>
      <c r="AC162" s="203"/>
      <c r="AD162" s="202"/>
    </row>
    <row r="163" spans="1:30" hidden="1">
      <c r="A163" s="200">
        <v>1641</v>
      </c>
      <c r="B163" s="200" t="s">
        <v>757</v>
      </c>
      <c r="C163" s="200" t="s">
        <v>757</v>
      </c>
      <c r="D163" s="200" t="s">
        <v>1093</v>
      </c>
      <c r="E163" s="200" t="s">
        <v>1094</v>
      </c>
      <c r="F163" s="200" t="s">
        <v>1113</v>
      </c>
      <c r="G163" s="200" t="s">
        <v>1114</v>
      </c>
      <c r="H163" s="202"/>
      <c r="I163" s="202"/>
      <c r="J163" s="203">
        <v>0</v>
      </c>
      <c r="K163" s="203">
        <v>0</v>
      </c>
      <c r="L163" s="203">
        <v>0</v>
      </c>
      <c r="M163" s="203">
        <v>0</v>
      </c>
      <c r="N163" s="203">
        <v>0</v>
      </c>
      <c r="O163" s="203" t="s">
        <v>593</v>
      </c>
      <c r="P163" s="203" t="s">
        <v>593</v>
      </c>
      <c r="Q163" s="203" t="s">
        <v>761</v>
      </c>
      <c r="R163" s="203" t="s">
        <v>593</v>
      </c>
      <c r="S163" s="203" t="s">
        <v>593</v>
      </c>
      <c r="T163" s="203" t="s">
        <v>593</v>
      </c>
      <c r="U163" s="203" t="s">
        <v>762</v>
      </c>
      <c r="V163" s="203" t="s">
        <v>593</v>
      </c>
      <c r="W163" s="203" t="s">
        <v>761</v>
      </c>
      <c r="X163" s="203" t="s">
        <v>593</v>
      </c>
      <c r="Y163" s="203">
        <v>0</v>
      </c>
      <c r="Z163" s="203">
        <v>0</v>
      </c>
      <c r="AA163" s="203"/>
      <c r="AB163" s="203"/>
      <c r="AC163" s="203"/>
      <c r="AD163" s="202"/>
    </row>
    <row r="164" spans="1:30" hidden="1">
      <c r="A164" s="200">
        <v>1642</v>
      </c>
      <c r="B164" s="200" t="s">
        <v>757</v>
      </c>
      <c r="C164" s="200" t="s">
        <v>757</v>
      </c>
      <c r="D164" s="200" t="s">
        <v>1093</v>
      </c>
      <c r="E164" s="200" t="s">
        <v>1094</v>
      </c>
      <c r="F164" s="200" t="s">
        <v>1115</v>
      </c>
      <c r="G164" s="200" t="s">
        <v>1116</v>
      </c>
      <c r="H164" s="202"/>
      <c r="I164" s="202"/>
      <c r="J164" s="203">
        <v>0</v>
      </c>
      <c r="K164" s="203">
        <v>0</v>
      </c>
      <c r="L164" s="203">
        <v>0</v>
      </c>
      <c r="M164" s="203">
        <v>0</v>
      </c>
      <c r="N164" s="203">
        <v>0</v>
      </c>
      <c r="O164" s="203" t="s">
        <v>593</v>
      </c>
      <c r="P164" s="203" t="s">
        <v>593</v>
      </c>
      <c r="Q164" s="203" t="s">
        <v>761</v>
      </c>
      <c r="R164" s="203" t="s">
        <v>593</v>
      </c>
      <c r="S164" s="203" t="s">
        <v>593</v>
      </c>
      <c r="T164" s="203" t="s">
        <v>593</v>
      </c>
      <c r="U164" s="203" t="s">
        <v>762</v>
      </c>
      <c r="V164" s="203" t="s">
        <v>593</v>
      </c>
      <c r="W164" s="203" t="s">
        <v>761</v>
      </c>
      <c r="X164" s="203" t="s">
        <v>593</v>
      </c>
      <c r="Y164" s="203">
        <v>0</v>
      </c>
      <c r="Z164" s="203">
        <v>0</v>
      </c>
      <c r="AA164" s="203"/>
      <c r="AB164" s="203"/>
      <c r="AC164" s="203"/>
      <c r="AD164" s="202"/>
    </row>
    <row r="165" spans="1:30" hidden="1">
      <c r="A165" s="200">
        <v>1643</v>
      </c>
      <c r="B165" s="200" t="s">
        <v>757</v>
      </c>
      <c r="C165" s="200" t="s">
        <v>757</v>
      </c>
      <c r="D165" s="200" t="s">
        <v>1093</v>
      </c>
      <c r="E165" s="200" t="s">
        <v>1094</v>
      </c>
      <c r="F165" s="200" t="s">
        <v>1117</v>
      </c>
      <c r="G165" s="200" t="s">
        <v>1118</v>
      </c>
      <c r="H165" s="201">
        <v>40695</v>
      </c>
      <c r="I165" s="202" t="s">
        <v>760</v>
      </c>
      <c r="J165" s="203">
        <v>0</v>
      </c>
      <c r="K165" s="203">
        <v>0</v>
      </c>
      <c r="L165" s="203">
        <v>0</v>
      </c>
      <c r="M165" s="203">
        <v>0</v>
      </c>
      <c r="N165" s="203">
        <v>0</v>
      </c>
      <c r="O165" s="203" t="s">
        <v>593</v>
      </c>
      <c r="P165" s="203" t="s">
        <v>593</v>
      </c>
      <c r="Q165" s="203" t="s">
        <v>761</v>
      </c>
      <c r="R165" s="203" t="s">
        <v>593</v>
      </c>
      <c r="S165" s="203" t="s">
        <v>593</v>
      </c>
      <c r="T165" s="203" t="s">
        <v>593</v>
      </c>
      <c r="U165" s="203" t="s">
        <v>762</v>
      </c>
      <c r="V165" s="203" t="s">
        <v>593</v>
      </c>
      <c r="W165" s="203" t="s">
        <v>761</v>
      </c>
      <c r="X165" s="203" t="s">
        <v>593</v>
      </c>
      <c r="Y165" s="203">
        <v>0</v>
      </c>
      <c r="Z165" s="203">
        <v>0</v>
      </c>
      <c r="AA165" s="203"/>
      <c r="AB165" s="203"/>
      <c r="AC165" s="203"/>
      <c r="AD165" s="202"/>
    </row>
    <row r="166" spans="1:30" hidden="1">
      <c r="A166" s="200">
        <v>1644</v>
      </c>
      <c r="B166" s="200" t="s">
        <v>757</v>
      </c>
      <c r="C166" s="200" t="s">
        <v>757</v>
      </c>
      <c r="D166" s="200" t="s">
        <v>1093</v>
      </c>
      <c r="E166" s="200" t="s">
        <v>1094</v>
      </c>
      <c r="F166" s="200" t="s">
        <v>1119</v>
      </c>
      <c r="G166" s="200" t="s">
        <v>1120</v>
      </c>
      <c r="H166" s="202"/>
      <c r="I166" s="202"/>
      <c r="J166" s="203">
        <v>0</v>
      </c>
      <c r="K166" s="203">
        <v>0</v>
      </c>
      <c r="L166" s="203">
        <v>0</v>
      </c>
      <c r="M166" s="203">
        <v>0</v>
      </c>
      <c r="N166" s="203">
        <v>0</v>
      </c>
      <c r="O166" s="203">
        <v>0</v>
      </c>
      <c r="P166" s="203" t="s">
        <v>593</v>
      </c>
      <c r="Q166" s="203" t="s">
        <v>761</v>
      </c>
      <c r="R166" s="203" t="s">
        <v>593</v>
      </c>
      <c r="S166" s="203" t="s">
        <v>593</v>
      </c>
      <c r="T166" s="203" t="s">
        <v>593</v>
      </c>
      <c r="U166" s="203" t="s">
        <v>762</v>
      </c>
      <c r="V166" s="203" t="s">
        <v>593</v>
      </c>
      <c r="W166" s="203" t="s">
        <v>761</v>
      </c>
      <c r="X166" s="203" t="s">
        <v>593</v>
      </c>
      <c r="Y166" s="203">
        <v>0</v>
      </c>
      <c r="Z166" s="203">
        <v>0</v>
      </c>
      <c r="AA166" s="203"/>
      <c r="AB166" s="203"/>
      <c r="AC166" s="203"/>
      <c r="AD166" s="202"/>
    </row>
    <row r="167" spans="1:30" hidden="1">
      <c r="A167" s="200">
        <v>1645</v>
      </c>
      <c r="B167" s="200" t="s">
        <v>757</v>
      </c>
      <c r="C167" s="200" t="s">
        <v>757</v>
      </c>
      <c r="D167" s="200" t="s">
        <v>1093</v>
      </c>
      <c r="E167" s="200" t="s">
        <v>1094</v>
      </c>
      <c r="F167" s="200" t="s">
        <v>1121</v>
      </c>
      <c r="G167" s="200" t="s">
        <v>1122</v>
      </c>
      <c r="H167" s="202"/>
      <c r="I167" s="202"/>
      <c r="J167" s="203">
        <v>0</v>
      </c>
      <c r="K167" s="203">
        <v>0</v>
      </c>
      <c r="L167" s="203">
        <v>0</v>
      </c>
      <c r="M167" s="203">
        <v>0</v>
      </c>
      <c r="N167" s="203">
        <v>0</v>
      </c>
      <c r="O167" s="203" t="s">
        <v>593</v>
      </c>
      <c r="P167" s="203" t="s">
        <v>593</v>
      </c>
      <c r="Q167" s="203" t="s">
        <v>761</v>
      </c>
      <c r="R167" s="203" t="s">
        <v>593</v>
      </c>
      <c r="S167" s="203" t="s">
        <v>593</v>
      </c>
      <c r="T167" s="203" t="s">
        <v>593</v>
      </c>
      <c r="U167" s="203" t="s">
        <v>762</v>
      </c>
      <c r="V167" s="203" t="s">
        <v>593</v>
      </c>
      <c r="W167" s="203" t="s">
        <v>761</v>
      </c>
      <c r="X167" s="203" t="s">
        <v>593</v>
      </c>
      <c r="Y167" s="203">
        <v>0</v>
      </c>
      <c r="Z167" s="203">
        <v>0</v>
      </c>
      <c r="AA167" s="203"/>
      <c r="AB167" s="203"/>
      <c r="AC167" s="203"/>
      <c r="AD167" s="202"/>
    </row>
    <row r="168" spans="1:30" hidden="1">
      <c r="A168" s="200">
        <v>1646</v>
      </c>
      <c r="B168" s="200" t="s">
        <v>757</v>
      </c>
      <c r="C168" s="200" t="s">
        <v>757</v>
      </c>
      <c r="D168" s="200" t="s">
        <v>1093</v>
      </c>
      <c r="E168" s="200" t="s">
        <v>1094</v>
      </c>
      <c r="F168" s="200" t="s">
        <v>1123</v>
      </c>
      <c r="G168" s="200" t="s">
        <v>1124</v>
      </c>
      <c r="H168" s="202"/>
      <c r="I168" s="202"/>
      <c r="J168" s="203">
        <v>0</v>
      </c>
      <c r="K168" s="203">
        <v>0</v>
      </c>
      <c r="L168" s="203">
        <v>0</v>
      </c>
      <c r="M168" s="203">
        <v>0</v>
      </c>
      <c r="N168" s="203">
        <v>0</v>
      </c>
      <c r="O168" s="203" t="s">
        <v>593</v>
      </c>
      <c r="P168" s="203" t="s">
        <v>593</v>
      </c>
      <c r="Q168" s="203" t="s">
        <v>761</v>
      </c>
      <c r="R168" s="203" t="s">
        <v>593</v>
      </c>
      <c r="S168" s="203" t="s">
        <v>593</v>
      </c>
      <c r="T168" s="203" t="s">
        <v>593</v>
      </c>
      <c r="U168" s="203" t="s">
        <v>762</v>
      </c>
      <c r="V168" s="203" t="s">
        <v>593</v>
      </c>
      <c r="W168" s="203" t="s">
        <v>761</v>
      </c>
      <c r="X168" s="203" t="s">
        <v>593</v>
      </c>
      <c r="Y168" s="203">
        <v>0</v>
      </c>
      <c r="Z168" s="203">
        <v>0</v>
      </c>
      <c r="AA168" s="203"/>
      <c r="AB168" s="203"/>
      <c r="AC168" s="203"/>
      <c r="AD168" s="202"/>
    </row>
    <row r="169" spans="1:30" hidden="1">
      <c r="A169" s="200">
        <v>1647</v>
      </c>
      <c r="B169" s="200" t="s">
        <v>757</v>
      </c>
      <c r="C169" s="200" t="s">
        <v>757</v>
      </c>
      <c r="D169" s="200" t="s">
        <v>1093</v>
      </c>
      <c r="E169" s="200" t="s">
        <v>1094</v>
      </c>
      <c r="F169" s="200" t="s">
        <v>1125</v>
      </c>
      <c r="G169" s="200" t="s">
        <v>1126</v>
      </c>
      <c r="H169" s="202"/>
      <c r="I169" s="202"/>
      <c r="J169" s="203">
        <v>0</v>
      </c>
      <c r="K169" s="203">
        <v>0</v>
      </c>
      <c r="L169" s="203">
        <v>0</v>
      </c>
      <c r="M169" s="203">
        <v>0</v>
      </c>
      <c r="N169" s="203">
        <v>0</v>
      </c>
      <c r="O169" s="203" t="s">
        <v>593</v>
      </c>
      <c r="P169" s="203" t="s">
        <v>593</v>
      </c>
      <c r="Q169" s="203" t="s">
        <v>761</v>
      </c>
      <c r="R169" s="203" t="s">
        <v>593</v>
      </c>
      <c r="S169" s="203" t="s">
        <v>593</v>
      </c>
      <c r="T169" s="203" t="s">
        <v>593</v>
      </c>
      <c r="U169" s="203" t="s">
        <v>762</v>
      </c>
      <c r="V169" s="203" t="s">
        <v>593</v>
      </c>
      <c r="W169" s="203" t="s">
        <v>761</v>
      </c>
      <c r="X169" s="203" t="s">
        <v>593</v>
      </c>
      <c r="Y169" s="203">
        <v>0</v>
      </c>
      <c r="Z169" s="203">
        <v>0</v>
      </c>
      <c r="AA169" s="203"/>
      <c r="AB169" s="203"/>
      <c r="AC169" s="203"/>
      <c r="AD169" s="202"/>
    </row>
    <row r="170" spans="1:30" hidden="1">
      <c r="A170" s="200">
        <v>1648</v>
      </c>
      <c r="B170" s="200" t="s">
        <v>757</v>
      </c>
      <c r="C170" s="200" t="s">
        <v>757</v>
      </c>
      <c r="D170" s="200" t="s">
        <v>1093</v>
      </c>
      <c r="E170" s="200" t="s">
        <v>1094</v>
      </c>
      <c r="F170" s="200" t="s">
        <v>1127</v>
      </c>
      <c r="G170" s="200" t="s">
        <v>1128</v>
      </c>
      <c r="H170" s="202"/>
      <c r="I170" s="202"/>
      <c r="J170" s="203">
        <v>0</v>
      </c>
      <c r="K170" s="203">
        <v>0</v>
      </c>
      <c r="L170" s="203">
        <v>0</v>
      </c>
      <c r="M170" s="203">
        <v>0</v>
      </c>
      <c r="N170" s="203">
        <v>0</v>
      </c>
      <c r="O170" s="203" t="s">
        <v>593</v>
      </c>
      <c r="P170" s="203" t="s">
        <v>593</v>
      </c>
      <c r="Q170" s="203" t="s">
        <v>761</v>
      </c>
      <c r="R170" s="203" t="s">
        <v>593</v>
      </c>
      <c r="S170" s="203" t="s">
        <v>593</v>
      </c>
      <c r="T170" s="203" t="s">
        <v>593</v>
      </c>
      <c r="U170" s="203" t="s">
        <v>762</v>
      </c>
      <c r="V170" s="203" t="s">
        <v>593</v>
      </c>
      <c r="W170" s="203" t="s">
        <v>761</v>
      </c>
      <c r="X170" s="203" t="s">
        <v>593</v>
      </c>
      <c r="Y170" s="203">
        <v>0</v>
      </c>
      <c r="Z170" s="203">
        <v>0</v>
      </c>
      <c r="AA170" s="203"/>
      <c r="AB170" s="203"/>
      <c r="AC170" s="203"/>
      <c r="AD170" s="202"/>
    </row>
    <row r="171" spans="1:30" hidden="1">
      <c r="A171" s="200">
        <v>1649</v>
      </c>
      <c r="B171" s="200" t="s">
        <v>757</v>
      </c>
      <c r="C171" s="200" t="s">
        <v>757</v>
      </c>
      <c r="D171" s="200" t="s">
        <v>1093</v>
      </c>
      <c r="E171" s="200" t="s">
        <v>1094</v>
      </c>
      <c r="F171" s="200" t="s">
        <v>1129</v>
      </c>
      <c r="G171" s="200" t="s">
        <v>1130</v>
      </c>
      <c r="H171" s="202"/>
      <c r="I171" s="202"/>
      <c r="J171" s="203">
        <v>0</v>
      </c>
      <c r="K171" s="203">
        <v>0</v>
      </c>
      <c r="L171" s="203">
        <v>0</v>
      </c>
      <c r="M171" s="203">
        <v>0</v>
      </c>
      <c r="N171" s="203">
        <v>0</v>
      </c>
      <c r="O171" s="203" t="s">
        <v>593</v>
      </c>
      <c r="P171" s="203" t="s">
        <v>593</v>
      </c>
      <c r="Q171" s="203" t="s">
        <v>761</v>
      </c>
      <c r="R171" s="203" t="s">
        <v>593</v>
      </c>
      <c r="S171" s="203" t="s">
        <v>593</v>
      </c>
      <c r="T171" s="203" t="s">
        <v>593</v>
      </c>
      <c r="U171" s="203" t="s">
        <v>762</v>
      </c>
      <c r="V171" s="203" t="s">
        <v>593</v>
      </c>
      <c r="W171" s="203" t="s">
        <v>761</v>
      </c>
      <c r="X171" s="203" t="s">
        <v>593</v>
      </c>
      <c r="Y171" s="203">
        <v>0</v>
      </c>
      <c r="Z171" s="203">
        <v>0</v>
      </c>
      <c r="AA171" s="203"/>
      <c r="AB171" s="203"/>
      <c r="AC171" s="203"/>
      <c r="AD171" s="202"/>
    </row>
    <row r="172" spans="1:30">
      <c r="A172" s="200">
        <v>1661</v>
      </c>
      <c r="B172" s="200" t="s">
        <v>757</v>
      </c>
      <c r="C172" s="200" t="s">
        <v>757</v>
      </c>
      <c r="D172" s="200" t="s">
        <v>1131</v>
      </c>
      <c r="E172" s="200" t="s">
        <v>1132</v>
      </c>
      <c r="F172" s="200" t="s">
        <v>1133</v>
      </c>
      <c r="G172" s="200" t="s">
        <v>1134</v>
      </c>
      <c r="H172" s="201">
        <v>29312</v>
      </c>
      <c r="I172" s="202" t="s">
        <v>760</v>
      </c>
      <c r="J172" s="203">
        <v>0</v>
      </c>
      <c r="K172" s="203">
        <v>0</v>
      </c>
      <c r="L172" s="203">
        <v>0</v>
      </c>
      <c r="M172" s="203">
        <v>0</v>
      </c>
      <c r="N172" s="203">
        <v>0</v>
      </c>
      <c r="O172" s="203" t="s">
        <v>593</v>
      </c>
      <c r="P172" s="203" t="s">
        <v>593</v>
      </c>
      <c r="Q172" s="203" t="s">
        <v>761</v>
      </c>
      <c r="R172" s="203" t="s">
        <v>593</v>
      </c>
      <c r="S172" s="203" t="s">
        <v>593</v>
      </c>
      <c r="T172" s="203" t="s">
        <v>593</v>
      </c>
      <c r="U172" s="203" t="s">
        <v>762</v>
      </c>
      <c r="V172" s="203" t="s">
        <v>593</v>
      </c>
      <c r="W172" s="203" t="s">
        <v>761</v>
      </c>
      <c r="X172" s="203" t="s">
        <v>761</v>
      </c>
      <c r="Y172" s="203" t="s">
        <v>769</v>
      </c>
      <c r="Z172" s="203" t="s">
        <v>778</v>
      </c>
      <c r="AA172" s="203">
        <v>0</v>
      </c>
      <c r="AB172" s="203">
        <v>0</v>
      </c>
      <c r="AC172" s="203">
        <v>0</v>
      </c>
      <c r="AD172" s="203">
        <v>0</v>
      </c>
    </row>
    <row r="173" spans="1:30" hidden="1">
      <c r="A173" s="200">
        <v>1662</v>
      </c>
      <c r="B173" s="200" t="s">
        <v>757</v>
      </c>
      <c r="C173" s="200" t="s">
        <v>757</v>
      </c>
      <c r="D173" s="200" t="s">
        <v>1131</v>
      </c>
      <c r="E173" s="200" t="s">
        <v>1132</v>
      </c>
      <c r="F173" s="200" t="s">
        <v>1135</v>
      </c>
      <c r="G173" s="200" t="s">
        <v>1136</v>
      </c>
      <c r="H173" s="202"/>
      <c r="I173" s="202"/>
      <c r="J173" s="203">
        <v>0</v>
      </c>
      <c r="K173" s="203">
        <v>0</v>
      </c>
      <c r="L173" s="203">
        <v>0</v>
      </c>
      <c r="M173" s="203">
        <v>0</v>
      </c>
      <c r="N173" s="203">
        <v>0</v>
      </c>
      <c r="O173" s="203" t="s">
        <v>593</v>
      </c>
      <c r="P173" s="203" t="s">
        <v>593</v>
      </c>
      <c r="Q173" s="203" t="s">
        <v>761</v>
      </c>
      <c r="R173" s="203" t="s">
        <v>593</v>
      </c>
      <c r="S173" s="203" t="s">
        <v>593</v>
      </c>
      <c r="T173" s="203" t="s">
        <v>593</v>
      </c>
      <c r="U173" s="203" t="s">
        <v>762</v>
      </c>
      <c r="V173" s="203" t="s">
        <v>593</v>
      </c>
      <c r="W173" s="203" t="s">
        <v>761</v>
      </c>
      <c r="X173" s="203" t="s">
        <v>593</v>
      </c>
      <c r="Y173" s="203">
        <v>0</v>
      </c>
      <c r="Z173" s="203">
        <v>0</v>
      </c>
      <c r="AA173" s="203"/>
      <c r="AB173" s="203"/>
      <c r="AC173" s="203"/>
      <c r="AD173" s="202"/>
    </row>
    <row r="174" spans="1:30" hidden="1">
      <c r="A174" s="200">
        <v>1663</v>
      </c>
      <c r="B174" s="200" t="s">
        <v>757</v>
      </c>
      <c r="C174" s="200" t="s">
        <v>757</v>
      </c>
      <c r="D174" s="200" t="s">
        <v>1131</v>
      </c>
      <c r="E174" s="200" t="s">
        <v>1132</v>
      </c>
      <c r="F174" s="200" t="s">
        <v>1137</v>
      </c>
      <c r="G174" s="200" t="s">
        <v>1138</v>
      </c>
      <c r="H174" s="202"/>
      <c r="I174" s="202"/>
      <c r="J174" s="203">
        <v>0</v>
      </c>
      <c r="K174" s="203">
        <v>0</v>
      </c>
      <c r="L174" s="203">
        <v>0</v>
      </c>
      <c r="M174" s="203">
        <v>0</v>
      </c>
      <c r="N174" s="203">
        <v>0</v>
      </c>
      <c r="O174" s="203" t="s">
        <v>593</v>
      </c>
      <c r="P174" s="203" t="s">
        <v>593</v>
      </c>
      <c r="Q174" s="203" t="s">
        <v>761</v>
      </c>
      <c r="R174" s="203" t="s">
        <v>593</v>
      </c>
      <c r="S174" s="203" t="s">
        <v>593</v>
      </c>
      <c r="T174" s="203" t="s">
        <v>593</v>
      </c>
      <c r="U174" s="203" t="s">
        <v>762</v>
      </c>
      <c r="V174" s="203" t="s">
        <v>593</v>
      </c>
      <c r="W174" s="203" t="s">
        <v>761</v>
      </c>
      <c r="X174" s="203" t="s">
        <v>593</v>
      </c>
      <c r="Y174" s="203">
        <v>0</v>
      </c>
      <c r="Z174" s="203">
        <v>0</v>
      </c>
      <c r="AA174" s="203"/>
      <c r="AB174" s="203"/>
      <c r="AC174" s="203"/>
      <c r="AD174" s="202"/>
    </row>
    <row r="175" spans="1:30" hidden="1">
      <c r="A175" s="200">
        <v>1664</v>
      </c>
      <c r="B175" s="200" t="s">
        <v>757</v>
      </c>
      <c r="C175" s="200" t="s">
        <v>757</v>
      </c>
      <c r="D175" s="200" t="s">
        <v>1131</v>
      </c>
      <c r="E175" s="200" t="s">
        <v>1132</v>
      </c>
      <c r="F175" s="200" t="s">
        <v>1139</v>
      </c>
      <c r="G175" s="200" t="s">
        <v>1140</v>
      </c>
      <c r="H175" s="202"/>
      <c r="I175" s="202"/>
      <c r="J175" s="203">
        <v>0</v>
      </c>
      <c r="K175" s="203">
        <v>0</v>
      </c>
      <c r="L175" s="203">
        <v>0</v>
      </c>
      <c r="M175" s="203">
        <v>0</v>
      </c>
      <c r="N175" s="203">
        <v>0</v>
      </c>
      <c r="O175" s="203" t="s">
        <v>593</v>
      </c>
      <c r="P175" s="203" t="s">
        <v>593</v>
      </c>
      <c r="Q175" s="203" t="s">
        <v>761</v>
      </c>
      <c r="R175" s="203" t="s">
        <v>593</v>
      </c>
      <c r="S175" s="203" t="s">
        <v>593</v>
      </c>
      <c r="T175" s="203" t="s">
        <v>593</v>
      </c>
      <c r="U175" s="203" t="s">
        <v>762</v>
      </c>
      <c r="V175" s="203" t="s">
        <v>593</v>
      </c>
      <c r="W175" s="203" t="s">
        <v>761</v>
      </c>
      <c r="X175" s="203" t="s">
        <v>593</v>
      </c>
      <c r="Y175" s="203">
        <v>0</v>
      </c>
      <c r="Z175" s="203">
        <v>0</v>
      </c>
      <c r="AA175" s="203"/>
      <c r="AB175" s="203"/>
      <c r="AC175" s="203"/>
      <c r="AD175" s="202"/>
    </row>
    <row r="176" spans="1:30" hidden="1">
      <c r="A176" s="200">
        <v>1665</v>
      </c>
      <c r="B176" s="200" t="s">
        <v>757</v>
      </c>
      <c r="C176" s="200" t="s">
        <v>757</v>
      </c>
      <c r="D176" s="200" t="s">
        <v>1131</v>
      </c>
      <c r="E176" s="200" t="s">
        <v>1132</v>
      </c>
      <c r="F176" s="200" t="s">
        <v>1141</v>
      </c>
      <c r="G176" s="200" t="s">
        <v>1142</v>
      </c>
      <c r="H176" s="202"/>
      <c r="I176" s="202"/>
      <c r="J176" s="203">
        <v>0</v>
      </c>
      <c r="K176" s="203">
        <v>0</v>
      </c>
      <c r="L176" s="203">
        <v>0</v>
      </c>
      <c r="M176" s="203">
        <v>0</v>
      </c>
      <c r="N176" s="203">
        <v>0</v>
      </c>
      <c r="O176" s="203" t="s">
        <v>593</v>
      </c>
      <c r="P176" s="203" t="s">
        <v>593</v>
      </c>
      <c r="Q176" s="203" t="s">
        <v>761</v>
      </c>
      <c r="R176" s="203" t="s">
        <v>593</v>
      </c>
      <c r="S176" s="203" t="s">
        <v>593</v>
      </c>
      <c r="T176" s="203" t="s">
        <v>593</v>
      </c>
      <c r="U176" s="203" t="s">
        <v>762</v>
      </c>
      <c r="V176" s="203" t="s">
        <v>593</v>
      </c>
      <c r="W176" s="203" t="s">
        <v>761</v>
      </c>
      <c r="X176" s="203" t="s">
        <v>593</v>
      </c>
      <c r="Y176" s="203">
        <v>0</v>
      </c>
      <c r="Z176" s="203">
        <v>0</v>
      </c>
      <c r="AA176" s="203"/>
      <c r="AB176" s="203"/>
      <c r="AC176" s="203"/>
      <c r="AD176" s="202"/>
    </row>
    <row r="177" spans="1:30" hidden="1">
      <c r="A177" s="200">
        <v>1667</v>
      </c>
      <c r="B177" s="200" t="s">
        <v>757</v>
      </c>
      <c r="C177" s="200" t="s">
        <v>757</v>
      </c>
      <c r="D177" s="200" t="s">
        <v>1131</v>
      </c>
      <c r="E177" s="200" t="s">
        <v>1132</v>
      </c>
      <c r="F177" s="200" t="s">
        <v>1143</v>
      </c>
      <c r="G177" s="200" t="s">
        <v>1144</v>
      </c>
      <c r="H177" s="202"/>
      <c r="I177" s="202"/>
      <c r="J177" s="203">
        <v>0</v>
      </c>
      <c r="K177" s="203">
        <v>0</v>
      </c>
      <c r="L177" s="203">
        <v>0</v>
      </c>
      <c r="M177" s="203">
        <v>0</v>
      </c>
      <c r="N177" s="203">
        <v>0</v>
      </c>
      <c r="O177" s="203" t="s">
        <v>593</v>
      </c>
      <c r="P177" s="203" t="s">
        <v>593</v>
      </c>
      <c r="Q177" s="203" t="s">
        <v>761</v>
      </c>
      <c r="R177" s="203" t="s">
        <v>593</v>
      </c>
      <c r="S177" s="203" t="s">
        <v>593</v>
      </c>
      <c r="T177" s="203" t="s">
        <v>593</v>
      </c>
      <c r="U177" s="203" t="s">
        <v>762</v>
      </c>
      <c r="V177" s="203" t="s">
        <v>593</v>
      </c>
      <c r="W177" s="203" t="s">
        <v>761</v>
      </c>
      <c r="X177" s="203" t="s">
        <v>593</v>
      </c>
      <c r="Y177" s="203">
        <v>0</v>
      </c>
      <c r="Z177" s="203">
        <v>0</v>
      </c>
      <c r="AA177" s="203"/>
      <c r="AB177" s="203"/>
      <c r="AC177" s="203"/>
      <c r="AD177" s="202"/>
    </row>
    <row r="178" spans="1:30" hidden="1">
      <c r="A178" s="200">
        <v>1668</v>
      </c>
      <c r="B178" s="200" t="s">
        <v>757</v>
      </c>
      <c r="C178" s="200" t="s">
        <v>757</v>
      </c>
      <c r="D178" s="200" t="s">
        <v>1131</v>
      </c>
      <c r="E178" s="200" t="s">
        <v>1132</v>
      </c>
      <c r="F178" s="200" t="s">
        <v>1145</v>
      </c>
      <c r="G178" s="200" t="s">
        <v>1146</v>
      </c>
      <c r="H178" s="202"/>
      <c r="I178" s="202"/>
      <c r="J178" s="203">
        <v>0</v>
      </c>
      <c r="K178" s="203">
        <v>0</v>
      </c>
      <c r="L178" s="203">
        <v>0</v>
      </c>
      <c r="M178" s="203">
        <v>0</v>
      </c>
      <c r="N178" s="203">
        <v>0</v>
      </c>
      <c r="O178" s="203" t="s">
        <v>593</v>
      </c>
      <c r="P178" s="203" t="s">
        <v>593</v>
      </c>
      <c r="Q178" s="203" t="s">
        <v>761</v>
      </c>
      <c r="R178" s="203" t="s">
        <v>593</v>
      </c>
      <c r="S178" s="203" t="s">
        <v>593</v>
      </c>
      <c r="T178" s="203" t="s">
        <v>593</v>
      </c>
      <c r="U178" s="203" t="s">
        <v>762</v>
      </c>
      <c r="V178" s="203" t="s">
        <v>593</v>
      </c>
      <c r="W178" s="203" t="s">
        <v>761</v>
      </c>
      <c r="X178" s="203" t="s">
        <v>593</v>
      </c>
      <c r="Y178" s="203">
        <v>0</v>
      </c>
      <c r="Z178" s="203">
        <v>0</v>
      </c>
      <c r="AA178" s="203"/>
      <c r="AB178" s="203"/>
      <c r="AC178" s="203"/>
      <c r="AD178" s="202"/>
    </row>
    <row r="179" spans="1:30" hidden="1">
      <c r="A179" s="200">
        <v>1691</v>
      </c>
      <c r="B179" s="200" t="s">
        <v>757</v>
      </c>
      <c r="C179" s="200" t="s">
        <v>757</v>
      </c>
      <c r="D179" s="200" t="s">
        <v>1147</v>
      </c>
      <c r="E179" s="200" t="s">
        <v>1148</v>
      </c>
      <c r="F179" s="200" t="s">
        <v>1149</v>
      </c>
      <c r="G179" s="200" t="s">
        <v>1150</v>
      </c>
      <c r="H179" s="201">
        <v>26024</v>
      </c>
      <c r="I179" s="202" t="s">
        <v>760</v>
      </c>
      <c r="J179" s="203">
        <v>0</v>
      </c>
      <c r="K179" s="203">
        <v>0</v>
      </c>
      <c r="L179" s="203">
        <v>0</v>
      </c>
      <c r="M179" s="203">
        <v>0</v>
      </c>
      <c r="N179" s="203">
        <v>0</v>
      </c>
      <c r="O179" s="203" t="s">
        <v>593</v>
      </c>
      <c r="P179" s="203" t="s">
        <v>593</v>
      </c>
      <c r="Q179" s="203" t="s">
        <v>761</v>
      </c>
      <c r="R179" s="203" t="s">
        <v>593</v>
      </c>
      <c r="S179" s="203" t="s">
        <v>593</v>
      </c>
      <c r="T179" s="203" t="s">
        <v>593</v>
      </c>
      <c r="U179" s="203" t="s">
        <v>762</v>
      </c>
      <c r="V179" s="203" t="s">
        <v>593</v>
      </c>
      <c r="W179" s="203" t="s">
        <v>761</v>
      </c>
      <c r="X179" s="203" t="s">
        <v>593</v>
      </c>
      <c r="Y179" s="203">
        <v>0</v>
      </c>
      <c r="Z179" s="203">
        <v>0</v>
      </c>
      <c r="AA179" s="203"/>
      <c r="AB179" s="203"/>
      <c r="AC179" s="203"/>
      <c r="AD179" s="202"/>
    </row>
    <row r="180" spans="1:30" hidden="1">
      <c r="A180" s="200">
        <v>1692</v>
      </c>
      <c r="B180" s="200" t="s">
        <v>757</v>
      </c>
      <c r="C180" s="200" t="s">
        <v>757</v>
      </c>
      <c r="D180" s="200" t="s">
        <v>1147</v>
      </c>
      <c r="E180" s="200" t="s">
        <v>1148</v>
      </c>
      <c r="F180" s="200" t="s">
        <v>1151</v>
      </c>
      <c r="G180" s="200" t="s">
        <v>1152</v>
      </c>
      <c r="H180" s="202"/>
      <c r="I180" s="202"/>
      <c r="J180" s="203">
        <v>0</v>
      </c>
      <c r="K180" s="203">
        <v>0</v>
      </c>
      <c r="L180" s="203">
        <v>0</v>
      </c>
      <c r="M180" s="203">
        <v>0</v>
      </c>
      <c r="N180" s="203">
        <v>0</v>
      </c>
      <c r="O180" s="203" t="s">
        <v>593</v>
      </c>
      <c r="P180" s="203" t="s">
        <v>593</v>
      </c>
      <c r="Q180" s="203" t="s">
        <v>761</v>
      </c>
      <c r="R180" s="203" t="s">
        <v>593</v>
      </c>
      <c r="S180" s="203" t="s">
        <v>593</v>
      </c>
      <c r="T180" s="203" t="s">
        <v>593</v>
      </c>
      <c r="U180" s="203" t="s">
        <v>762</v>
      </c>
      <c r="V180" s="203" t="s">
        <v>593</v>
      </c>
      <c r="W180" s="203" t="s">
        <v>761</v>
      </c>
      <c r="X180" s="203" t="s">
        <v>593</v>
      </c>
      <c r="Y180" s="203">
        <v>0</v>
      </c>
      <c r="Z180" s="203">
        <v>0</v>
      </c>
      <c r="AA180" s="203"/>
      <c r="AB180" s="203"/>
      <c r="AC180" s="203"/>
      <c r="AD180" s="202"/>
    </row>
    <row r="181" spans="1:30" hidden="1">
      <c r="A181" s="200">
        <v>1693</v>
      </c>
      <c r="B181" s="200" t="s">
        <v>757</v>
      </c>
      <c r="C181" s="200" t="s">
        <v>757</v>
      </c>
      <c r="D181" s="200" t="s">
        <v>1147</v>
      </c>
      <c r="E181" s="200" t="s">
        <v>1148</v>
      </c>
      <c r="F181" s="200" t="s">
        <v>1153</v>
      </c>
      <c r="G181" s="200" t="s">
        <v>1154</v>
      </c>
      <c r="H181" s="202"/>
      <c r="I181" s="202"/>
      <c r="J181" s="203">
        <v>0</v>
      </c>
      <c r="K181" s="203">
        <v>0</v>
      </c>
      <c r="L181" s="203">
        <v>0</v>
      </c>
      <c r="M181" s="203">
        <v>0</v>
      </c>
      <c r="N181" s="203">
        <v>0</v>
      </c>
      <c r="O181" s="203" t="s">
        <v>593</v>
      </c>
      <c r="P181" s="203" t="s">
        <v>593</v>
      </c>
      <c r="Q181" s="203" t="s">
        <v>761</v>
      </c>
      <c r="R181" s="203" t="s">
        <v>593</v>
      </c>
      <c r="S181" s="203" t="s">
        <v>593</v>
      </c>
      <c r="T181" s="203" t="s">
        <v>593</v>
      </c>
      <c r="U181" s="203" t="s">
        <v>762</v>
      </c>
      <c r="V181" s="203" t="s">
        <v>593</v>
      </c>
      <c r="W181" s="203" t="s">
        <v>761</v>
      </c>
      <c r="X181" s="203" t="s">
        <v>593</v>
      </c>
      <c r="Y181" s="203">
        <v>0</v>
      </c>
      <c r="Z181" s="203">
        <v>0</v>
      </c>
      <c r="AA181" s="203"/>
      <c r="AB181" s="203"/>
      <c r="AC181" s="203"/>
      <c r="AD181" s="202"/>
    </row>
    <row r="182" spans="1:30" hidden="1">
      <c r="A182" s="200">
        <v>1694</v>
      </c>
      <c r="B182" s="200" t="s">
        <v>757</v>
      </c>
      <c r="C182" s="200" t="s">
        <v>757</v>
      </c>
      <c r="D182" s="200" t="s">
        <v>1147</v>
      </c>
      <c r="E182" s="200" t="s">
        <v>1148</v>
      </c>
      <c r="F182" s="200" t="s">
        <v>1155</v>
      </c>
      <c r="G182" s="200" t="s">
        <v>1156</v>
      </c>
      <c r="H182" s="202"/>
      <c r="I182" s="202"/>
      <c r="J182" s="203">
        <v>0</v>
      </c>
      <c r="K182" s="203">
        <v>0</v>
      </c>
      <c r="L182" s="203">
        <v>0</v>
      </c>
      <c r="M182" s="203">
        <v>0</v>
      </c>
      <c r="N182" s="203">
        <v>0</v>
      </c>
      <c r="O182" s="203" t="s">
        <v>593</v>
      </c>
      <c r="P182" s="203" t="s">
        <v>593</v>
      </c>
      <c r="Q182" s="203" t="s">
        <v>761</v>
      </c>
      <c r="R182" s="203" t="s">
        <v>593</v>
      </c>
      <c r="S182" s="203" t="s">
        <v>593</v>
      </c>
      <c r="T182" s="203" t="s">
        <v>593</v>
      </c>
      <c r="U182" s="203" t="s">
        <v>762</v>
      </c>
      <c r="V182" s="203" t="s">
        <v>593</v>
      </c>
      <c r="W182" s="203" t="s">
        <v>761</v>
      </c>
      <c r="X182" s="203" t="s">
        <v>593</v>
      </c>
      <c r="Y182" s="203">
        <v>0</v>
      </c>
      <c r="Z182" s="203">
        <v>0</v>
      </c>
      <c r="AA182" s="203"/>
      <c r="AB182" s="203"/>
      <c r="AC182" s="203"/>
      <c r="AD182" s="202"/>
    </row>
    <row r="183" spans="1:30" hidden="1">
      <c r="A183" s="200">
        <v>1695</v>
      </c>
      <c r="B183" s="200" t="s">
        <v>757</v>
      </c>
      <c r="C183" s="200" t="s">
        <v>757</v>
      </c>
      <c r="D183" s="200" t="s">
        <v>1147</v>
      </c>
      <c r="E183" s="200" t="s">
        <v>1148</v>
      </c>
      <c r="F183" s="200" t="s">
        <v>1157</v>
      </c>
      <c r="G183" s="200" t="s">
        <v>1158</v>
      </c>
      <c r="H183" s="201">
        <v>30407</v>
      </c>
      <c r="I183" s="202"/>
      <c r="J183" s="203" t="s">
        <v>593</v>
      </c>
      <c r="K183" s="203" t="s">
        <v>593</v>
      </c>
      <c r="L183" s="203" t="s">
        <v>593</v>
      </c>
      <c r="M183" s="203" t="s">
        <v>593</v>
      </c>
      <c r="N183" s="203" t="s">
        <v>593</v>
      </c>
      <c r="O183" s="203" t="s">
        <v>593</v>
      </c>
      <c r="P183" s="203" t="s">
        <v>593</v>
      </c>
      <c r="Q183" s="203" t="s">
        <v>593</v>
      </c>
      <c r="R183" s="203" t="s">
        <v>593</v>
      </c>
      <c r="S183" s="203" t="s">
        <v>593</v>
      </c>
      <c r="T183" s="203" t="s">
        <v>593</v>
      </c>
      <c r="U183" s="203" t="s">
        <v>762</v>
      </c>
      <c r="V183" s="203" t="s">
        <v>593</v>
      </c>
      <c r="W183" s="203" t="s">
        <v>761</v>
      </c>
      <c r="X183" s="203" t="s">
        <v>593</v>
      </c>
      <c r="Y183" s="203" t="s">
        <v>593</v>
      </c>
      <c r="Z183" s="203" t="s">
        <v>593</v>
      </c>
      <c r="AA183" s="203"/>
      <c r="AB183" s="203"/>
      <c r="AC183" s="203"/>
      <c r="AD183" s="202"/>
    </row>
    <row r="184" spans="1:30" hidden="1">
      <c r="A184" s="200">
        <v>1696</v>
      </c>
      <c r="B184" s="200" t="s">
        <v>757</v>
      </c>
      <c r="C184" s="200" t="s">
        <v>757</v>
      </c>
      <c r="D184" s="200" t="s">
        <v>1147</v>
      </c>
      <c r="E184" s="200" t="s">
        <v>1148</v>
      </c>
      <c r="F184" s="200" t="s">
        <v>910</v>
      </c>
      <c r="G184" s="200" t="s">
        <v>911</v>
      </c>
      <c r="H184" s="201">
        <v>30407</v>
      </c>
      <c r="I184" s="202"/>
      <c r="J184" s="203" t="s">
        <v>593</v>
      </c>
      <c r="K184" s="203" t="s">
        <v>593</v>
      </c>
      <c r="L184" s="203" t="s">
        <v>593</v>
      </c>
      <c r="M184" s="203" t="s">
        <v>593</v>
      </c>
      <c r="N184" s="203" t="s">
        <v>593</v>
      </c>
      <c r="O184" s="203" t="s">
        <v>593</v>
      </c>
      <c r="P184" s="203" t="s">
        <v>593</v>
      </c>
      <c r="Q184" s="203" t="s">
        <v>593</v>
      </c>
      <c r="R184" s="203" t="s">
        <v>593</v>
      </c>
      <c r="S184" s="203" t="s">
        <v>593</v>
      </c>
      <c r="T184" s="203" t="s">
        <v>593</v>
      </c>
      <c r="U184" s="203" t="s">
        <v>762</v>
      </c>
      <c r="V184" s="203" t="s">
        <v>593</v>
      </c>
      <c r="W184" s="203" t="s">
        <v>761</v>
      </c>
      <c r="X184" s="203" t="s">
        <v>593</v>
      </c>
      <c r="Y184" s="203" t="s">
        <v>593</v>
      </c>
      <c r="Z184" s="203" t="s">
        <v>593</v>
      </c>
      <c r="AA184" s="203"/>
      <c r="AB184" s="203"/>
      <c r="AC184" s="203"/>
      <c r="AD184" s="202"/>
    </row>
    <row r="185" spans="1:30" hidden="1">
      <c r="A185" s="200">
        <v>1697</v>
      </c>
      <c r="B185" s="200" t="s">
        <v>757</v>
      </c>
      <c r="C185" s="200" t="s">
        <v>757</v>
      </c>
      <c r="D185" s="200" t="s">
        <v>1147</v>
      </c>
      <c r="E185" s="200" t="s">
        <v>1148</v>
      </c>
      <c r="F185" s="200" t="s">
        <v>1159</v>
      </c>
      <c r="G185" s="200" t="s">
        <v>1160</v>
      </c>
      <c r="H185" s="201">
        <v>30407</v>
      </c>
      <c r="I185" s="202"/>
      <c r="J185" s="203" t="s">
        <v>593</v>
      </c>
      <c r="K185" s="203" t="s">
        <v>593</v>
      </c>
      <c r="L185" s="203" t="s">
        <v>593</v>
      </c>
      <c r="M185" s="203" t="s">
        <v>593</v>
      </c>
      <c r="N185" s="203" t="s">
        <v>593</v>
      </c>
      <c r="O185" s="203" t="s">
        <v>593</v>
      </c>
      <c r="P185" s="203" t="s">
        <v>593</v>
      </c>
      <c r="Q185" s="203" t="s">
        <v>593</v>
      </c>
      <c r="R185" s="203" t="s">
        <v>593</v>
      </c>
      <c r="S185" s="203" t="s">
        <v>593</v>
      </c>
      <c r="T185" s="203" t="s">
        <v>593</v>
      </c>
      <c r="U185" s="203" t="s">
        <v>762</v>
      </c>
      <c r="V185" s="203" t="s">
        <v>593</v>
      </c>
      <c r="W185" s="203" t="s">
        <v>761</v>
      </c>
      <c r="X185" s="203" t="s">
        <v>593</v>
      </c>
      <c r="Y185" s="203" t="s">
        <v>593</v>
      </c>
      <c r="Z185" s="203" t="s">
        <v>593</v>
      </c>
      <c r="AA185" s="203"/>
      <c r="AB185" s="203"/>
      <c r="AC185" s="203"/>
      <c r="AD185" s="202"/>
    </row>
    <row r="186" spans="1:30" hidden="1">
      <c r="A186" s="200">
        <v>1698</v>
      </c>
      <c r="B186" s="200" t="s">
        <v>757</v>
      </c>
      <c r="C186" s="200" t="s">
        <v>757</v>
      </c>
      <c r="D186" s="200" t="s">
        <v>1147</v>
      </c>
      <c r="E186" s="200" t="s">
        <v>1148</v>
      </c>
      <c r="F186" s="200" t="s">
        <v>1161</v>
      </c>
      <c r="G186" s="200" t="s">
        <v>1162</v>
      </c>
      <c r="H186" s="201">
        <v>30407</v>
      </c>
      <c r="I186" s="202"/>
      <c r="J186" s="203" t="s">
        <v>593</v>
      </c>
      <c r="K186" s="203" t="s">
        <v>593</v>
      </c>
      <c r="L186" s="203" t="s">
        <v>593</v>
      </c>
      <c r="M186" s="203" t="s">
        <v>593</v>
      </c>
      <c r="N186" s="203" t="s">
        <v>593</v>
      </c>
      <c r="O186" s="203" t="s">
        <v>593</v>
      </c>
      <c r="P186" s="203" t="s">
        <v>593</v>
      </c>
      <c r="Q186" s="203" t="s">
        <v>593</v>
      </c>
      <c r="R186" s="203" t="s">
        <v>593</v>
      </c>
      <c r="S186" s="203" t="s">
        <v>593</v>
      </c>
      <c r="T186" s="203" t="s">
        <v>593</v>
      </c>
      <c r="U186" s="203" t="s">
        <v>762</v>
      </c>
      <c r="V186" s="203" t="s">
        <v>593</v>
      </c>
      <c r="W186" s="203" t="s">
        <v>761</v>
      </c>
      <c r="X186" s="203" t="s">
        <v>593</v>
      </c>
      <c r="Y186" s="203" t="s">
        <v>593</v>
      </c>
      <c r="Z186" s="203" t="s">
        <v>593</v>
      </c>
      <c r="AA186" s="203"/>
      <c r="AB186" s="203"/>
      <c r="AC186" s="203"/>
      <c r="AD186" s="202"/>
    </row>
    <row r="187" spans="1:30" hidden="1">
      <c r="A187" s="200">
        <v>1699</v>
      </c>
      <c r="B187" s="200" t="s">
        <v>757</v>
      </c>
      <c r="C187" s="200" t="s">
        <v>757</v>
      </c>
      <c r="D187" s="200" t="s">
        <v>1147</v>
      </c>
      <c r="E187" s="200" t="s">
        <v>1148</v>
      </c>
      <c r="F187" s="200" t="s">
        <v>1163</v>
      </c>
      <c r="G187" s="200" t="s">
        <v>1164</v>
      </c>
      <c r="H187" s="201">
        <v>30407</v>
      </c>
      <c r="I187" s="202"/>
      <c r="J187" s="203" t="s">
        <v>593</v>
      </c>
      <c r="K187" s="203" t="s">
        <v>593</v>
      </c>
      <c r="L187" s="203" t="s">
        <v>593</v>
      </c>
      <c r="M187" s="203" t="s">
        <v>593</v>
      </c>
      <c r="N187" s="203" t="s">
        <v>593</v>
      </c>
      <c r="O187" s="203" t="s">
        <v>593</v>
      </c>
      <c r="P187" s="203" t="s">
        <v>593</v>
      </c>
      <c r="Q187" s="203" t="s">
        <v>593</v>
      </c>
      <c r="R187" s="203" t="s">
        <v>593</v>
      </c>
      <c r="S187" s="203" t="s">
        <v>593</v>
      </c>
      <c r="T187" s="203" t="s">
        <v>593</v>
      </c>
      <c r="U187" s="203" t="s">
        <v>762</v>
      </c>
      <c r="V187" s="203" t="s">
        <v>593</v>
      </c>
      <c r="W187" s="203" t="s">
        <v>761</v>
      </c>
      <c r="X187" s="203" t="s">
        <v>593</v>
      </c>
      <c r="Y187" s="203" t="s">
        <v>593</v>
      </c>
      <c r="Z187" s="203" t="s">
        <v>593</v>
      </c>
      <c r="AA187" s="203"/>
      <c r="AB187" s="203"/>
      <c r="AC187" s="203"/>
      <c r="AD187" s="202"/>
    </row>
    <row r="188" spans="1:30" hidden="1">
      <c r="A188" s="200">
        <v>1700</v>
      </c>
      <c r="B188" s="200" t="s">
        <v>757</v>
      </c>
      <c r="C188" s="200" t="s">
        <v>757</v>
      </c>
      <c r="D188" s="200" t="s">
        <v>1147</v>
      </c>
      <c r="E188" s="200" t="s">
        <v>1148</v>
      </c>
      <c r="F188" s="200" t="s">
        <v>1165</v>
      </c>
      <c r="G188" s="200" t="s">
        <v>1166</v>
      </c>
      <c r="H188" s="201">
        <v>30407</v>
      </c>
      <c r="I188" s="202"/>
      <c r="J188" s="203" t="s">
        <v>593</v>
      </c>
      <c r="K188" s="203" t="s">
        <v>593</v>
      </c>
      <c r="L188" s="203" t="s">
        <v>593</v>
      </c>
      <c r="M188" s="203" t="s">
        <v>593</v>
      </c>
      <c r="N188" s="203" t="s">
        <v>593</v>
      </c>
      <c r="O188" s="203" t="s">
        <v>593</v>
      </c>
      <c r="P188" s="203" t="s">
        <v>593</v>
      </c>
      <c r="Q188" s="203" t="s">
        <v>593</v>
      </c>
      <c r="R188" s="203" t="s">
        <v>593</v>
      </c>
      <c r="S188" s="203" t="s">
        <v>593</v>
      </c>
      <c r="T188" s="203" t="s">
        <v>593</v>
      </c>
      <c r="U188" s="203" t="s">
        <v>762</v>
      </c>
      <c r="V188" s="203" t="s">
        <v>593</v>
      </c>
      <c r="W188" s="203" t="s">
        <v>761</v>
      </c>
      <c r="X188" s="203" t="s">
        <v>593</v>
      </c>
      <c r="Y188" s="203" t="s">
        <v>593</v>
      </c>
      <c r="Z188" s="203" t="s">
        <v>593</v>
      </c>
      <c r="AA188" s="203"/>
      <c r="AB188" s="203"/>
      <c r="AC188" s="203"/>
      <c r="AD188" s="202"/>
    </row>
    <row r="189" spans="1:30">
      <c r="A189" s="200">
        <v>2201</v>
      </c>
      <c r="B189" s="200" t="s">
        <v>1168</v>
      </c>
      <c r="C189" s="200" t="s">
        <v>1169</v>
      </c>
      <c r="D189" s="200"/>
      <c r="E189" s="200"/>
      <c r="F189" s="200" t="s">
        <v>1170</v>
      </c>
      <c r="G189" s="200" t="s">
        <v>1171</v>
      </c>
      <c r="H189" s="201">
        <v>39326</v>
      </c>
      <c r="I189" s="202" t="s">
        <v>760</v>
      </c>
      <c r="J189" s="203">
        <v>0</v>
      </c>
      <c r="K189" s="203" t="s">
        <v>761</v>
      </c>
      <c r="L189" s="203">
        <v>0</v>
      </c>
      <c r="M189" s="203" t="s">
        <v>761</v>
      </c>
      <c r="N189" s="203" t="s">
        <v>761</v>
      </c>
      <c r="O189" s="203" t="s">
        <v>593</v>
      </c>
      <c r="P189" s="203" t="s">
        <v>593</v>
      </c>
      <c r="Q189" s="203" t="s">
        <v>593</v>
      </c>
      <c r="R189" s="203" t="s">
        <v>593</v>
      </c>
      <c r="S189" s="203" t="s">
        <v>593</v>
      </c>
      <c r="T189" s="203" t="s">
        <v>593</v>
      </c>
      <c r="U189" s="203">
        <v>0</v>
      </c>
      <c r="V189" s="203" t="s">
        <v>761</v>
      </c>
      <c r="W189" s="203" t="s">
        <v>593</v>
      </c>
      <c r="X189" s="203" t="s">
        <v>761</v>
      </c>
      <c r="Y189" s="203" t="s">
        <v>1172</v>
      </c>
      <c r="Z189" s="203" t="s">
        <v>1173</v>
      </c>
      <c r="AA189" s="203">
        <v>0</v>
      </c>
      <c r="AB189" s="203">
        <v>0</v>
      </c>
      <c r="AC189" s="203">
        <v>0</v>
      </c>
      <c r="AD189" s="203">
        <v>0</v>
      </c>
    </row>
    <row r="190" spans="1:30">
      <c r="A190" s="200">
        <v>2202</v>
      </c>
      <c r="B190" s="200" t="s">
        <v>1168</v>
      </c>
      <c r="C190" s="200" t="s">
        <v>1169</v>
      </c>
      <c r="D190" s="200"/>
      <c r="E190" s="200"/>
      <c r="F190" s="200" t="s">
        <v>1174</v>
      </c>
      <c r="G190" s="200" t="s">
        <v>1175</v>
      </c>
      <c r="H190" s="201">
        <v>38775</v>
      </c>
      <c r="I190" s="202" t="s">
        <v>760</v>
      </c>
      <c r="J190" s="203">
        <v>0</v>
      </c>
      <c r="K190" s="203">
        <v>0</v>
      </c>
      <c r="L190" s="203">
        <v>0</v>
      </c>
      <c r="M190" s="203">
        <v>0</v>
      </c>
      <c r="N190" s="203">
        <v>0</v>
      </c>
      <c r="O190" s="203" t="s">
        <v>593</v>
      </c>
      <c r="P190" s="203" t="s">
        <v>593</v>
      </c>
      <c r="Q190" s="203" t="s">
        <v>593</v>
      </c>
      <c r="R190" s="203" t="s">
        <v>593</v>
      </c>
      <c r="S190" s="203" t="s">
        <v>593</v>
      </c>
      <c r="T190" s="203" t="s">
        <v>593</v>
      </c>
      <c r="U190" s="203">
        <v>0</v>
      </c>
      <c r="V190" s="203" t="s">
        <v>593</v>
      </c>
      <c r="W190" s="203" t="s">
        <v>593</v>
      </c>
      <c r="X190" s="203" t="s">
        <v>761</v>
      </c>
      <c r="Y190" s="203">
        <v>0</v>
      </c>
      <c r="Z190" s="203" t="s">
        <v>1176</v>
      </c>
      <c r="AA190" s="203">
        <v>0</v>
      </c>
      <c r="AB190" s="203">
        <v>0</v>
      </c>
      <c r="AC190" s="203">
        <v>0</v>
      </c>
      <c r="AD190" s="203">
        <v>0</v>
      </c>
    </row>
    <row r="191" spans="1:30">
      <c r="A191" s="200">
        <v>2203</v>
      </c>
      <c r="B191" s="200" t="s">
        <v>1177</v>
      </c>
      <c r="C191" s="200" t="s">
        <v>1169</v>
      </c>
      <c r="D191" s="200"/>
      <c r="E191" s="200"/>
      <c r="F191" s="200" t="s">
        <v>1178</v>
      </c>
      <c r="G191" s="200" t="s">
        <v>1179</v>
      </c>
      <c r="H191" s="201">
        <v>42736</v>
      </c>
      <c r="I191" s="202" t="s">
        <v>760</v>
      </c>
      <c r="J191" s="203">
        <v>0</v>
      </c>
      <c r="K191" s="203" t="s">
        <v>761</v>
      </c>
      <c r="L191" s="203">
        <v>0</v>
      </c>
      <c r="M191" s="203">
        <v>0</v>
      </c>
      <c r="N191" s="203" t="s">
        <v>761</v>
      </c>
      <c r="O191" s="203" t="s">
        <v>593</v>
      </c>
      <c r="P191" s="203" t="s">
        <v>593</v>
      </c>
      <c r="Q191" s="203" t="s">
        <v>761</v>
      </c>
      <c r="R191" s="203" t="s">
        <v>593</v>
      </c>
      <c r="S191" s="203" t="s">
        <v>593</v>
      </c>
      <c r="T191" s="203" t="s">
        <v>593</v>
      </c>
      <c r="U191" s="203">
        <v>0</v>
      </c>
      <c r="V191" s="203" t="s">
        <v>761</v>
      </c>
      <c r="W191" s="203" t="s">
        <v>761</v>
      </c>
      <c r="X191" s="203" t="s">
        <v>761</v>
      </c>
      <c r="Y191" s="203" t="s">
        <v>763</v>
      </c>
      <c r="Z191" s="203" t="s">
        <v>1180</v>
      </c>
      <c r="AA191" s="203">
        <v>0</v>
      </c>
      <c r="AB191" s="203">
        <v>0</v>
      </c>
      <c r="AC191" s="203">
        <v>0</v>
      </c>
      <c r="AD191" s="203">
        <v>0</v>
      </c>
    </row>
    <row r="192" spans="1:30" hidden="1">
      <c r="A192" s="200">
        <v>2204</v>
      </c>
      <c r="B192" s="200" t="s">
        <v>1177</v>
      </c>
      <c r="C192" s="200" t="s">
        <v>1169</v>
      </c>
      <c r="D192" s="200"/>
      <c r="E192" s="200"/>
      <c r="F192" s="200" t="s">
        <v>1181</v>
      </c>
      <c r="G192" s="200" t="s">
        <v>1182</v>
      </c>
      <c r="H192" s="201">
        <v>29465</v>
      </c>
      <c r="I192" s="202" t="s">
        <v>760</v>
      </c>
      <c r="J192" s="203">
        <v>0</v>
      </c>
      <c r="K192" s="203">
        <v>0</v>
      </c>
      <c r="L192" s="203">
        <v>0</v>
      </c>
      <c r="M192" s="203">
        <v>0</v>
      </c>
      <c r="N192" s="203">
        <v>0</v>
      </c>
      <c r="O192" s="203" t="s">
        <v>593</v>
      </c>
      <c r="P192" s="203" t="s">
        <v>593</v>
      </c>
      <c r="Q192" s="203" t="s">
        <v>593</v>
      </c>
      <c r="R192" s="203" t="s">
        <v>593</v>
      </c>
      <c r="S192" s="203" t="s">
        <v>593</v>
      </c>
      <c r="T192" s="203" t="s">
        <v>593</v>
      </c>
      <c r="U192" s="203">
        <v>0</v>
      </c>
      <c r="V192" s="203" t="s">
        <v>593</v>
      </c>
      <c r="W192" s="203" t="s">
        <v>593</v>
      </c>
      <c r="X192" s="203" t="s">
        <v>593</v>
      </c>
      <c r="Y192" s="203">
        <v>0</v>
      </c>
      <c r="Z192" s="203" t="s">
        <v>1183</v>
      </c>
      <c r="AA192" s="203"/>
      <c r="AB192" s="203"/>
      <c r="AC192" s="203"/>
      <c r="AD192" s="202"/>
    </row>
    <row r="193" spans="1:30">
      <c r="A193" s="200">
        <v>2205</v>
      </c>
      <c r="B193" s="200" t="s">
        <v>1177</v>
      </c>
      <c r="C193" s="200" t="s">
        <v>1169</v>
      </c>
      <c r="D193" s="200"/>
      <c r="E193" s="200"/>
      <c r="F193" s="200" t="s">
        <v>1184</v>
      </c>
      <c r="G193" s="200" t="s">
        <v>1185</v>
      </c>
      <c r="H193" s="201">
        <v>38687</v>
      </c>
      <c r="I193" s="202" t="s">
        <v>760</v>
      </c>
      <c r="J193" s="203">
        <v>0</v>
      </c>
      <c r="K193" s="203">
        <v>0</v>
      </c>
      <c r="L193" s="203">
        <v>0</v>
      </c>
      <c r="M193" s="203">
        <v>0</v>
      </c>
      <c r="N193" s="203">
        <v>0</v>
      </c>
      <c r="O193" s="203" t="s">
        <v>593</v>
      </c>
      <c r="P193" s="203" t="s">
        <v>593</v>
      </c>
      <c r="Q193" s="203" t="s">
        <v>593</v>
      </c>
      <c r="R193" s="203" t="s">
        <v>593</v>
      </c>
      <c r="S193" s="203" t="s">
        <v>593</v>
      </c>
      <c r="T193" s="203" t="s">
        <v>593</v>
      </c>
      <c r="U193" s="203">
        <v>0</v>
      </c>
      <c r="V193" s="203" t="s">
        <v>593</v>
      </c>
      <c r="W193" s="203" t="s">
        <v>593</v>
      </c>
      <c r="X193" s="203" t="s">
        <v>761</v>
      </c>
      <c r="Y193" s="203">
        <v>0</v>
      </c>
      <c r="Z193" s="203" t="s">
        <v>1186</v>
      </c>
      <c r="AA193" s="203">
        <v>0</v>
      </c>
      <c r="AB193" s="203">
        <v>0</v>
      </c>
      <c r="AC193" s="203">
        <v>0</v>
      </c>
      <c r="AD193" s="203">
        <v>0</v>
      </c>
    </row>
    <row r="194" spans="1:30">
      <c r="A194" s="200">
        <v>2206</v>
      </c>
      <c r="B194" s="200" t="s">
        <v>1177</v>
      </c>
      <c r="C194" s="200" t="s">
        <v>1169</v>
      </c>
      <c r="D194" s="200"/>
      <c r="E194" s="200"/>
      <c r="F194" s="200" t="s">
        <v>1187</v>
      </c>
      <c r="G194" s="200" t="s">
        <v>1188</v>
      </c>
      <c r="H194" s="201">
        <v>39807</v>
      </c>
      <c r="I194" s="202" t="s">
        <v>760</v>
      </c>
      <c r="J194" s="203">
        <v>0</v>
      </c>
      <c r="K194" s="203">
        <v>0</v>
      </c>
      <c r="L194" s="203">
        <v>0</v>
      </c>
      <c r="M194" s="203">
        <v>0</v>
      </c>
      <c r="N194" s="203">
        <v>0</v>
      </c>
      <c r="O194" s="203" t="s">
        <v>593</v>
      </c>
      <c r="P194" s="203" t="s">
        <v>593</v>
      </c>
      <c r="Q194" s="203" t="s">
        <v>593</v>
      </c>
      <c r="R194" s="203" t="s">
        <v>593</v>
      </c>
      <c r="S194" s="203" t="s">
        <v>593</v>
      </c>
      <c r="T194" s="203" t="s">
        <v>593</v>
      </c>
      <c r="U194" s="203">
        <v>0</v>
      </c>
      <c r="V194" s="203" t="s">
        <v>593</v>
      </c>
      <c r="W194" s="203" t="s">
        <v>593</v>
      </c>
      <c r="X194" s="203" t="s">
        <v>761</v>
      </c>
      <c r="Y194" s="203">
        <v>0</v>
      </c>
      <c r="Z194" s="203" t="s">
        <v>1189</v>
      </c>
      <c r="AA194" s="203">
        <v>0</v>
      </c>
      <c r="AB194" s="203">
        <v>0</v>
      </c>
      <c r="AC194" s="203">
        <v>0</v>
      </c>
      <c r="AD194" s="203">
        <v>0</v>
      </c>
    </row>
    <row r="195" spans="1:30" hidden="1">
      <c r="A195" s="200">
        <v>2207</v>
      </c>
      <c r="B195" s="200" t="s">
        <v>1177</v>
      </c>
      <c r="C195" s="200" t="s">
        <v>1169</v>
      </c>
      <c r="D195" s="200"/>
      <c r="E195" s="200"/>
      <c r="F195" s="200" t="s">
        <v>1190</v>
      </c>
      <c r="G195" s="200" t="s">
        <v>1191</v>
      </c>
      <c r="H195" s="202"/>
      <c r="I195" s="202"/>
      <c r="J195" s="203">
        <v>0</v>
      </c>
      <c r="K195" s="203">
        <v>0</v>
      </c>
      <c r="L195" s="203">
        <v>0</v>
      </c>
      <c r="M195" s="203">
        <v>0</v>
      </c>
      <c r="N195" s="203">
        <v>0</v>
      </c>
      <c r="O195" s="203" t="s">
        <v>593</v>
      </c>
      <c r="P195" s="203" t="s">
        <v>593</v>
      </c>
      <c r="Q195" s="203" t="s">
        <v>761</v>
      </c>
      <c r="R195" s="203" t="s">
        <v>593</v>
      </c>
      <c r="S195" s="203" t="s">
        <v>593</v>
      </c>
      <c r="T195" s="203" t="s">
        <v>593</v>
      </c>
      <c r="U195" s="203">
        <v>0</v>
      </c>
      <c r="V195" s="203" t="s">
        <v>593</v>
      </c>
      <c r="W195" s="203" t="s">
        <v>761</v>
      </c>
      <c r="X195" s="203" t="s">
        <v>593</v>
      </c>
      <c r="Y195" s="203">
        <v>0</v>
      </c>
      <c r="Z195" s="203">
        <v>0</v>
      </c>
      <c r="AA195" s="203"/>
      <c r="AB195" s="203"/>
      <c r="AC195" s="203"/>
      <c r="AD195" s="202"/>
    </row>
    <row r="196" spans="1:30" hidden="1">
      <c r="A196" s="200">
        <v>2208</v>
      </c>
      <c r="B196" s="200" t="s">
        <v>1177</v>
      </c>
      <c r="C196" s="200" t="s">
        <v>1169</v>
      </c>
      <c r="D196" s="200"/>
      <c r="E196" s="200"/>
      <c r="F196" s="200" t="s">
        <v>1192</v>
      </c>
      <c r="G196" s="200" t="s">
        <v>1193</v>
      </c>
      <c r="H196" s="201">
        <v>38425</v>
      </c>
      <c r="I196" s="202" t="s">
        <v>760</v>
      </c>
      <c r="J196" s="203">
        <v>0</v>
      </c>
      <c r="K196" s="203">
        <v>0</v>
      </c>
      <c r="L196" s="203">
        <v>0</v>
      </c>
      <c r="M196" s="203">
        <v>0</v>
      </c>
      <c r="N196" s="203">
        <v>0</v>
      </c>
      <c r="O196" s="203" t="s">
        <v>593</v>
      </c>
      <c r="P196" s="203" t="s">
        <v>593</v>
      </c>
      <c r="Q196" s="203" t="s">
        <v>761</v>
      </c>
      <c r="R196" s="203" t="s">
        <v>593</v>
      </c>
      <c r="S196" s="203" t="s">
        <v>593</v>
      </c>
      <c r="T196" s="203" t="s">
        <v>593</v>
      </c>
      <c r="U196" s="203">
        <v>0</v>
      </c>
      <c r="V196" s="203" t="s">
        <v>593</v>
      </c>
      <c r="W196" s="203" t="s">
        <v>761</v>
      </c>
      <c r="X196" s="203" t="s">
        <v>593</v>
      </c>
      <c r="Y196" s="203">
        <v>0</v>
      </c>
      <c r="Z196" s="203">
        <v>0</v>
      </c>
      <c r="AA196" s="203"/>
      <c r="AB196" s="203"/>
      <c r="AC196" s="203"/>
      <c r="AD196" s="202"/>
    </row>
    <row r="197" spans="1:30" hidden="1">
      <c r="A197" s="200">
        <v>2209</v>
      </c>
      <c r="B197" s="200" t="s">
        <v>1177</v>
      </c>
      <c r="C197" s="200" t="s">
        <v>1169</v>
      </c>
      <c r="D197" s="200"/>
      <c r="E197" s="200"/>
      <c r="F197" s="200" t="s">
        <v>1194</v>
      </c>
      <c r="G197" s="200" t="s">
        <v>1195</v>
      </c>
      <c r="H197" s="201">
        <v>38394</v>
      </c>
      <c r="I197" s="202" t="s">
        <v>760</v>
      </c>
      <c r="J197" s="203" t="s">
        <v>593</v>
      </c>
      <c r="K197" s="203" t="s">
        <v>593</v>
      </c>
      <c r="L197" s="203" t="s">
        <v>593</v>
      </c>
      <c r="M197" s="203" t="s">
        <v>593</v>
      </c>
      <c r="N197" s="203" t="s">
        <v>593</v>
      </c>
      <c r="O197" s="203" t="s">
        <v>593</v>
      </c>
      <c r="P197" s="203" t="s">
        <v>593</v>
      </c>
      <c r="Q197" s="203" t="s">
        <v>593</v>
      </c>
      <c r="R197" s="203" t="s">
        <v>593</v>
      </c>
      <c r="S197" s="203" t="s">
        <v>593</v>
      </c>
      <c r="T197" s="203" t="s">
        <v>593</v>
      </c>
      <c r="U197" s="203" t="s">
        <v>593</v>
      </c>
      <c r="V197" s="203" t="s">
        <v>593</v>
      </c>
      <c r="W197" s="203" t="s">
        <v>593</v>
      </c>
      <c r="X197" s="203" t="s">
        <v>593</v>
      </c>
      <c r="Y197" s="203" t="s">
        <v>593</v>
      </c>
      <c r="Z197" s="203" t="s">
        <v>593</v>
      </c>
      <c r="AA197" s="203"/>
      <c r="AB197" s="203"/>
      <c r="AC197" s="203"/>
      <c r="AD197" s="202"/>
    </row>
    <row r="198" spans="1:30" hidden="1">
      <c r="A198" s="200">
        <v>2210</v>
      </c>
      <c r="B198" s="200" t="s">
        <v>1177</v>
      </c>
      <c r="C198" s="200" t="s">
        <v>1169</v>
      </c>
      <c r="D198" s="200"/>
      <c r="E198" s="200"/>
      <c r="F198" s="200" t="s">
        <v>1196</v>
      </c>
      <c r="G198" s="200" t="s">
        <v>1197</v>
      </c>
      <c r="H198" s="201">
        <v>38718</v>
      </c>
      <c r="I198" s="202" t="s">
        <v>760</v>
      </c>
      <c r="J198" s="203" t="s">
        <v>593</v>
      </c>
      <c r="K198" s="203" t="s">
        <v>593</v>
      </c>
      <c r="L198" s="203" t="s">
        <v>593</v>
      </c>
      <c r="M198" s="203" t="s">
        <v>593</v>
      </c>
      <c r="N198" s="203" t="s">
        <v>593</v>
      </c>
      <c r="O198" s="203" t="s">
        <v>593</v>
      </c>
      <c r="P198" s="203" t="s">
        <v>593</v>
      </c>
      <c r="Q198" s="203" t="s">
        <v>593</v>
      </c>
      <c r="R198" s="203" t="s">
        <v>593</v>
      </c>
      <c r="S198" s="203" t="s">
        <v>593</v>
      </c>
      <c r="T198" s="203" t="s">
        <v>593</v>
      </c>
      <c r="U198" s="203" t="s">
        <v>593</v>
      </c>
      <c r="V198" s="203" t="s">
        <v>593</v>
      </c>
      <c r="W198" s="203" t="s">
        <v>593</v>
      </c>
      <c r="X198" s="203" t="s">
        <v>593</v>
      </c>
      <c r="Y198" s="203" t="s">
        <v>593</v>
      </c>
      <c r="Z198" s="203" t="s">
        <v>593</v>
      </c>
      <c r="AA198" s="203"/>
      <c r="AB198" s="203"/>
      <c r="AC198" s="203"/>
      <c r="AD198" s="202"/>
    </row>
    <row r="199" spans="1:30" hidden="1">
      <c r="A199" s="200">
        <v>2301</v>
      </c>
      <c r="B199" s="200" t="s">
        <v>1177</v>
      </c>
      <c r="C199" s="200" t="s">
        <v>1169</v>
      </c>
      <c r="D199" s="200" t="s">
        <v>1198</v>
      </c>
      <c r="E199" s="200" t="s">
        <v>1199</v>
      </c>
      <c r="F199" s="200" t="s">
        <v>1200</v>
      </c>
      <c r="G199" s="200" t="s">
        <v>1201</v>
      </c>
      <c r="H199" s="202"/>
      <c r="I199" s="202"/>
      <c r="J199" s="203" t="s">
        <v>593</v>
      </c>
      <c r="K199" s="203" t="s">
        <v>593</v>
      </c>
      <c r="L199" s="203" t="s">
        <v>593</v>
      </c>
      <c r="M199" s="203" t="s">
        <v>593</v>
      </c>
      <c r="N199" s="203" t="s">
        <v>593</v>
      </c>
      <c r="O199" s="203" t="s">
        <v>593</v>
      </c>
      <c r="P199" s="203" t="s">
        <v>593</v>
      </c>
      <c r="Q199" s="203" t="s">
        <v>593</v>
      </c>
      <c r="R199" s="203" t="s">
        <v>593</v>
      </c>
      <c r="S199" s="203" t="s">
        <v>593</v>
      </c>
      <c r="T199" s="203" t="s">
        <v>593</v>
      </c>
      <c r="U199" s="203" t="s">
        <v>593</v>
      </c>
      <c r="V199" s="203" t="s">
        <v>593</v>
      </c>
      <c r="W199" s="203" t="s">
        <v>593</v>
      </c>
      <c r="X199" s="203" t="s">
        <v>593</v>
      </c>
      <c r="Y199" s="203" t="s">
        <v>593</v>
      </c>
      <c r="Z199" s="203" t="s">
        <v>593</v>
      </c>
      <c r="AA199" s="203"/>
      <c r="AB199" s="203"/>
      <c r="AC199" s="203"/>
      <c r="AD199" s="202"/>
    </row>
    <row r="200" spans="1:30" hidden="1">
      <c r="A200" s="200">
        <v>2303</v>
      </c>
      <c r="B200" s="200" t="s">
        <v>1177</v>
      </c>
      <c r="C200" s="200" t="s">
        <v>1169</v>
      </c>
      <c r="D200" s="200" t="s">
        <v>1198</v>
      </c>
      <c r="E200" s="200" t="s">
        <v>1199</v>
      </c>
      <c r="F200" s="200" t="s">
        <v>1202</v>
      </c>
      <c r="G200" s="200" t="s">
        <v>1203</v>
      </c>
      <c r="H200" s="202"/>
      <c r="I200" s="202"/>
      <c r="J200" s="203" t="s">
        <v>593</v>
      </c>
      <c r="K200" s="203" t="s">
        <v>593</v>
      </c>
      <c r="L200" s="203" t="s">
        <v>593</v>
      </c>
      <c r="M200" s="203" t="s">
        <v>593</v>
      </c>
      <c r="N200" s="203" t="s">
        <v>593</v>
      </c>
      <c r="O200" s="203" t="s">
        <v>593</v>
      </c>
      <c r="P200" s="203" t="s">
        <v>593</v>
      </c>
      <c r="Q200" s="203" t="s">
        <v>593</v>
      </c>
      <c r="R200" s="203" t="s">
        <v>593</v>
      </c>
      <c r="S200" s="203" t="s">
        <v>593</v>
      </c>
      <c r="T200" s="203" t="s">
        <v>593</v>
      </c>
      <c r="U200" s="203" t="s">
        <v>593</v>
      </c>
      <c r="V200" s="203" t="s">
        <v>593</v>
      </c>
      <c r="W200" s="203" t="s">
        <v>593</v>
      </c>
      <c r="X200" s="203" t="s">
        <v>593</v>
      </c>
      <c r="Y200" s="203" t="s">
        <v>593</v>
      </c>
      <c r="Z200" s="203" t="s">
        <v>593</v>
      </c>
      <c r="AA200" s="203"/>
      <c r="AB200" s="203"/>
      <c r="AC200" s="203"/>
      <c r="AD200" s="202"/>
    </row>
    <row r="201" spans="1:30" hidden="1">
      <c r="A201" s="200">
        <v>2304</v>
      </c>
      <c r="B201" s="200" t="s">
        <v>1177</v>
      </c>
      <c r="C201" s="200" t="s">
        <v>1169</v>
      </c>
      <c r="D201" s="200" t="s">
        <v>1198</v>
      </c>
      <c r="E201" s="200" t="s">
        <v>1199</v>
      </c>
      <c r="F201" s="200" t="s">
        <v>1204</v>
      </c>
      <c r="G201" s="200" t="s">
        <v>1205</v>
      </c>
      <c r="H201" s="202"/>
      <c r="I201" s="202"/>
      <c r="J201" s="203" t="s">
        <v>593</v>
      </c>
      <c r="K201" s="203" t="s">
        <v>593</v>
      </c>
      <c r="L201" s="203" t="s">
        <v>593</v>
      </c>
      <c r="M201" s="203" t="s">
        <v>593</v>
      </c>
      <c r="N201" s="203" t="s">
        <v>593</v>
      </c>
      <c r="O201" s="203" t="s">
        <v>593</v>
      </c>
      <c r="P201" s="203" t="s">
        <v>593</v>
      </c>
      <c r="Q201" s="203" t="s">
        <v>593</v>
      </c>
      <c r="R201" s="203" t="s">
        <v>593</v>
      </c>
      <c r="S201" s="203" t="s">
        <v>593</v>
      </c>
      <c r="T201" s="203" t="s">
        <v>593</v>
      </c>
      <c r="U201" s="203" t="s">
        <v>593</v>
      </c>
      <c r="V201" s="203" t="s">
        <v>593</v>
      </c>
      <c r="W201" s="203" t="s">
        <v>593</v>
      </c>
      <c r="X201" s="203" t="s">
        <v>593</v>
      </c>
      <c r="Y201" s="203" t="s">
        <v>593</v>
      </c>
      <c r="Z201" s="203" t="s">
        <v>593</v>
      </c>
      <c r="AA201" s="203"/>
      <c r="AB201" s="203"/>
      <c r="AC201" s="203"/>
      <c r="AD201" s="202"/>
    </row>
    <row r="202" spans="1:30" hidden="1">
      <c r="A202" s="200">
        <v>2307</v>
      </c>
      <c r="B202" s="200" t="s">
        <v>1177</v>
      </c>
      <c r="C202" s="200" t="s">
        <v>1169</v>
      </c>
      <c r="D202" s="200" t="s">
        <v>1198</v>
      </c>
      <c r="E202" s="200" t="s">
        <v>1199</v>
      </c>
      <c r="F202" s="200" t="s">
        <v>1206</v>
      </c>
      <c r="G202" s="200" t="s">
        <v>1207</v>
      </c>
      <c r="H202" s="201">
        <v>38439</v>
      </c>
      <c r="I202" s="202" t="s">
        <v>760</v>
      </c>
      <c r="J202" s="203" t="s">
        <v>593</v>
      </c>
      <c r="K202" s="203" t="s">
        <v>593</v>
      </c>
      <c r="L202" s="203" t="s">
        <v>593</v>
      </c>
      <c r="M202" s="203" t="s">
        <v>593</v>
      </c>
      <c r="N202" s="203" t="s">
        <v>593</v>
      </c>
      <c r="O202" s="203" t="s">
        <v>593</v>
      </c>
      <c r="P202" s="203" t="s">
        <v>593</v>
      </c>
      <c r="Q202" s="203" t="s">
        <v>593</v>
      </c>
      <c r="R202" s="203" t="s">
        <v>593</v>
      </c>
      <c r="S202" s="203" t="s">
        <v>593</v>
      </c>
      <c r="T202" s="203" t="s">
        <v>593</v>
      </c>
      <c r="U202" s="203" t="s">
        <v>593</v>
      </c>
      <c r="V202" s="203" t="s">
        <v>593</v>
      </c>
      <c r="W202" s="203" t="s">
        <v>593</v>
      </c>
      <c r="X202" s="203" t="s">
        <v>593</v>
      </c>
      <c r="Y202" s="203" t="s">
        <v>593</v>
      </c>
      <c r="Z202" s="203" t="s">
        <v>593</v>
      </c>
      <c r="AA202" s="203"/>
      <c r="AB202" s="203"/>
      <c r="AC202" s="203"/>
      <c r="AD202" s="202"/>
    </row>
    <row r="203" spans="1:30" hidden="1">
      <c r="A203" s="200">
        <v>2321</v>
      </c>
      <c r="B203" s="200" t="s">
        <v>1177</v>
      </c>
      <c r="C203" s="200" t="s">
        <v>1169</v>
      </c>
      <c r="D203" s="200" t="s">
        <v>1208</v>
      </c>
      <c r="E203" s="200" t="s">
        <v>1209</v>
      </c>
      <c r="F203" s="200" t="s">
        <v>1210</v>
      </c>
      <c r="G203" s="200" t="s">
        <v>1211</v>
      </c>
      <c r="H203" s="201">
        <v>30072</v>
      </c>
      <c r="I203" s="202" t="s">
        <v>760</v>
      </c>
      <c r="J203" s="203" t="s">
        <v>593</v>
      </c>
      <c r="K203" s="203" t="s">
        <v>593</v>
      </c>
      <c r="L203" s="203" t="s">
        <v>593</v>
      </c>
      <c r="M203" s="203" t="s">
        <v>593</v>
      </c>
      <c r="N203" s="203" t="s">
        <v>593</v>
      </c>
      <c r="O203" s="203" t="s">
        <v>593</v>
      </c>
      <c r="P203" s="203" t="s">
        <v>593</v>
      </c>
      <c r="Q203" s="203" t="s">
        <v>593</v>
      </c>
      <c r="R203" s="203" t="s">
        <v>593</v>
      </c>
      <c r="S203" s="203" t="s">
        <v>593</v>
      </c>
      <c r="T203" s="203" t="s">
        <v>593</v>
      </c>
      <c r="U203" s="203" t="s">
        <v>593</v>
      </c>
      <c r="V203" s="203" t="s">
        <v>593</v>
      </c>
      <c r="W203" s="203" t="s">
        <v>593</v>
      </c>
      <c r="X203" s="203" t="s">
        <v>593</v>
      </c>
      <c r="Y203" s="203" t="s">
        <v>593</v>
      </c>
      <c r="Z203" s="203" t="s">
        <v>593</v>
      </c>
      <c r="AA203" s="203"/>
      <c r="AB203" s="203"/>
      <c r="AC203" s="203"/>
      <c r="AD203" s="202"/>
    </row>
    <row r="204" spans="1:30" hidden="1">
      <c r="A204" s="200">
        <v>2323</v>
      </c>
      <c r="B204" s="200" t="s">
        <v>1177</v>
      </c>
      <c r="C204" s="200" t="s">
        <v>1169</v>
      </c>
      <c r="D204" s="200" t="s">
        <v>1208</v>
      </c>
      <c r="E204" s="200" t="s">
        <v>1209</v>
      </c>
      <c r="F204" s="200" t="s">
        <v>1212</v>
      </c>
      <c r="G204" s="200" t="s">
        <v>1213</v>
      </c>
      <c r="H204" s="201">
        <v>38442</v>
      </c>
      <c r="I204" s="202" t="s">
        <v>760</v>
      </c>
      <c r="J204" s="203" t="s">
        <v>593</v>
      </c>
      <c r="K204" s="203" t="s">
        <v>593</v>
      </c>
      <c r="L204" s="203" t="s">
        <v>593</v>
      </c>
      <c r="M204" s="203" t="s">
        <v>593</v>
      </c>
      <c r="N204" s="203" t="s">
        <v>593</v>
      </c>
      <c r="O204" s="203" t="s">
        <v>593</v>
      </c>
      <c r="P204" s="203" t="s">
        <v>593</v>
      </c>
      <c r="Q204" s="203" t="s">
        <v>593</v>
      </c>
      <c r="R204" s="203" t="s">
        <v>593</v>
      </c>
      <c r="S204" s="203" t="s">
        <v>593</v>
      </c>
      <c r="T204" s="203" t="s">
        <v>593</v>
      </c>
      <c r="U204" s="203" t="s">
        <v>593</v>
      </c>
      <c r="V204" s="203" t="s">
        <v>593</v>
      </c>
      <c r="W204" s="203" t="s">
        <v>593</v>
      </c>
      <c r="X204" s="203" t="s">
        <v>593</v>
      </c>
      <c r="Y204" s="203" t="s">
        <v>593</v>
      </c>
      <c r="Z204" s="203" t="s">
        <v>593</v>
      </c>
      <c r="AA204" s="203"/>
      <c r="AB204" s="203"/>
      <c r="AC204" s="203"/>
      <c r="AD204" s="202"/>
    </row>
    <row r="205" spans="1:30" hidden="1">
      <c r="A205" s="200">
        <v>2343</v>
      </c>
      <c r="B205" s="200" t="s">
        <v>1177</v>
      </c>
      <c r="C205" s="200" t="s">
        <v>1169</v>
      </c>
      <c r="D205" s="200" t="s">
        <v>1214</v>
      </c>
      <c r="E205" s="200" t="s">
        <v>1215</v>
      </c>
      <c r="F205" s="200" t="s">
        <v>1216</v>
      </c>
      <c r="G205" s="200" t="s">
        <v>1217</v>
      </c>
      <c r="H205" s="201">
        <v>27638</v>
      </c>
      <c r="I205" s="202" t="s">
        <v>760</v>
      </c>
      <c r="J205" s="203" t="s">
        <v>593</v>
      </c>
      <c r="K205" s="203" t="s">
        <v>593</v>
      </c>
      <c r="L205" s="203" t="s">
        <v>593</v>
      </c>
      <c r="M205" s="203" t="s">
        <v>593</v>
      </c>
      <c r="N205" s="203" t="s">
        <v>593</v>
      </c>
      <c r="O205" s="203" t="s">
        <v>593</v>
      </c>
      <c r="P205" s="203" t="s">
        <v>593</v>
      </c>
      <c r="Q205" s="203" t="s">
        <v>593</v>
      </c>
      <c r="R205" s="203" t="s">
        <v>593</v>
      </c>
      <c r="S205" s="203" t="s">
        <v>593</v>
      </c>
      <c r="T205" s="203" t="s">
        <v>593</v>
      </c>
      <c r="U205" s="203" t="s">
        <v>593</v>
      </c>
      <c r="V205" s="203" t="s">
        <v>593</v>
      </c>
      <c r="W205" s="203" t="s">
        <v>593</v>
      </c>
      <c r="X205" s="203" t="s">
        <v>593</v>
      </c>
      <c r="Y205" s="203" t="s">
        <v>593</v>
      </c>
      <c r="Z205" s="203" t="s">
        <v>593</v>
      </c>
      <c r="AA205" s="203"/>
      <c r="AB205" s="203"/>
      <c r="AC205" s="203"/>
      <c r="AD205" s="202"/>
    </row>
    <row r="206" spans="1:30" hidden="1">
      <c r="A206" s="200">
        <v>2361</v>
      </c>
      <c r="B206" s="200" t="s">
        <v>1177</v>
      </c>
      <c r="C206" s="200" t="s">
        <v>1169</v>
      </c>
      <c r="D206" s="200" t="s">
        <v>1218</v>
      </c>
      <c r="E206" s="200" t="s">
        <v>1219</v>
      </c>
      <c r="F206" s="200" t="s">
        <v>1220</v>
      </c>
      <c r="G206" s="200" t="s">
        <v>1221</v>
      </c>
      <c r="H206" s="201">
        <v>39326</v>
      </c>
      <c r="I206" s="202" t="s">
        <v>760</v>
      </c>
      <c r="J206" s="203" t="s">
        <v>593</v>
      </c>
      <c r="K206" s="203" t="s">
        <v>593</v>
      </c>
      <c r="L206" s="203" t="s">
        <v>593</v>
      </c>
      <c r="M206" s="203" t="s">
        <v>593</v>
      </c>
      <c r="N206" s="203" t="s">
        <v>593</v>
      </c>
      <c r="O206" s="203" t="s">
        <v>593</v>
      </c>
      <c r="P206" s="203" t="s">
        <v>593</v>
      </c>
      <c r="Q206" s="203" t="s">
        <v>593</v>
      </c>
      <c r="R206" s="203" t="s">
        <v>593</v>
      </c>
      <c r="S206" s="203" t="s">
        <v>593</v>
      </c>
      <c r="T206" s="203" t="s">
        <v>593</v>
      </c>
      <c r="U206" s="203" t="s">
        <v>593</v>
      </c>
      <c r="V206" s="203" t="s">
        <v>593</v>
      </c>
      <c r="W206" s="203" t="s">
        <v>593</v>
      </c>
      <c r="X206" s="203" t="s">
        <v>593</v>
      </c>
      <c r="Y206" s="203" t="s">
        <v>593</v>
      </c>
      <c r="Z206" s="203" t="s">
        <v>593</v>
      </c>
      <c r="AA206" s="203"/>
      <c r="AB206" s="203"/>
      <c r="AC206" s="203"/>
      <c r="AD206" s="202"/>
    </row>
    <row r="207" spans="1:30" hidden="1">
      <c r="A207" s="200">
        <v>2362</v>
      </c>
      <c r="B207" s="200" t="s">
        <v>1177</v>
      </c>
      <c r="C207" s="200" t="s">
        <v>1169</v>
      </c>
      <c r="D207" s="200" t="s">
        <v>1218</v>
      </c>
      <c r="E207" s="200" t="s">
        <v>1219</v>
      </c>
      <c r="F207" s="200" t="s">
        <v>1222</v>
      </c>
      <c r="G207" s="200" t="s">
        <v>1223</v>
      </c>
      <c r="H207" s="201">
        <v>28460</v>
      </c>
      <c r="I207" s="202" t="s">
        <v>760</v>
      </c>
      <c r="J207" s="203" t="s">
        <v>593</v>
      </c>
      <c r="K207" s="203" t="s">
        <v>593</v>
      </c>
      <c r="L207" s="203" t="s">
        <v>593</v>
      </c>
      <c r="M207" s="203" t="s">
        <v>593</v>
      </c>
      <c r="N207" s="203" t="s">
        <v>593</v>
      </c>
      <c r="O207" s="203" t="s">
        <v>593</v>
      </c>
      <c r="P207" s="203" t="s">
        <v>593</v>
      </c>
      <c r="Q207" s="203" t="s">
        <v>593</v>
      </c>
      <c r="R207" s="203" t="s">
        <v>593</v>
      </c>
      <c r="S207" s="203" t="s">
        <v>593</v>
      </c>
      <c r="T207" s="203" t="s">
        <v>593</v>
      </c>
      <c r="U207" s="203" t="s">
        <v>593</v>
      </c>
      <c r="V207" s="203" t="s">
        <v>593</v>
      </c>
      <c r="W207" s="203" t="s">
        <v>593</v>
      </c>
      <c r="X207" s="203" t="s">
        <v>593</v>
      </c>
      <c r="Y207" s="203" t="s">
        <v>593</v>
      </c>
      <c r="Z207" s="203" t="s">
        <v>593</v>
      </c>
      <c r="AA207" s="203"/>
      <c r="AB207" s="203"/>
      <c r="AC207" s="203"/>
      <c r="AD207" s="202"/>
    </row>
    <row r="208" spans="1:30" hidden="1">
      <c r="A208" s="200">
        <v>2367</v>
      </c>
      <c r="B208" s="200" t="s">
        <v>1177</v>
      </c>
      <c r="C208" s="200" t="s">
        <v>1169</v>
      </c>
      <c r="D208" s="200" t="s">
        <v>1218</v>
      </c>
      <c r="E208" s="200" t="s">
        <v>1219</v>
      </c>
      <c r="F208" s="200" t="s">
        <v>1224</v>
      </c>
      <c r="G208" s="200" t="s">
        <v>1225</v>
      </c>
      <c r="H208" s="201">
        <v>29190</v>
      </c>
      <c r="I208" s="202" t="s">
        <v>760</v>
      </c>
      <c r="J208" s="203" t="s">
        <v>593</v>
      </c>
      <c r="K208" s="203" t="s">
        <v>593</v>
      </c>
      <c r="L208" s="203" t="s">
        <v>593</v>
      </c>
      <c r="M208" s="203" t="s">
        <v>593</v>
      </c>
      <c r="N208" s="203" t="s">
        <v>593</v>
      </c>
      <c r="O208" s="203" t="s">
        <v>593</v>
      </c>
      <c r="P208" s="203" t="s">
        <v>593</v>
      </c>
      <c r="Q208" s="203" t="s">
        <v>593</v>
      </c>
      <c r="R208" s="203" t="s">
        <v>593</v>
      </c>
      <c r="S208" s="203" t="s">
        <v>593</v>
      </c>
      <c r="T208" s="203" t="s">
        <v>593</v>
      </c>
      <c r="U208" s="203" t="s">
        <v>593</v>
      </c>
      <c r="V208" s="203" t="s">
        <v>593</v>
      </c>
      <c r="W208" s="203" t="s">
        <v>593</v>
      </c>
      <c r="X208" s="203" t="s">
        <v>593</v>
      </c>
      <c r="Y208" s="203" t="s">
        <v>593</v>
      </c>
      <c r="Z208" s="203" t="s">
        <v>593</v>
      </c>
      <c r="AA208" s="203"/>
      <c r="AB208" s="203"/>
      <c r="AC208" s="203"/>
      <c r="AD208" s="202"/>
    </row>
    <row r="209" spans="1:30" hidden="1">
      <c r="A209" s="200">
        <v>2381</v>
      </c>
      <c r="B209" s="200" t="s">
        <v>1177</v>
      </c>
      <c r="C209" s="200" t="s">
        <v>1169</v>
      </c>
      <c r="D209" s="200" t="s">
        <v>1226</v>
      </c>
      <c r="E209" s="200" t="s">
        <v>1227</v>
      </c>
      <c r="F209" s="200" t="s">
        <v>1228</v>
      </c>
      <c r="G209" s="200" t="s">
        <v>1229</v>
      </c>
      <c r="H209" s="201">
        <v>38169</v>
      </c>
      <c r="I209" s="202" t="s">
        <v>760</v>
      </c>
      <c r="J209" s="203" t="s">
        <v>593</v>
      </c>
      <c r="K209" s="203" t="s">
        <v>593</v>
      </c>
      <c r="L209" s="203" t="s">
        <v>593</v>
      </c>
      <c r="M209" s="203" t="s">
        <v>593</v>
      </c>
      <c r="N209" s="203" t="s">
        <v>593</v>
      </c>
      <c r="O209" s="203" t="s">
        <v>593</v>
      </c>
      <c r="P209" s="203" t="s">
        <v>593</v>
      </c>
      <c r="Q209" s="203" t="s">
        <v>593</v>
      </c>
      <c r="R209" s="203" t="s">
        <v>593</v>
      </c>
      <c r="S209" s="203" t="s">
        <v>593</v>
      </c>
      <c r="T209" s="203" t="s">
        <v>593</v>
      </c>
      <c r="U209" s="203" t="s">
        <v>593</v>
      </c>
      <c r="V209" s="203" t="s">
        <v>593</v>
      </c>
      <c r="W209" s="203" t="s">
        <v>593</v>
      </c>
      <c r="X209" s="203" t="s">
        <v>593</v>
      </c>
      <c r="Y209" s="203" t="s">
        <v>593</v>
      </c>
      <c r="Z209" s="203" t="s">
        <v>593</v>
      </c>
      <c r="AA209" s="203"/>
      <c r="AB209" s="203"/>
      <c r="AC209" s="203"/>
      <c r="AD209" s="202"/>
    </row>
    <row r="210" spans="1:30" hidden="1">
      <c r="A210" s="200">
        <v>2384</v>
      </c>
      <c r="B210" s="200" t="s">
        <v>1177</v>
      </c>
      <c r="C210" s="200" t="s">
        <v>1169</v>
      </c>
      <c r="D210" s="200" t="s">
        <v>1226</v>
      </c>
      <c r="E210" s="200" t="s">
        <v>1227</v>
      </c>
      <c r="F210" s="200" t="s">
        <v>1230</v>
      </c>
      <c r="G210" s="200" t="s">
        <v>1231</v>
      </c>
      <c r="H210" s="201">
        <v>33178</v>
      </c>
      <c r="I210" s="202" t="s">
        <v>760</v>
      </c>
      <c r="J210" s="203" t="s">
        <v>593</v>
      </c>
      <c r="K210" s="203" t="s">
        <v>593</v>
      </c>
      <c r="L210" s="203" t="s">
        <v>593</v>
      </c>
      <c r="M210" s="203" t="s">
        <v>593</v>
      </c>
      <c r="N210" s="203" t="s">
        <v>593</v>
      </c>
      <c r="O210" s="203" t="s">
        <v>593</v>
      </c>
      <c r="P210" s="203" t="s">
        <v>593</v>
      </c>
      <c r="Q210" s="203" t="s">
        <v>593</v>
      </c>
      <c r="R210" s="203" t="s">
        <v>593</v>
      </c>
      <c r="S210" s="203" t="s">
        <v>593</v>
      </c>
      <c r="T210" s="203" t="s">
        <v>593</v>
      </c>
      <c r="U210" s="203" t="s">
        <v>593</v>
      </c>
      <c r="V210" s="203" t="s">
        <v>593</v>
      </c>
      <c r="W210" s="203" t="s">
        <v>593</v>
      </c>
      <c r="X210" s="203" t="s">
        <v>593</v>
      </c>
      <c r="Y210" s="203" t="s">
        <v>593</v>
      </c>
      <c r="Z210" s="203" t="s">
        <v>593</v>
      </c>
      <c r="AA210" s="203"/>
      <c r="AB210" s="203"/>
      <c r="AC210" s="203"/>
      <c r="AD210" s="202"/>
    </row>
    <row r="211" spans="1:30" hidden="1">
      <c r="A211" s="200">
        <v>2387</v>
      </c>
      <c r="B211" s="200" t="s">
        <v>1177</v>
      </c>
      <c r="C211" s="200" t="s">
        <v>1169</v>
      </c>
      <c r="D211" s="200" t="s">
        <v>1226</v>
      </c>
      <c r="E211" s="200" t="s">
        <v>1227</v>
      </c>
      <c r="F211" s="200" t="s">
        <v>1232</v>
      </c>
      <c r="G211" s="200" t="s">
        <v>1233</v>
      </c>
      <c r="H211" s="201">
        <v>38439</v>
      </c>
      <c r="I211" s="202" t="s">
        <v>760</v>
      </c>
      <c r="J211" s="203" t="s">
        <v>593</v>
      </c>
      <c r="K211" s="203" t="s">
        <v>593</v>
      </c>
      <c r="L211" s="203" t="s">
        <v>593</v>
      </c>
      <c r="M211" s="203" t="s">
        <v>593</v>
      </c>
      <c r="N211" s="203" t="s">
        <v>593</v>
      </c>
      <c r="O211" s="203" t="s">
        <v>593</v>
      </c>
      <c r="P211" s="203" t="s">
        <v>593</v>
      </c>
      <c r="Q211" s="203" t="s">
        <v>593</v>
      </c>
      <c r="R211" s="203" t="s">
        <v>593</v>
      </c>
      <c r="S211" s="203" t="s">
        <v>593</v>
      </c>
      <c r="T211" s="203" t="s">
        <v>593</v>
      </c>
      <c r="U211" s="203" t="s">
        <v>593</v>
      </c>
      <c r="V211" s="203" t="s">
        <v>593</v>
      </c>
      <c r="W211" s="203" t="s">
        <v>593</v>
      </c>
      <c r="X211" s="203" t="s">
        <v>593</v>
      </c>
      <c r="Y211" s="203" t="s">
        <v>593</v>
      </c>
      <c r="Z211" s="203" t="s">
        <v>593</v>
      </c>
      <c r="AA211" s="203"/>
      <c r="AB211" s="203"/>
      <c r="AC211" s="203"/>
      <c r="AD211" s="202"/>
    </row>
    <row r="212" spans="1:30" hidden="1">
      <c r="A212" s="200">
        <v>2401</v>
      </c>
      <c r="B212" s="200" t="s">
        <v>1177</v>
      </c>
      <c r="C212" s="200" t="s">
        <v>1169</v>
      </c>
      <c r="D212" s="200" t="s">
        <v>1234</v>
      </c>
      <c r="E212" s="200" t="s">
        <v>1235</v>
      </c>
      <c r="F212" s="200" t="s">
        <v>1236</v>
      </c>
      <c r="G212" s="200" t="s">
        <v>1237</v>
      </c>
      <c r="H212" s="202"/>
      <c r="I212" s="202"/>
      <c r="J212" s="203">
        <v>0</v>
      </c>
      <c r="K212" s="203">
        <v>0</v>
      </c>
      <c r="L212" s="203">
        <v>0</v>
      </c>
      <c r="M212" s="203">
        <v>0</v>
      </c>
      <c r="N212" s="203">
        <v>0</v>
      </c>
      <c r="O212" s="203" t="s">
        <v>593</v>
      </c>
      <c r="P212" s="203" t="s">
        <v>593</v>
      </c>
      <c r="Q212" s="203" t="s">
        <v>761</v>
      </c>
      <c r="R212" s="203" t="s">
        <v>593</v>
      </c>
      <c r="S212" s="203" t="s">
        <v>593</v>
      </c>
      <c r="T212" s="203" t="s">
        <v>593</v>
      </c>
      <c r="U212" s="203">
        <v>0</v>
      </c>
      <c r="V212" s="203" t="s">
        <v>593</v>
      </c>
      <c r="W212" s="203" t="s">
        <v>761</v>
      </c>
      <c r="X212" s="203" t="s">
        <v>593</v>
      </c>
      <c r="Y212" s="203">
        <v>0</v>
      </c>
      <c r="Z212" s="203">
        <v>0</v>
      </c>
      <c r="AA212" s="203"/>
      <c r="AB212" s="203"/>
      <c r="AC212" s="203"/>
      <c r="AD212" s="202"/>
    </row>
    <row r="213" spans="1:30" hidden="1">
      <c r="A213" s="200">
        <v>2402</v>
      </c>
      <c r="B213" s="200" t="s">
        <v>1177</v>
      </c>
      <c r="C213" s="200" t="s">
        <v>1169</v>
      </c>
      <c r="D213" s="200" t="s">
        <v>1234</v>
      </c>
      <c r="E213" s="200" t="s">
        <v>1235</v>
      </c>
      <c r="F213" s="200" t="s">
        <v>1238</v>
      </c>
      <c r="G213" s="200" t="s">
        <v>1239</v>
      </c>
      <c r="H213" s="201">
        <v>38442</v>
      </c>
      <c r="I213" s="202" t="s">
        <v>760</v>
      </c>
      <c r="J213" s="203" t="s">
        <v>593</v>
      </c>
      <c r="K213" s="203" t="s">
        <v>593</v>
      </c>
      <c r="L213" s="203" t="s">
        <v>593</v>
      </c>
      <c r="M213" s="203" t="s">
        <v>593</v>
      </c>
      <c r="N213" s="203" t="s">
        <v>593</v>
      </c>
      <c r="O213" s="203" t="s">
        <v>593</v>
      </c>
      <c r="P213" s="203" t="s">
        <v>593</v>
      </c>
      <c r="Q213" s="203" t="s">
        <v>593</v>
      </c>
      <c r="R213" s="203" t="s">
        <v>593</v>
      </c>
      <c r="S213" s="203" t="s">
        <v>593</v>
      </c>
      <c r="T213" s="203" t="s">
        <v>593</v>
      </c>
      <c r="U213" s="203" t="s">
        <v>593</v>
      </c>
      <c r="V213" s="203" t="s">
        <v>593</v>
      </c>
      <c r="W213" s="203" t="s">
        <v>593</v>
      </c>
      <c r="X213" s="203" t="s">
        <v>593</v>
      </c>
      <c r="Y213" s="203" t="s">
        <v>593</v>
      </c>
      <c r="Z213" s="203" t="s">
        <v>593</v>
      </c>
      <c r="AA213" s="203"/>
      <c r="AB213" s="203"/>
      <c r="AC213" s="203"/>
      <c r="AD213" s="202"/>
    </row>
    <row r="214" spans="1:30" hidden="1">
      <c r="A214" s="200">
        <v>2405</v>
      </c>
      <c r="B214" s="200" t="s">
        <v>1177</v>
      </c>
      <c r="C214" s="200" t="s">
        <v>1169</v>
      </c>
      <c r="D214" s="200" t="s">
        <v>1234</v>
      </c>
      <c r="E214" s="200" t="s">
        <v>1235</v>
      </c>
      <c r="F214" s="200" t="s">
        <v>1240</v>
      </c>
      <c r="G214" s="200" t="s">
        <v>1241</v>
      </c>
      <c r="H214" s="201">
        <v>31747</v>
      </c>
      <c r="I214" s="202" t="s">
        <v>760</v>
      </c>
      <c r="J214" s="203">
        <v>0</v>
      </c>
      <c r="K214" s="203">
        <v>0</v>
      </c>
      <c r="L214" s="203">
        <v>0</v>
      </c>
      <c r="M214" s="203">
        <v>0</v>
      </c>
      <c r="N214" s="203">
        <v>0</v>
      </c>
      <c r="O214" s="203" t="s">
        <v>593</v>
      </c>
      <c r="P214" s="203" t="s">
        <v>593</v>
      </c>
      <c r="Q214" s="203" t="s">
        <v>761</v>
      </c>
      <c r="R214" s="203" t="s">
        <v>593</v>
      </c>
      <c r="S214" s="203" t="s">
        <v>593</v>
      </c>
      <c r="T214" s="203" t="s">
        <v>593</v>
      </c>
      <c r="U214" s="203">
        <v>0</v>
      </c>
      <c r="V214" s="203" t="s">
        <v>593</v>
      </c>
      <c r="W214" s="203" t="s">
        <v>761</v>
      </c>
      <c r="X214" s="203" t="s">
        <v>593</v>
      </c>
      <c r="Y214" s="203">
        <v>0</v>
      </c>
      <c r="Z214" s="203">
        <v>0</v>
      </c>
      <c r="AA214" s="203"/>
      <c r="AB214" s="203"/>
      <c r="AC214" s="203"/>
      <c r="AD214" s="202"/>
    </row>
    <row r="215" spans="1:30" hidden="1">
      <c r="A215" s="200">
        <v>2406</v>
      </c>
      <c r="B215" s="200" t="s">
        <v>1177</v>
      </c>
      <c r="C215" s="200" t="s">
        <v>1169</v>
      </c>
      <c r="D215" s="200" t="s">
        <v>1234</v>
      </c>
      <c r="E215" s="200" t="s">
        <v>1235</v>
      </c>
      <c r="F215" s="200" t="s">
        <v>1242</v>
      </c>
      <c r="G215" s="200" t="s">
        <v>1243</v>
      </c>
      <c r="H215" s="202"/>
      <c r="I215" s="202"/>
      <c r="J215" s="203">
        <v>0</v>
      </c>
      <c r="K215" s="203">
        <v>0</v>
      </c>
      <c r="L215" s="203">
        <v>0</v>
      </c>
      <c r="M215" s="203">
        <v>0</v>
      </c>
      <c r="N215" s="203">
        <v>0</v>
      </c>
      <c r="O215" s="203" t="s">
        <v>593</v>
      </c>
      <c r="P215" s="203" t="s">
        <v>593</v>
      </c>
      <c r="Q215" s="203" t="s">
        <v>761</v>
      </c>
      <c r="R215" s="203" t="s">
        <v>593</v>
      </c>
      <c r="S215" s="203" t="s">
        <v>593</v>
      </c>
      <c r="T215" s="203" t="s">
        <v>593</v>
      </c>
      <c r="U215" s="203">
        <v>0</v>
      </c>
      <c r="V215" s="203" t="s">
        <v>593</v>
      </c>
      <c r="W215" s="203" t="s">
        <v>761</v>
      </c>
      <c r="X215" s="203" t="s">
        <v>593</v>
      </c>
      <c r="Y215" s="203">
        <v>0</v>
      </c>
      <c r="Z215" s="203">
        <v>0</v>
      </c>
      <c r="AA215" s="203"/>
      <c r="AB215" s="203"/>
      <c r="AC215" s="203"/>
      <c r="AD215" s="202"/>
    </row>
    <row r="216" spans="1:30" hidden="1">
      <c r="A216" s="200">
        <v>2408</v>
      </c>
      <c r="B216" s="200" t="s">
        <v>1177</v>
      </c>
      <c r="C216" s="200" t="s">
        <v>1169</v>
      </c>
      <c r="D216" s="200" t="s">
        <v>1234</v>
      </c>
      <c r="E216" s="200" t="s">
        <v>1235</v>
      </c>
      <c r="F216" s="200" t="s">
        <v>1244</v>
      </c>
      <c r="G216" s="200" t="s">
        <v>1245</v>
      </c>
      <c r="H216" s="201">
        <v>38442</v>
      </c>
      <c r="I216" s="202" t="s">
        <v>760</v>
      </c>
      <c r="J216" s="203">
        <v>0</v>
      </c>
      <c r="K216" s="203">
        <v>0</v>
      </c>
      <c r="L216" s="203">
        <v>0</v>
      </c>
      <c r="M216" s="203">
        <v>0</v>
      </c>
      <c r="N216" s="203">
        <v>0</v>
      </c>
      <c r="O216" s="203" t="s">
        <v>593</v>
      </c>
      <c r="P216" s="203" t="s">
        <v>593</v>
      </c>
      <c r="Q216" s="203" t="s">
        <v>761</v>
      </c>
      <c r="R216" s="203" t="s">
        <v>593</v>
      </c>
      <c r="S216" s="203" t="s">
        <v>593</v>
      </c>
      <c r="T216" s="203" t="s">
        <v>593</v>
      </c>
      <c r="U216" s="203">
        <v>0</v>
      </c>
      <c r="V216" s="203" t="s">
        <v>593</v>
      </c>
      <c r="W216" s="203" t="s">
        <v>761</v>
      </c>
      <c r="X216" s="203" t="s">
        <v>593</v>
      </c>
      <c r="Y216" s="203">
        <v>0</v>
      </c>
      <c r="Z216" s="203">
        <v>0</v>
      </c>
      <c r="AA216" s="203"/>
      <c r="AB216" s="203"/>
      <c r="AC216" s="203"/>
      <c r="AD216" s="202"/>
    </row>
    <row r="217" spans="1:30" hidden="1">
      <c r="A217" s="200">
        <v>2411</v>
      </c>
      <c r="B217" s="200" t="s">
        <v>1177</v>
      </c>
      <c r="C217" s="200" t="s">
        <v>1169</v>
      </c>
      <c r="D217" s="200" t="s">
        <v>1234</v>
      </c>
      <c r="E217" s="200" t="s">
        <v>1235</v>
      </c>
      <c r="F217" s="200" t="s">
        <v>1246</v>
      </c>
      <c r="G217" s="200" t="s">
        <v>1247</v>
      </c>
      <c r="H217" s="201">
        <v>33573</v>
      </c>
      <c r="I217" s="202" t="s">
        <v>760</v>
      </c>
      <c r="J217" s="203">
        <v>0</v>
      </c>
      <c r="K217" s="203">
        <v>0</v>
      </c>
      <c r="L217" s="203">
        <v>0</v>
      </c>
      <c r="M217" s="203">
        <v>0</v>
      </c>
      <c r="N217" s="203">
        <v>0</v>
      </c>
      <c r="O217" s="203" t="s">
        <v>593</v>
      </c>
      <c r="P217" s="203" t="s">
        <v>593</v>
      </c>
      <c r="Q217" s="203" t="s">
        <v>761</v>
      </c>
      <c r="R217" s="203" t="s">
        <v>593</v>
      </c>
      <c r="S217" s="203" t="s">
        <v>593</v>
      </c>
      <c r="T217" s="203" t="s">
        <v>593</v>
      </c>
      <c r="U217" s="203">
        <v>0</v>
      </c>
      <c r="V217" s="203" t="s">
        <v>593</v>
      </c>
      <c r="W217" s="203" t="s">
        <v>761</v>
      </c>
      <c r="X217" s="203" t="s">
        <v>593</v>
      </c>
      <c r="Y217" s="203">
        <v>0</v>
      </c>
      <c r="Z217" s="203">
        <v>0</v>
      </c>
      <c r="AA217" s="203"/>
      <c r="AB217" s="203"/>
      <c r="AC217" s="203"/>
      <c r="AD217" s="202"/>
    </row>
    <row r="218" spans="1:30" hidden="1">
      <c r="A218" s="200">
        <v>2412</v>
      </c>
      <c r="B218" s="200" t="s">
        <v>1177</v>
      </c>
      <c r="C218" s="200" t="s">
        <v>1169</v>
      </c>
      <c r="D218" s="200" t="s">
        <v>1234</v>
      </c>
      <c r="E218" s="200" t="s">
        <v>1235</v>
      </c>
      <c r="F218" s="200" t="s">
        <v>1248</v>
      </c>
      <c r="G218" s="200" t="s">
        <v>1249</v>
      </c>
      <c r="H218" s="201">
        <v>38777</v>
      </c>
      <c r="I218" s="202" t="s">
        <v>760</v>
      </c>
      <c r="J218" s="203">
        <v>0</v>
      </c>
      <c r="K218" s="203">
        <v>0</v>
      </c>
      <c r="L218" s="203">
        <v>0</v>
      </c>
      <c r="M218" s="203">
        <v>0</v>
      </c>
      <c r="N218" s="203">
        <v>0</v>
      </c>
      <c r="O218" s="203" t="s">
        <v>593</v>
      </c>
      <c r="P218" s="203" t="s">
        <v>593</v>
      </c>
      <c r="Q218" s="203" t="s">
        <v>761</v>
      </c>
      <c r="R218" s="203" t="s">
        <v>593</v>
      </c>
      <c r="S218" s="203" t="s">
        <v>593</v>
      </c>
      <c r="T218" s="203" t="s">
        <v>593</v>
      </c>
      <c r="U218" s="203">
        <v>0</v>
      </c>
      <c r="V218" s="203" t="s">
        <v>593</v>
      </c>
      <c r="W218" s="203" t="s">
        <v>761</v>
      </c>
      <c r="X218" s="203" t="s">
        <v>593</v>
      </c>
      <c r="Y218" s="203">
        <v>0</v>
      </c>
      <c r="Z218" s="203">
        <v>0</v>
      </c>
      <c r="AA218" s="203"/>
      <c r="AB218" s="203"/>
      <c r="AC218" s="203"/>
      <c r="AD218" s="202"/>
    </row>
    <row r="219" spans="1:30" hidden="1">
      <c r="A219" s="200">
        <v>2423</v>
      </c>
      <c r="B219" s="200" t="s">
        <v>1177</v>
      </c>
      <c r="C219" s="200" t="s">
        <v>1169</v>
      </c>
      <c r="D219" s="200" t="s">
        <v>1250</v>
      </c>
      <c r="E219" s="200" t="s">
        <v>1251</v>
      </c>
      <c r="F219" s="200" t="s">
        <v>1252</v>
      </c>
      <c r="G219" s="200" t="s">
        <v>1253</v>
      </c>
      <c r="H219" s="202"/>
      <c r="I219" s="202"/>
      <c r="J219" s="203">
        <v>0</v>
      </c>
      <c r="K219" s="203">
        <v>0</v>
      </c>
      <c r="L219" s="203">
        <v>0</v>
      </c>
      <c r="M219" s="203">
        <v>0</v>
      </c>
      <c r="N219" s="203">
        <v>0</v>
      </c>
      <c r="O219" s="203" t="s">
        <v>593</v>
      </c>
      <c r="P219" s="203" t="s">
        <v>593</v>
      </c>
      <c r="Q219" s="203" t="s">
        <v>761</v>
      </c>
      <c r="R219" s="203" t="s">
        <v>593</v>
      </c>
      <c r="S219" s="203" t="s">
        <v>593</v>
      </c>
      <c r="T219" s="203" t="s">
        <v>593</v>
      </c>
      <c r="U219" s="203">
        <v>0</v>
      </c>
      <c r="V219" s="203" t="s">
        <v>593</v>
      </c>
      <c r="W219" s="203" t="s">
        <v>761</v>
      </c>
      <c r="X219" s="203" t="s">
        <v>593</v>
      </c>
      <c r="Y219" s="203">
        <v>0</v>
      </c>
      <c r="Z219" s="203">
        <v>0</v>
      </c>
      <c r="AA219" s="203"/>
      <c r="AB219" s="203"/>
      <c r="AC219" s="203"/>
      <c r="AD219" s="202"/>
    </row>
    <row r="220" spans="1:30" hidden="1">
      <c r="A220" s="200">
        <v>2424</v>
      </c>
      <c r="B220" s="200" t="s">
        <v>1177</v>
      </c>
      <c r="C220" s="200" t="s">
        <v>1169</v>
      </c>
      <c r="D220" s="200" t="s">
        <v>1250</v>
      </c>
      <c r="E220" s="200" t="s">
        <v>1251</v>
      </c>
      <c r="F220" s="200" t="s">
        <v>1254</v>
      </c>
      <c r="G220" s="200" t="s">
        <v>1255</v>
      </c>
      <c r="H220" s="202"/>
      <c r="I220" s="202"/>
      <c r="J220" s="203">
        <v>0</v>
      </c>
      <c r="K220" s="203">
        <v>0</v>
      </c>
      <c r="L220" s="203">
        <v>0</v>
      </c>
      <c r="M220" s="203">
        <v>0</v>
      </c>
      <c r="N220" s="203">
        <v>0</v>
      </c>
      <c r="O220" s="203" t="s">
        <v>593</v>
      </c>
      <c r="P220" s="203" t="s">
        <v>593</v>
      </c>
      <c r="Q220" s="203" t="s">
        <v>761</v>
      </c>
      <c r="R220" s="203" t="s">
        <v>593</v>
      </c>
      <c r="S220" s="203" t="s">
        <v>593</v>
      </c>
      <c r="T220" s="203" t="s">
        <v>593</v>
      </c>
      <c r="U220" s="203">
        <v>0</v>
      </c>
      <c r="V220" s="203" t="s">
        <v>593</v>
      </c>
      <c r="W220" s="203" t="s">
        <v>761</v>
      </c>
      <c r="X220" s="203" t="s">
        <v>593</v>
      </c>
      <c r="Y220" s="203">
        <v>0</v>
      </c>
      <c r="Z220" s="203">
        <v>0</v>
      </c>
      <c r="AA220" s="203"/>
      <c r="AB220" s="203"/>
      <c r="AC220" s="203"/>
      <c r="AD220" s="202"/>
    </row>
    <row r="221" spans="1:30" hidden="1">
      <c r="A221" s="200">
        <v>2425</v>
      </c>
      <c r="B221" s="200" t="s">
        <v>1177</v>
      </c>
      <c r="C221" s="200" t="s">
        <v>1169</v>
      </c>
      <c r="D221" s="200" t="s">
        <v>1250</v>
      </c>
      <c r="E221" s="200" t="s">
        <v>1251</v>
      </c>
      <c r="F221" s="200" t="s">
        <v>1256</v>
      </c>
      <c r="G221" s="200" t="s">
        <v>1257</v>
      </c>
      <c r="H221" s="202"/>
      <c r="I221" s="202"/>
      <c r="J221" s="203">
        <v>0</v>
      </c>
      <c r="K221" s="203">
        <v>0</v>
      </c>
      <c r="L221" s="203">
        <v>0</v>
      </c>
      <c r="M221" s="203">
        <v>0</v>
      </c>
      <c r="N221" s="203">
        <v>0</v>
      </c>
      <c r="O221" s="203" t="s">
        <v>593</v>
      </c>
      <c r="P221" s="203" t="s">
        <v>593</v>
      </c>
      <c r="Q221" s="203" t="s">
        <v>761</v>
      </c>
      <c r="R221" s="203" t="s">
        <v>593</v>
      </c>
      <c r="S221" s="203" t="s">
        <v>593</v>
      </c>
      <c r="T221" s="203" t="s">
        <v>593</v>
      </c>
      <c r="U221" s="203">
        <v>0</v>
      </c>
      <c r="V221" s="203" t="s">
        <v>593</v>
      </c>
      <c r="W221" s="203" t="s">
        <v>761</v>
      </c>
      <c r="X221" s="203" t="s">
        <v>593</v>
      </c>
      <c r="Y221" s="203">
        <v>0</v>
      </c>
      <c r="Z221" s="203">
        <v>0</v>
      </c>
      <c r="AA221" s="203"/>
      <c r="AB221" s="203"/>
      <c r="AC221" s="203"/>
      <c r="AD221" s="202"/>
    </row>
    <row r="222" spans="1:30" hidden="1">
      <c r="A222" s="200">
        <v>2426</v>
      </c>
      <c r="B222" s="200" t="s">
        <v>1177</v>
      </c>
      <c r="C222" s="200" t="s">
        <v>1169</v>
      </c>
      <c r="D222" s="200" t="s">
        <v>1250</v>
      </c>
      <c r="E222" s="200" t="s">
        <v>1251</v>
      </c>
      <c r="F222" s="200" t="s">
        <v>1258</v>
      </c>
      <c r="G222" s="200" t="s">
        <v>1259</v>
      </c>
      <c r="H222" s="201">
        <v>31488</v>
      </c>
      <c r="I222" s="202" t="s">
        <v>760</v>
      </c>
      <c r="J222" s="203">
        <v>0</v>
      </c>
      <c r="K222" s="203">
        <v>0</v>
      </c>
      <c r="L222" s="203">
        <v>0</v>
      </c>
      <c r="M222" s="203">
        <v>0</v>
      </c>
      <c r="N222" s="203">
        <v>0</v>
      </c>
      <c r="O222" s="203" t="s">
        <v>593</v>
      </c>
      <c r="P222" s="203" t="s">
        <v>593</v>
      </c>
      <c r="Q222" s="203" t="s">
        <v>761</v>
      </c>
      <c r="R222" s="203" t="s">
        <v>593</v>
      </c>
      <c r="S222" s="203" t="s">
        <v>593</v>
      </c>
      <c r="T222" s="203" t="s">
        <v>593</v>
      </c>
      <c r="U222" s="203">
        <v>0</v>
      </c>
      <c r="V222" s="203" t="s">
        <v>593</v>
      </c>
      <c r="W222" s="203" t="s">
        <v>761</v>
      </c>
      <c r="X222" s="203" t="s">
        <v>593</v>
      </c>
      <c r="Y222" s="203">
        <v>0</v>
      </c>
      <c r="Z222" s="203">
        <v>0</v>
      </c>
      <c r="AA222" s="203"/>
      <c r="AB222" s="203"/>
      <c r="AC222" s="203"/>
      <c r="AD222" s="202"/>
    </row>
    <row r="223" spans="1:30" hidden="1">
      <c r="A223" s="200">
        <v>2441</v>
      </c>
      <c r="B223" s="200" t="s">
        <v>1177</v>
      </c>
      <c r="C223" s="200" t="s">
        <v>1169</v>
      </c>
      <c r="D223" s="200" t="s">
        <v>1260</v>
      </c>
      <c r="E223" s="200" t="s">
        <v>1261</v>
      </c>
      <c r="F223" s="200" t="s">
        <v>1262</v>
      </c>
      <c r="G223" s="200" t="s">
        <v>1263</v>
      </c>
      <c r="H223" s="201">
        <v>32843</v>
      </c>
      <c r="I223" s="202" t="s">
        <v>760</v>
      </c>
      <c r="J223" s="203" t="s">
        <v>593</v>
      </c>
      <c r="K223" s="203" t="s">
        <v>593</v>
      </c>
      <c r="L223" s="203" t="s">
        <v>593</v>
      </c>
      <c r="M223" s="203" t="s">
        <v>593</v>
      </c>
      <c r="N223" s="203" t="s">
        <v>593</v>
      </c>
      <c r="O223" s="203" t="s">
        <v>593</v>
      </c>
      <c r="P223" s="203" t="s">
        <v>593</v>
      </c>
      <c r="Q223" s="203" t="s">
        <v>593</v>
      </c>
      <c r="R223" s="203" t="s">
        <v>593</v>
      </c>
      <c r="S223" s="203" t="s">
        <v>593</v>
      </c>
      <c r="T223" s="203" t="s">
        <v>593</v>
      </c>
      <c r="U223" s="203" t="s">
        <v>593</v>
      </c>
      <c r="V223" s="203" t="s">
        <v>593</v>
      </c>
      <c r="W223" s="203" t="s">
        <v>593</v>
      </c>
      <c r="X223" s="203" t="s">
        <v>593</v>
      </c>
      <c r="Y223" s="203" t="s">
        <v>593</v>
      </c>
      <c r="Z223" s="203" t="s">
        <v>593</v>
      </c>
      <c r="AA223" s="203"/>
      <c r="AB223" s="203"/>
      <c r="AC223" s="203"/>
      <c r="AD223" s="202"/>
    </row>
    <row r="224" spans="1:30" hidden="1">
      <c r="A224" s="200">
        <v>2442</v>
      </c>
      <c r="B224" s="200" t="s">
        <v>1177</v>
      </c>
      <c r="C224" s="200" t="s">
        <v>1169</v>
      </c>
      <c r="D224" s="200" t="s">
        <v>1260</v>
      </c>
      <c r="E224" s="200" t="s">
        <v>1261</v>
      </c>
      <c r="F224" s="200" t="s">
        <v>1264</v>
      </c>
      <c r="G224" s="200" t="s">
        <v>1265</v>
      </c>
      <c r="H224" s="201">
        <v>38169</v>
      </c>
      <c r="I224" s="202" t="s">
        <v>760</v>
      </c>
      <c r="J224" s="203">
        <v>0</v>
      </c>
      <c r="K224" s="203">
        <v>0</v>
      </c>
      <c r="L224" s="203">
        <v>0</v>
      </c>
      <c r="M224" s="203">
        <v>0</v>
      </c>
      <c r="N224" s="203">
        <v>0</v>
      </c>
      <c r="O224" s="203" t="s">
        <v>593</v>
      </c>
      <c r="P224" s="203" t="s">
        <v>593</v>
      </c>
      <c r="Q224" s="203" t="s">
        <v>761</v>
      </c>
      <c r="R224" s="203" t="s">
        <v>593</v>
      </c>
      <c r="S224" s="203" t="s">
        <v>593</v>
      </c>
      <c r="T224" s="203" t="s">
        <v>593</v>
      </c>
      <c r="U224" s="203">
        <v>0</v>
      </c>
      <c r="V224" s="203" t="s">
        <v>593</v>
      </c>
      <c r="W224" s="203" t="s">
        <v>761</v>
      </c>
      <c r="X224" s="203" t="s">
        <v>593</v>
      </c>
      <c r="Y224" s="203">
        <v>0</v>
      </c>
      <c r="Z224" s="203">
        <v>0</v>
      </c>
      <c r="AA224" s="203"/>
      <c r="AB224" s="203"/>
      <c r="AC224" s="203"/>
      <c r="AD224" s="202"/>
    </row>
    <row r="225" spans="1:30" hidden="1">
      <c r="A225" s="200">
        <v>2443</v>
      </c>
      <c r="B225" s="200" t="s">
        <v>1177</v>
      </c>
      <c r="C225" s="200" t="s">
        <v>1169</v>
      </c>
      <c r="D225" s="200" t="s">
        <v>1260</v>
      </c>
      <c r="E225" s="200" t="s">
        <v>1261</v>
      </c>
      <c r="F225" s="200" t="s">
        <v>1266</v>
      </c>
      <c r="G225" s="200" t="s">
        <v>1267</v>
      </c>
      <c r="H225" s="201">
        <v>32843</v>
      </c>
      <c r="I225" s="202" t="s">
        <v>760</v>
      </c>
      <c r="J225" s="203" t="s">
        <v>593</v>
      </c>
      <c r="K225" s="203" t="s">
        <v>593</v>
      </c>
      <c r="L225" s="203" t="s">
        <v>593</v>
      </c>
      <c r="M225" s="203" t="s">
        <v>593</v>
      </c>
      <c r="N225" s="203" t="s">
        <v>593</v>
      </c>
      <c r="O225" s="203" t="s">
        <v>593</v>
      </c>
      <c r="P225" s="203" t="s">
        <v>593</v>
      </c>
      <c r="Q225" s="203" t="s">
        <v>593</v>
      </c>
      <c r="R225" s="203" t="s">
        <v>593</v>
      </c>
      <c r="S225" s="203" t="s">
        <v>593</v>
      </c>
      <c r="T225" s="203" t="s">
        <v>593</v>
      </c>
      <c r="U225" s="203" t="s">
        <v>593</v>
      </c>
      <c r="V225" s="203" t="s">
        <v>593</v>
      </c>
      <c r="W225" s="203" t="s">
        <v>593</v>
      </c>
      <c r="X225" s="203" t="s">
        <v>593</v>
      </c>
      <c r="Y225" s="203" t="s">
        <v>593</v>
      </c>
      <c r="Z225" s="203" t="s">
        <v>593</v>
      </c>
      <c r="AA225" s="203"/>
      <c r="AB225" s="203"/>
      <c r="AC225" s="203"/>
      <c r="AD225" s="202"/>
    </row>
    <row r="226" spans="1:30" hidden="1">
      <c r="A226" s="200">
        <v>2445</v>
      </c>
      <c r="B226" s="200" t="s">
        <v>1177</v>
      </c>
      <c r="C226" s="200" t="s">
        <v>1169</v>
      </c>
      <c r="D226" s="200" t="s">
        <v>1260</v>
      </c>
      <c r="E226" s="200" t="s">
        <v>1261</v>
      </c>
      <c r="F226" s="200" t="s">
        <v>1268</v>
      </c>
      <c r="G226" s="200" t="s">
        <v>1269</v>
      </c>
      <c r="H226" s="201">
        <v>38718</v>
      </c>
      <c r="I226" s="202" t="s">
        <v>760</v>
      </c>
      <c r="J226" s="203">
        <v>0</v>
      </c>
      <c r="K226" s="203">
        <v>0</v>
      </c>
      <c r="L226" s="203">
        <v>0</v>
      </c>
      <c r="M226" s="203">
        <v>0</v>
      </c>
      <c r="N226" s="203">
        <v>0</v>
      </c>
      <c r="O226" s="203">
        <v>0</v>
      </c>
      <c r="P226" s="203" t="s">
        <v>593</v>
      </c>
      <c r="Q226" s="203" t="s">
        <v>761</v>
      </c>
      <c r="R226" s="203" t="s">
        <v>593</v>
      </c>
      <c r="S226" s="203" t="s">
        <v>593</v>
      </c>
      <c r="T226" s="203" t="s">
        <v>593</v>
      </c>
      <c r="U226" s="203">
        <v>0</v>
      </c>
      <c r="V226" s="203" t="s">
        <v>593</v>
      </c>
      <c r="W226" s="203" t="s">
        <v>761</v>
      </c>
      <c r="X226" s="203" t="s">
        <v>593</v>
      </c>
      <c r="Y226" s="203">
        <v>0</v>
      </c>
      <c r="Z226" s="203">
        <v>0</v>
      </c>
      <c r="AA226" s="203"/>
      <c r="AB226" s="203"/>
      <c r="AC226" s="203"/>
      <c r="AD226" s="202"/>
    </row>
    <row r="227" spans="1:30" hidden="1">
      <c r="A227" s="200">
        <v>2446</v>
      </c>
      <c r="B227" s="200" t="s">
        <v>1177</v>
      </c>
      <c r="C227" s="200" t="s">
        <v>1169</v>
      </c>
      <c r="D227" s="200" t="s">
        <v>1260</v>
      </c>
      <c r="E227" s="200" t="s">
        <v>1261</v>
      </c>
      <c r="F227" s="200" t="s">
        <v>1270</v>
      </c>
      <c r="G227" s="200" t="s">
        <v>1271</v>
      </c>
      <c r="H227" s="201">
        <v>32497</v>
      </c>
      <c r="I227" s="202" t="s">
        <v>760</v>
      </c>
      <c r="J227" s="203">
        <v>0</v>
      </c>
      <c r="K227" s="203">
        <v>0</v>
      </c>
      <c r="L227" s="203">
        <v>0</v>
      </c>
      <c r="M227" s="203">
        <v>0</v>
      </c>
      <c r="N227" s="203">
        <v>0</v>
      </c>
      <c r="O227" s="203" t="s">
        <v>593</v>
      </c>
      <c r="P227" s="203" t="s">
        <v>593</v>
      </c>
      <c r="Q227" s="203" t="s">
        <v>761</v>
      </c>
      <c r="R227" s="203" t="s">
        <v>593</v>
      </c>
      <c r="S227" s="203" t="s">
        <v>593</v>
      </c>
      <c r="T227" s="203" t="s">
        <v>593</v>
      </c>
      <c r="U227" s="203">
        <v>0</v>
      </c>
      <c r="V227" s="203" t="s">
        <v>593</v>
      </c>
      <c r="W227" s="203" t="s">
        <v>761</v>
      </c>
      <c r="X227" s="203" t="s">
        <v>593</v>
      </c>
      <c r="Y227" s="203">
        <v>0</v>
      </c>
      <c r="Z227" s="203">
        <v>0</v>
      </c>
      <c r="AA227" s="203"/>
      <c r="AB227" s="203"/>
      <c r="AC227" s="203"/>
      <c r="AD227" s="202"/>
    </row>
    <row r="228" spans="1:30" hidden="1">
      <c r="A228" s="200">
        <v>2450</v>
      </c>
      <c r="B228" s="200" t="s">
        <v>1177</v>
      </c>
      <c r="C228" s="200" t="s">
        <v>1169</v>
      </c>
      <c r="D228" s="200" t="s">
        <v>1260</v>
      </c>
      <c r="E228" s="200" t="s">
        <v>1261</v>
      </c>
      <c r="F228" s="200" t="s">
        <v>1272</v>
      </c>
      <c r="G228" s="200" t="s">
        <v>1273</v>
      </c>
      <c r="H228" s="201">
        <v>27181</v>
      </c>
      <c r="I228" s="202" t="s">
        <v>760</v>
      </c>
      <c r="J228" s="203" t="s">
        <v>593</v>
      </c>
      <c r="K228" s="203" t="s">
        <v>593</v>
      </c>
      <c r="L228" s="203" t="s">
        <v>593</v>
      </c>
      <c r="M228" s="203" t="s">
        <v>593</v>
      </c>
      <c r="N228" s="203" t="s">
        <v>593</v>
      </c>
      <c r="O228" s="203" t="s">
        <v>593</v>
      </c>
      <c r="P228" s="203" t="s">
        <v>593</v>
      </c>
      <c r="Q228" s="203" t="s">
        <v>593</v>
      </c>
      <c r="R228" s="203" t="s">
        <v>593</v>
      </c>
      <c r="S228" s="203" t="s">
        <v>593</v>
      </c>
      <c r="T228" s="203" t="s">
        <v>593</v>
      </c>
      <c r="U228" s="203" t="s">
        <v>593</v>
      </c>
      <c r="V228" s="203" t="s">
        <v>593</v>
      </c>
      <c r="W228" s="203" t="s">
        <v>593</v>
      </c>
      <c r="X228" s="203" t="s">
        <v>593</v>
      </c>
      <c r="Y228" s="203" t="s">
        <v>593</v>
      </c>
      <c r="Z228" s="203" t="s">
        <v>593</v>
      </c>
      <c r="AA228" s="203"/>
      <c r="AB228" s="203"/>
      <c r="AC228" s="203"/>
      <c r="AD228" s="202"/>
    </row>
    <row r="229" spans="1:30">
      <c r="A229" s="200">
        <v>3201</v>
      </c>
      <c r="B229" s="200" t="s">
        <v>1177</v>
      </c>
      <c r="C229" s="200" t="s">
        <v>1274</v>
      </c>
      <c r="D229" s="200"/>
      <c r="E229" s="200"/>
      <c r="F229" s="200" t="s">
        <v>1275</v>
      </c>
      <c r="G229" s="200" t="s">
        <v>1276</v>
      </c>
      <c r="H229" s="201">
        <v>39539</v>
      </c>
      <c r="I229" s="202" t="s">
        <v>760</v>
      </c>
      <c r="J229" s="203">
        <v>0</v>
      </c>
      <c r="K229" s="203" t="s">
        <v>761</v>
      </c>
      <c r="L229" s="203">
        <v>0</v>
      </c>
      <c r="M229" s="203" t="s">
        <v>761</v>
      </c>
      <c r="N229" s="203" t="s">
        <v>761</v>
      </c>
      <c r="O229" s="203" t="s">
        <v>593</v>
      </c>
      <c r="P229" s="203" t="s">
        <v>593</v>
      </c>
      <c r="Q229" s="203" t="s">
        <v>593</v>
      </c>
      <c r="R229" s="203" t="s">
        <v>593</v>
      </c>
      <c r="S229" s="203" t="s">
        <v>593</v>
      </c>
      <c r="T229" s="203" t="s">
        <v>593</v>
      </c>
      <c r="U229" s="203">
        <v>0</v>
      </c>
      <c r="V229" s="203" t="s">
        <v>761</v>
      </c>
      <c r="W229" s="203" t="s">
        <v>593</v>
      </c>
      <c r="X229" s="203" t="s">
        <v>761</v>
      </c>
      <c r="Y229" s="203" t="s">
        <v>1172</v>
      </c>
      <c r="Z229" s="203" t="s">
        <v>1277</v>
      </c>
      <c r="AA229" s="203">
        <v>0</v>
      </c>
      <c r="AB229" s="203">
        <v>0</v>
      </c>
      <c r="AC229" s="203">
        <v>0</v>
      </c>
      <c r="AD229" s="203">
        <v>0</v>
      </c>
    </row>
    <row r="230" spans="1:30" hidden="1">
      <c r="A230" s="200">
        <v>3202</v>
      </c>
      <c r="B230" s="200" t="s">
        <v>1177</v>
      </c>
      <c r="C230" s="200" t="s">
        <v>1274</v>
      </c>
      <c r="D230" s="200"/>
      <c r="E230" s="200"/>
      <c r="F230" s="200" t="s">
        <v>1278</v>
      </c>
      <c r="G230" s="200" t="s">
        <v>1279</v>
      </c>
      <c r="H230" s="201">
        <v>40179</v>
      </c>
      <c r="I230" s="202" t="s">
        <v>760</v>
      </c>
      <c r="J230" s="203">
        <v>0</v>
      </c>
      <c r="K230" s="203">
        <v>0</v>
      </c>
      <c r="L230" s="203">
        <v>0</v>
      </c>
      <c r="M230" s="203">
        <v>0</v>
      </c>
      <c r="N230" s="203">
        <v>0</v>
      </c>
      <c r="O230" s="203" t="s">
        <v>593</v>
      </c>
      <c r="P230" s="203" t="s">
        <v>593</v>
      </c>
      <c r="Q230" s="203" t="s">
        <v>761</v>
      </c>
      <c r="R230" s="203" t="s">
        <v>593</v>
      </c>
      <c r="S230" s="203" t="s">
        <v>593</v>
      </c>
      <c r="T230" s="203" t="s">
        <v>593</v>
      </c>
      <c r="U230" s="203">
        <v>0</v>
      </c>
      <c r="V230" s="203" t="s">
        <v>593</v>
      </c>
      <c r="W230" s="203" t="s">
        <v>761</v>
      </c>
      <c r="X230" s="203" t="s">
        <v>593</v>
      </c>
      <c r="Y230" s="203">
        <v>0</v>
      </c>
      <c r="Z230" s="203">
        <v>0</v>
      </c>
      <c r="AA230" s="203"/>
      <c r="AB230" s="203"/>
      <c r="AC230" s="203"/>
      <c r="AD230" s="202"/>
    </row>
    <row r="231" spans="1:30" hidden="1">
      <c r="A231" s="200">
        <v>3203</v>
      </c>
      <c r="B231" s="200" t="s">
        <v>1177</v>
      </c>
      <c r="C231" s="200" t="s">
        <v>1274</v>
      </c>
      <c r="D231" s="200"/>
      <c r="E231" s="200"/>
      <c r="F231" s="200" t="s">
        <v>1280</v>
      </c>
      <c r="G231" s="200" t="s">
        <v>1281</v>
      </c>
      <c r="H231" s="201">
        <v>37210</v>
      </c>
      <c r="I231" s="202" t="s">
        <v>760</v>
      </c>
      <c r="J231" s="203">
        <v>0</v>
      </c>
      <c r="K231" s="203">
        <v>0</v>
      </c>
      <c r="L231" s="203">
        <v>0</v>
      </c>
      <c r="M231" s="203">
        <v>0</v>
      </c>
      <c r="N231" s="203">
        <v>0</v>
      </c>
      <c r="O231" s="203" t="s">
        <v>593</v>
      </c>
      <c r="P231" s="203" t="s">
        <v>593</v>
      </c>
      <c r="Q231" s="203" t="s">
        <v>761</v>
      </c>
      <c r="R231" s="203" t="s">
        <v>593</v>
      </c>
      <c r="S231" s="203" t="s">
        <v>593</v>
      </c>
      <c r="T231" s="203" t="s">
        <v>593</v>
      </c>
      <c r="U231" s="203">
        <v>0</v>
      </c>
      <c r="V231" s="203" t="s">
        <v>593</v>
      </c>
      <c r="W231" s="203" t="s">
        <v>761</v>
      </c>
      <c r="X231" s="203" t="s">
        <v>593</v>
      </c>
      <c r="Y231" s="203">
        <v>0</v>
      </c>
      <c r="Z231" s="203">
        <v>0</v>
      </c>
      <c r="AA231" s="203"/>
      <c r="AB231" s="203"/>
      <c r="AC231" s="203"/>
      <c r="AD231" s="202"/>
    </row>
    <row r="232" spans="1:30">
      <c r="A232" s="200">
        <v>3205</v>
      </c>
      <c r="B232" s="200" t="s">
        <v>1177</v>
      </c>
      <c r="C232" s="200" t="s">
        <v>1274</v>
      </c>
      <c r="D232" s="200"/>
      <c r="E232" s="200"/>
      <c r="F232" s="200" t="s">
        <v>1282</v>
      </c>
      <c r="G232" s="200" t="s">
        <v>1283</v>
      </c>
      <c r="H232" s="201">
        <v>41365</v>
      </c>
      <c r="I232" s="202" t="s">
        <v>760</v>
      </c>
      <c r="J232" s="203">
        <v>0</v>
      </c>
      <c r="K232" s="203">
        <v>0</v>
      </c>
      <c r="L232" s="203">
        <v>0</v>
      </c>
      <c r="M232" s="203">
        <v>0</v>
      </c>
      <c r="N232" s="203">
        <v>0</v>
      </c>
      <c r="O232" s="203" t="s">
        <v>593</v>
      </c>
      <c r="P232" s="203" t="s">
        <v>593</v>
      </c>
      <c r="Q232" s="203" t="s">
        <v>593</v>
      </c>
      <c r="R232" s="203" t="s">
        <v>593</v>
      </c>
      <c r="S232" s="203" t="s">
        <v>593</v>
      </c>
      <c r="T232" s="203" t="s">
        <v>593</v>
      </c>
      <c r="U232" s="203">
        <v>0</v>
      </c>
      <c r="V232" s="203" t="s">
        <v>593</v>
      </c>
      <c r="W232" s="203" t="s">
        <v>593</v>
      </c>
      <c r="X232" s="203" t="s">
        <v>761</v>
      </c>
      <c r="Y232" s="203">
        <v>0</v>
      </c>
      <c r="Z232" s="203" t="s">
        <v>1284</v>
      </c>
      <c r="AA232" s="203">
        <v>0</v>
      </c>
      <c r="AB232" s="203">
        <v>0</v>
      </c>
      <c r="AC232" s="203">
        <v>0</v>
      </c>
      <c r="AD232" s="203">
        <v>0</v>
      </c>
    </row>
    <row r="233" spans="1:30" hidden="1">
      <c r="A233" s="200">
        <v>3206</v>
      </c>
      <c r="B233" s="200" t="s">
        <v>1177</v>
      </c>
      <c r="C233" s="200" t="s">
        <v>1274</v>
      </c>
      <c r="D233" s="200"/>
      <c r="E233" s="200"/>
      <c r="F233" s="200" t="s">
        <v>1285</v>
      </c>
      <c r="G233" s="200" t="s">
        <v>1286</v>
      </c>
      <c r="H233" s="201">
        <v>41365</v>
      </c>
      <c r="I233" s="202" t="s">
        <v>760</v>
      </c>
      <c r="J233" s="203" t="s">
        <v>593</v>
      </c>
      <c r="K233" s="203" t="s">
        <v>593</v>
      </c>
      <c r="L233" s="203" t="s">
        <v>593</v>
      </c>
      <c r="M233" s="203" t="s">
        <v>593</v>
      </c>
      <c r="N233" s="203" t="s">
        <v>593</v>
      </c>
      <c r="O233" s="203" t="s">
        <v>593</v>
      </c>
      <c r="P233" s="203" t="s">
        <v>593</v>
      </c>
      <c r="Q233" s="203" t="s">
        <v>593</v>
      </c>
      <c r="R233" s="203" t="s">
        <v>593</v>
      </c>
      <c r="S233" s="203" t="s">
        <v>593</v>
      </c>
      <c r="T233" s="203" t="s">
        <v>593</v>
      </c>
      <c r="U233" s="203" t="s">
        <v>593</v>
      </c>
      <c r="V233" s="203" t="s">
        <v>593</v>
      </c>
      <c r="W233" s="203" t="s">
        <v>593</v>
      </c>
      <c r="X233" s="203" t="s">
        <v>593</v>
      </c>
      <c r="Y233" s="203" t="s">
        <v>593</v>
      </c>
      <c r="Z233" s="203" t="s">
        <v>593</v>
      </c>
      <c r="AA233" s="203"/>
      <c r="AB233" s="203"/>
      <c r="AC233" s="203"/>
      <c r="AD233" s="202"/>
    </row>
    <row r="234" spans="1:30" hidden="1">
      <c r="A234" s="200">
        <v>3207</v>
      </c>
      <c r="B234" s="200" t="s">
        <v>1177</v>
      </c>
      <c r="C234" s="200" t="s">
        <v>1274</v>
      </c>
      <c r="D234" s="200"/>
      <c r="E234" s="200"/>
      <c r="F234" s="200" t="s">
        <v>1287</v>
      </c>
      <c r="G234" s="200" t="s">
        <v>1288</v>
      </c>
      <c r="H234" s="201">
        <v>38782</v>
      </c>
      <c r="I234" s="202" t="s">
        <v>760</v>
      </c>
      <c r="J234" s="203">
        <v>0</v>
      </c>
      <c r="K234" s="203">
        <v>0</v>
      </c>
      <c r="L234" s="203">
        <v>0</v>
      </c>
      <c r="M234" s="203">
        <v>0</v>
      </c>
      <c r="N234" s="203">
        <v>0</v>
      </c>
      <c r="O234" s="203" t="s">
        <v>593</v>
      </c>
      <c r="P234" s="203" t="s">
        <v>593</v>
      </c>
      <c r="Q234" s="203" t="s">
        <v>761</v>
      </c>
      <c r="R234" s="203" t="s">
        <v>593</v>
      </c>
      <c r="S234" s="203" t="s">
        <v>593</v>
      </c>
      <c r="T234" s="203" t="s">
        <v>593</v>
      </c>
      <c r="U234" s="203">
        <v>0</v>
      </c>
      <c r="V234" s="203" t="s">
        <v>593</v>
      </c>
      <c r="W234" s="203" t="s">
        <v>761</v>
      </c>
      <c r="X234" s="203" t="s">
        <v>593</v>
      </c>
      <c r="Y234" s="203">
        <v>0</v>
      </c>
      <c r="Z234" s="203">
        <v>0</v>
      </c>
      <c r="AA234" s="203"/>
      <c r="AB234" s="203"/>
      <c r="AC234" s="203"/>
      <c r="AD234" s="202"/>
    </row>
    <row r="235" spans="1:30" hidden="1">
      <c r="A235" s="200">
        <v>3208</v>
      </c>
      <c r="B235" s="200" t="s">
        <v>1177</v>
      </c>
      <c r="C235" s="200" t="s">
        <v>1274</v>
      </c>
      <c r="D235" s="200"/>
      <c r="E235" s="200"/>
      <c r="F235" s="200" t="s">
        <v>1289</v>
      </c>
      <c r="G235" s="200" t="s">
        <v>1290</v>
      </c>
      <c r="H235" s="201">
        <v>38626</v>
      </c>
      <c r="I235" s="202" t="s">
        <v>760</v>
      </c>
      <c r="J235" s="203" t="s">
        <v>593</v>
      </c>
      <c r="K235" s="203" t="s">
        <v>593</v>
      </c>
      <c r="L235" s="203" t="s">
        <v>593</v>
      </c>
      <c r="M235" s="203" t="s">
        <v>593</v>
      </c>
      <c r="N235" s="203" t="s">
        <v>593</v>
      </c>
      <c r="O235" s="203" t="s">
        <v>593</v>
      </c>
      <c r="P235" s="203" t="s">
        <v>593</v>
      </c>
      <c r="Q235" s="203" t="s">
        <v>593</v>
      </c>
      <c r="R235" s="203" t="s">
        <v>593</v>
      </c>
      <c r="S235" s="203" t="s">
        <v>593</v>
      </c>
      <c r="T235" s="203" t="s">
        <v>593</v>
      </c>
      <c r="U235" s="203" t="s">
        <v>593</v>
      </c>
      <c r="V235" s="203" t="s">
        <v>593</v>
      </c>
      <c r="W235" s="203" t="s">
        <v>593</v>
      </c>
      <c r="X235" s="203" t="s">
        <v>593</v>
      </c>
      <c r="Y235" s="203" t="s">
        <v>593</v>
      </c>
      <c r="Z235" s="203" t="s">
        <v>593</v>
      </c>
      <c r="AA235" s="203"/>
      <c r="AB235" s="203"/>
      <c r="AC235" s="203"/>
      <c r="AD235" s="202"/>
    </row>
    <row r="236" spans="1:30">
      <c r="A236" s="200">
        <v>3209</v>
      </c>
      <c r="B236" s="200" t="s">
        <v>1177</v>
      </c>
      <c r="C236" s="200" t="s">
        <v>1274</v>
      </c>
      <c r="D236" s="200"/>
      <c r="E236" s="200"/>
      <c r="F236" s="200" t="s">
        <v>1291</v>
      </c>
      <c r="G236" s="200" t="s">
        <v>1292</v>
      </c>
      <c r="H236" s="201">
        <v>42982</v>
      </c>
      <c r="I236" s="202" t="s">
        <v>760</v>
      </c>
      <c r="J236" s="203">
        <v>0</v>
      </c>
      <c r="K236" s="203">
        <v>0</v>
      </c>
      <c r="L236" s="203">
        <v>0</v>
      </c>
      <c r="M236" s="203">
        <v>0</v>
      </c>
      <c r="N236" s="203">
        <v>0</v>
      </c>
      <c r="O236" s="203" t="s">
        <v>593</v>
      </c>
      <c r="P236" s="203" t="s">
        <v>593</v>
      </c>
      <c r="Q236" s="203" t="s">
        <v>761</v>
      </c>
      <c r="R236" s="203" t="s">
        <v>593</v>
      </c>
      <c r="S236" s="203" t="s">
        <v>593</v>
      </c>
      <c r="T236" s="203" t="s">
        <v>593</v>
      </c>
      <c r="U236" s="203">
        <v>0</v>
      </c>
      <c r="V236" s="203" t="s">
        <v>593</v>
      </c>
      <c r="W236" s="203" t="s">
        <v>761</v>
      </c>
      <c r="X236" s="203" t="s">
        <v>761</v>
      </c>
      <c r="Y236" s="203" t="s">
        <v>769</v>
      </c>
      <c r="Z236" s="203" t="s">
        <v>1293</v>
      </c>
      <c r="AA236" s="203">
        <v>0</v>
      </c>
      <c r="AB236" s="203">
        <v>0</v>
      </c>
      <c r="AC236" s="203">
        <v>0</v>
      </c>
      <c r="AD236" s="203">
        <v>0</v>
      </c>
    </row>
    <row r="237" spans="1:30" hidden="1">
      <c r="A237" s="200">
        <v>3210</v>
      </c>
      <c r="B237" s="200" t="s">
        <v>1177</v>
      </c>
      <c r="C237" s="200" t="s">
        <v>1274</v>
      </c>
      <c r="D237" s="200"/>
      <c r="E237" s="200"/>
      <c r="F237" s="200" t="s">
        <v>1294</v>
      </c>
      <c r="G237" s="200" t="s">
        <v>1295</v>
      </c>
      <c r="H237" s="202"/>
      <c r="I237" s="202"/>
      <c r="J237" s="203">
        <v>0</v>
      </c>
      <c r="K237" s="203">
        <v>0</v>
      </c>
      <c r="L237" s="203">
        <v>0</v>
      </c>
      <c r="M237" s="203">
        <v>0</v>
      </c>
      <c r="N237" s="203">
        <v>0</v>
      </c>
      <c r="O237" s="203" t="s">
        <v>593</v>
      </c>
      <c r="P237" s="203" t="s">
        <v>593</v>
      </c>
      <c r="Q237" s="203" t="s">
        <v>761</v>
      </c>
      <c r="R237" s="203" t="s">
        <v>593</v>
      </c>
      <c r="S237" s="203" t="s">
        <v>593</v>
      </c>
      <c r="T237" s="203" t="s">
        <v>593</v>
      </c>
      <c r="U237" s="203">
        <v>0</v>
      </c>
      <c r="V237" s="203" t="s">
        <v>593</v>
      </c>
      <c r="W237" s="203" t="s">
        <v>761</v>
      </c>
      <c r="X237" s="203" t="s">
        <v>593</v>
      </c>
      <c r="Y237" s="203">
        <v>0</v>
      </c>
      <c r="Z237" s="203">
        <v>0</v>
      </c>
      <c r="AA237" s="203"/>
      <c r="AB237" s="203"/>
      <c r="AC237" s="203"/>
      <c r="AD237" s="202"/>
    </row>
    <row r="238" spans="1:30">
      <c r="A238" s="200">
        <v>3211</v>
      </c>
      <c r="B238" s="200" t="s">
        <v>1177</v>
      </c>
      <c r="C238" s="200" t="s">
        <v>1274</v>
      </c>
      <c r="D238" s="200"/>
      <c r="E238" s="200"/>
      <c r="F238" s="200" t="s">
        <v>1296</v>
      </c>
      <c r="G238" s="200" t="s">
        <v>1297</v>
      </c>
      <c r="H238" s="202"/>
      <c r="I238" s="202"/>
      <c r="J238" s="203">
        <v>0</v>
      </c>
      <c r="K238" s="203">
        <v>0</v>
      </c>
      <c r="L238" s="203">
        <v>0</v>
      </c>
      <c r="M238" s="203">
        <v>0</v>
      </c>
      <c r="N238" s="203">
        <v>0</v>
      </c>
      <c r="O238" s="203" t="s">
        <v>593</v>
      </c>
      <c r="P238" s="203" t="s">
        <v>593</v>
      </c>
      <c r="Q238" s="203" t="s">
        <v>761</v>
      </c>
      <c r="R238" s="203" t="s">
        <v>593</v>
      </c>
      <c r="S238" s="203" t="s">
        <v>593</v>
      </c>
      <c r="T238" s="203" t="s">
        <v>593</v>
      </c>
      <c r="U238" s="203">
        <v>0</v>
      </c>
      <c r="V238" s="203" t="s">
        <v>593</v>
      </c>
      <c r="W238" s="203" t="s">
        <v>761</v>
      </c>
      <c r="X238" s="203" t="s">
        <v>761</v>
      </c>
      <c r="Y238" s="203" t="s">
        <v>769</v>
      </c>
      <c r="Z238" s="203" t="s">
        <v>1298</v>
      </c>
      <c r="AA238" s="203">
        <v>0</v>
      </c>
      <c r="AB238" s="203">
        <v>0</v>
      </c>
      <c r="AC238" s="203">
        <v>0</v>
      </c>
      <c r="AD238" s="203">
        <v>0</v>
      </c>
    </row>
    <row r="239" spans="1:30" hidden="1">
      <c r="A239" s="200">
        <v>3213</v>
      </c>
      <c r="B239" s="200" t="s">
        <v>1177</v>
      </c>
      <c r="C239" s="200" t="s">
        <v>1274</v>
      </c>
      <c r="D239" s="200"/>
      <c r="E239" s="200"/>
      <c r="F239" s="200" t="s">
        <v>1299</v>
      </c>
      <c r="G239" s="200" t="s">
        <v>1300</v>
      </c>
      <c r="H239" s="201">
        <v>38718</v>
      </c>
      <c r="I239" s="202" t="s">
        <v>760</v>
      </c>
      <c r="J239" s="203" t="s">
        <v>593</v>
      </c>
      <c r="K239" s="203" t="s">
        <v>593</v>
      </c>
      <c r="L239" s="203" t="s">
        <v>593</v>
      </c>
      <c r="M239" s="203" t="s">
        <v>593</v>
      </c>
      <c r="N239" s="203" t="s">
        <v>593</v>
      </c>
      <c r="O239" s="203" t="s">
        <v>593</v>
      </c>
      <c r="P239" s="203" t="s">
        <v>593</v>
      </c>
      <c r="Q239" s="203" t="s">
        <v>593</v>
      </c>
      <c r="R239" s="203" t="s">
        <v>593</v>
      </c>
      <c r="S239" s="203" t="s">
        <v>593</v>
      </c>
      <c r="T239" s="203" t="s">
        <v>593</v>
      </c>
      <c r="U239" s="203" t="s">
        <v>593</v>
      </c>
      <c r="V239" s="203" t="s">
        <v>593</v>
      </c>
      <c r="W239" s="203" t="s">
        <v>593</v>
      </c>
      <c r="X239" s="203" t="s">
        <v>593</v>
      </c>
      <c r="Y239" s="203" t="s">
        <v>593</v>
      </c>
      <c r="Z239" s="203" t="s">
        <v>593</v>
      </c>
      <c r="AA239" s="203"/>
      <c r="AB239" s="203"/>
      <c r="AC239" s="203"/>
      <c r="AD239" s="202"/>
    </row>
    <row r="240" spans="1:30" hidden="1">
      <c r="A240" s="200">
        <v>3214</v>
      </c>
      <c r="B240" s="200" t="s">
        <v>1177</v>
      </c>
      <c r="C240" s="200" t="s">
        <v>1274</v>
      </c>
      <c r="D240" s="200"/>
      <c r="E240" s="200"/>
      <c r="F240" s="200" t="s">
        <v>1301</v>
      </c>
      <c r="G240" s="200" t="s">
        <v>1302</v>
      </c>
      <c r="H240" s="201">
        <v>38596</v>
      </c>
      <c r="I240" s="202" t="s">
        <v>760</v>
      </c>
      <c r="J240" s="203" t="s">
        <v>593</v>
      </c>
      <c r="K240" s="203" t="s">
        <v>593</v>
      </c>
      <c r="L240" s="203" t="s">
        <v>593</v>
      </c>
      <c r="M240" s="203" t="s">
        <v>593</v>
      </c>
      <c r="N240" s="203" t="s">
        <v>593</v>
      </c>
      <c r="O240" s="203" t="s">
        <v>593</v>
      </c>
      <c r="P240" s="203" t="s">
        <v>593</v>
      </c>
      <c r="Q240" s="203" t="s">
        <v>593</v>
      </c>
      <c r="R240" s="203" t="s">
        <v>593</v>
      </c>
      <c r="S240" s="203" t="s">
        <v>593</v>
      </c>
      <c r="T240" s="203" t="s">
        <v>593</v>
      </c>
      <c r="U240" s="203" t="s">
        <v>593</v>
      </c>
      <c r="V240" s="203" t="s">
        <v>593</v>
      </c>
      <c r="W240" s="203" t="s">
        <v>593</v>
      </c>
      <c r="X240" s="203" t="s">
        <v>593</v>
      </c>
      <c r="Y240" s="203" t="s">
        <v>593</v>
      </c>
      <c r="Z240" s="203" t="s">
        <v>593</v>
      </c>
      <c r="AA240" s="203"/>
      <c r="AB240" s="203"/>
      <c r="AC240" s="203"/>
      <c r="AD240" s="202"/>
    </row>
    <row r="241" spans="1:30">
      <c r="A241" s="200">
        <v>3215</v>
      </c>
      <c r="B241" s="200" t="s">
        <v>1177</v>
      </c>
      <c r="C241" s="200" t="s">
        <v>1274</v>
      </c>
      <c r="D241" s="200"/>
      <c r="E241" s="200"/>
      <c r="F241" s="200" t="s">
        <v>1303</v>
      </c>
      <c r="G241" s="200" t="s">
        <v>1304</v>
      </c>
      <c r="H241" s="201">
        <v>39995</v>
      </c>
      <c r="I241" s="202" t="s">
        <v>760</v>
      </c>
      <c r="J241" s="203">
        <v>0</v>
      </c>
      <c r="K241" s="203">
        <v>0</v>
      </c>
      <c r="L241" s="203">
        <v>0</v>
      </c>
      <c r="M241" s="203">
        <v>0</v>
      </c>
      <c r="N241" s="203">
        <v>0</v>
      </c>
      <c r="O241" s="203" t="s">
        <v>593</v>
      </c>
      <c r="P241" s="203" t="s">
        <v>593</v>
      </c>
      <c r="Q241" s="203" t="s">
        <v>593</v>
      </c>
      <c r="R241" s="203" t="s">
        <v>593</v>
      </c>
      <c r="S241" s="203" t="s">
        <v>593</v>
      </c>
      <c r="T241" s="203" t="s">
        <v>593</v>
      </c>
      <c r="U241" s="203">
        <v>0</v>
      </c>
      <c r="V241" s="203" t="s">
        <v>593</v>
      </c>
      <c r="W241" s="203" t="s">
        <v>593</v>
      </c>
      <c r="X241" s="203" t="s">
        <v>761</v>
      </c>
      <c r="Y241" s="203">
        <v>0</v>
      </c>
      <c r="Z241" s="203" t="s">
        <v>1305</v>
      </c>
      <c r="AA241" s="203">
        <v>0</v>
      </c>
      <c r="AB241" s="203">
        <v>0</v>
      </c>
      <c r="AC241" s="203">
        <v>0</v>
      </c>
      <c r="AD241" s="203">
        <v>0</v>
      </c>
    </row>
    <row r="242" spans="1:30">
      <c r="A242" s="200">
        <v>3216</v>
      </c>
      <c r="B242" s="200" t="s">
        <v>1177</v>
      </c>
      <c r="C242" s="200" t="s">
        <v>1274</v>
      </c>
      <c r="D242" s="200"/>
      <c r="E242" s="200"/>
      <c r="F242" s="200" t="s">
        <v>1306</v>
      </c>
      <c r="G242" s="200" t="s">
        <v>1307</v>
      </c>
      <c r="H242" s="201">
        <v>41640</v>
      </c>
      <c r="I242" s="202" t="s">
        <v>760</v>
      </c>
      <c r="J242" s="203">
        <v>0</v>
      </c>
      <c r="K242" s="203">
        <v>0</v>
      </c>
      <c r="L242" s="203">
        <v>0</v>
      </c>
      <c r="M242" s="203">
        <v>0</v>
      </c>
      <c r="N242" s="203">
        <v>0</v>
      </c>
      <c r="O242" s="203" t="s">
        <v>593</v>
      </c>
      <c r="P242" s="203" t="s">
        <v>593</v>
      </c>
      <c r="Q242" s="203" t="s">
        <v>593</v>
      </c>
      <c r="R242" s="203" t="s">
        <v>593</v>
      </c>
      <c r="S242" s="203" t="s">
        <v>593</v>
      </c>
      <c r="T242" s="203" t="s">
        <v>593</v>
      </c>
      <c r="U242" s="203">
        <v>0</v>
      </c>
      <c r="V242" s="203" t="s">
        <v>593</v>
      </c>
      <c r="W242" s="203" t="s">
        <v>593</v>
      </c>
      <c r="X242" s="203" t="s">
        <v>761</v>
      </c>
      <c r="Y242" s="203">
        <v>0</v>
      </c>
      <c r="Z242" s="203" t="s">
        <v>1277</v>
      </c>
      <c r="AA242" s="203">
        <v>0</v>
      </c>
      <c r="AB242" s="203">
        <v>0</v>
      </c>
      <c r="AC242" s="203">
        <v>0</v>
      </c>
      <c r="AD242" s="203">
        <v>0</v>
      </c>
    </row>
    <row r="243" spans="1:30" hidden="1">
      <c r="A243" s="200">
        <v>3301</v>
      </c>
      <c r="B243" s="200" t="s">
        <v>1177</v>
      </c>
      <c r="C243" s="200" t="s">
        <v>1274</v>
      </c>
      <c r="D243" s="200" t="s">
        <v>1308</v>
      </c>
      <c r="E243" s="200" t="s">
        <v>1309</v>
      </c>
      <c r="F243" s="200" t="s">
        <v>1310</v>
      </c>
      <c r="G243" s="200" t="s">
        <v>1311</v>
      </c>
      <c r="H243" s="201">
        <v>26359</v>
      </c>
      <c r="I243" s="202" t="s">
        <v>760</v>
      </c>
      <c r="J243" s="203" t="s">
        <v>593</v>
      </c>
      <c r="K243" s="203" t="s">
        <v>593</v>
      </c>
      <c r="L243" s="203" t="s">
        <v>593</v>
      </c>
      <c r="M243" s="203" t="s">
        <v>593</v>
      </c>
      <c r="N243" s="203" t="s">
        <v>593</v>
      </c>
      <c r="O243" s="203" t="s">
        <v>593</v>
      </c>
      <c r="P243" s="203" t="s">
        <v>593</v>
      </c>
      <c r="Q243" s="203" t="s">
        <v>593</v>
      </c>
      <c r="R243" s="203" t="s">
        <v>593</v>
      </c>
      <c r="S243" s="203" t="s">
        <v>593</v>
      </c>
      <c r="T243" s="203" t="s">
        <v>593</v>
      </c>
      <c r="U243" s="203" t="s">
        <v>593</v>
      </c>
      <c r="V243" s="203" t="s">
        <v>593</v>
      </c>
      <c r="W243" s="203" t="s">
        <v>593</v>
      </c>
      <c r="X243" s="203" t="s">
        <v>593</v>
      </c>
      <c r="Y243" s="203" t="s">
        <v>593</v>
      </c>
      <c r="Z243" s="203" t="s">
        <v>593</v>
      </c>
      <c r="AA243" s="203"/>
      <c r="AB243" s="203"/>
      <c r="AC243" s="203"/>
      <c r="AD243" s="202"/>
    </row>
    <row r="244" spans="1:30" hidden="1">
      <c r="A244" s="200">
        <v>3302</v>
      </c>
      <c r="B244" s="200" t="s">
        <v>1177</v>
      </c>
      <c r="C244" s="200" t="s">
        <v>1274</v>
      </c>
      <c r="D244" s="200" t="s">
        <v>1308</v>
      </c>
      <c r="E244" s="200" t="s">
        <v>1309</v>
      </c>
      <c r="F244" s="200" t="s">
        <v>1312</v>
      </c>
      <c r="G244" s="200" t="s">
        <v>1313</v>
      </c>
      <c r="H244" s="202"/>
      <c r="I244" s="202"/>
      <c r="J244" s="203" t="s">
        <v>593</v>
      </c>
      <c r="K244" s="203" t="s">
        <v>593</v>
      </c>
      <c r="L244" s="203" t="s">
        <v>593</v>
      </c>
      <c r="M244" s="203" t="s">
        <v>593</v>
      </c>
      <c r="N244" s="203" t="s">
        <v>593</v>
      </c>
      <c r="O244" s="203" t="s">
        <v>593</v>
      </c>
      <c r="P244" s="203" t="s">
        <v>593</v>
      </c>
      <c r="Q244" s="203" t="s">
        <v>593</v>
      </c>
      <c r="R244" s="203" t="s">
        <v>593</v>
      </c>
      <c r="S244" s="203" t="s">
        <v>593</v>
      </c>
      <c r="T244" s="203" t="s">
        <v>593</v>
      </c>
      <c r="U244" s="203" t="s">
        <v>593</v>
      </c>
      <c r="V244" s="203" t="s">
        <v>593</v>
      </c>
      <c r="W244" s="203" t="s">
        <v>593</v>
      </c>
      <c r="X244" s="203" t="s">
        <v>593</v>
      </c>
      <c r="Y244" s="203" t="s">
        <v>593</v>
      </c>
      <c r="Z244" s="203" t="s">
        <v>593</v>
      </c>
      <c r="AA244" s="203"/>
      <c r="AB244" s="203"/>
      <c r="AC244" s="203"/>
      <c r="AD244" s="202"/>
    </row>
    <row r="245" spans="1:30" hidden="1">
      <c r="A245" s="200">
        <v>3303</v>
      </c>
      <c r="B245" s="200" t="s">
        <v>1177</v>
      </c>
      <c r="C245" s="200" t="s">
        <v>1274</v>
      </c>
      <c r="D245" s="200" t="s">
        <v>1308</v>
      </c>
      <c r="E245" s="200" t="s">
        <v>1309</v>
      </c>
      <c r="F245" s="200" t="s">
        <v>1314</v>
      </c>
      <c r="G245" s="200" t="s">
        <v>1315</v>
      </c>
      <c r="H245" s="201">
        <v>37226</v>
      </c>
      <c r="I245" s="202" t="s">
        <v>760</v>
      </c>
      <c r="J245" s="203" t="s">
        <v>593</v>
      </c>
      <c r="K245" s="203" t="s">
        <v>593</v>
      </c>
      <c r="L245" s="203" t="s">
        <v>593</v>
      </c>
      <c r="M245" s="203" t="s">
        <v>593</v>
      </c>
      <c r="N245" s="203" t="s">
        <v>593</v>
      </c>
      <c r="O245" s="203" t="s">
        <v>593</v>
      </c>
      <c r="P245" s="203" t="s">
        <v>593</v>
      </c>
      <c r="Q245" s="203" t="s">
        <v>593</v>
      </c>
      <c r="R245" s="203" t="s">
        <v>593</v>
      </c>
      <c r="S245" s="203" t="s">
        <v>593</v>
      </c>
      <c r="T245" s="203" t="s">
        <v>593</v>
      </c>
      <c r="U245" s="203" t="s">
        <v>593</v>
      </c>
      <c r="V245" s="203" t="s">
        <v>593</v>
      </c>
      <c r="W245" s="203" t="s">
        <v>593</v>
      </c>
      <c r="X245" s="203" t="s">
        <v>593</v>
      </c>
      <c r="Y245" s="203" t="s">
        <v>593</v>
      </c>
      <c r="Z245" s="203" t="s">
        <v>593</v>
      </c>
      <c r="AA245" s="203"/>
      <c r="AB245" s="203"/>
      <c r="AC245" s="203"/>
      <c r="AD245" s="202"/>
    </row>
    <row r="246" spans="1:30" hidden="1">
      <c r="A246" s="200">
        <v>3321</v>
      </c>
      <c r="B246" s="200" t="s">
        <v>1177</v>
      </c>
      <c r="C246" s="200" t="s">
        <v>1274</v>
      </c>
      <c r="D246" s="200" t="s">
        <v>1316</v>
      </c>
      <c r="E246" s="200" t="s">
        <v>1317</v>
      </c>
      <c r="F246" s="200" t="s">
        <v>1318</v>
      </c>
      <c r="G246" s="200" t="s">
        <v>1319</v>
      </c>
      <c r="H246" s="201">
        <v>36708</v>
      </c>
      <c r="I246" s="202" t="s">
        <v>760</v>
      </c>
      <c r="J246" s="203" t="s">
        <v>593</v>
      </c>
      <c r="K246" s="203" t="s">
        <v>593</v>
      </c>
      <c r="L246" s="203" t="s">
        <v>593</v>
      </c>
      <c r="M246" s="203" t="s">
        <v>593</v>
      </c>
      <c r="N246" s="203" t="s">
        <v>593</v>
      </c>
      <c r="O246" s="203" t="s">
        <v>593</v>
      </c>
      <c r="P246" s="203" t="s">
        <v>593</v>
      </c>
      <c r="Q246" s="203" t="s">
        <v>593</v>
      </c>
      <c r="R246" s="203" t="s">
        <v>593</v>
      </c>
      <c r="S246" s="203" t="s">
        <v>593</v>
      </c>
      <c r="T246" s="203" t="s">
        <v>593</v>
      </c>
      <c r="U246" s="203" t="s">
        <v>593</v>
      </c>
      <c r="V246" s="203" t="s">
        <v>593</v>
      </c>
      <c r="W246" s="203" t="s">
        <v>593</v>
      </c>
      <c r="X246" s="203" t="s">
        <v>593</v>
      </c>
      <c r="Y246" s="203" t="s">
        <v>593</v>
      </c>
      <c r="Z246" s="203" t="s">
        <v>593</v>
      </c>
      <c r="AA246" s="203"/>
      <c r="AB246" s="203"/>
      <c r="AC246" s="203"/>
      <c r="AD246" s="202"/>
    </row>
    <row r="247" spans="1:30">
      <c r="A247" s="200">
        <v>3322</v>
      </c>
      <c r="B247" s="200" t="s">
        <v>1177</v>
      </c>
      <c r="C247" s="200" t="s">
        <v>1274</v>
      </c>
      <c r="D247" s="200" t="s">
        <v>1316</v>
      </c>
      <c r="E247" s="200" t="s">
        <v>1317</v>
      </c>
      <c r="F247" s="200" t="s">
        <v>1320</v>
      </c>
      <c r="G247" s="200" t="s">
        <v>1321</v>
      </c>
      <c r="H247" s="201">
        <v>36708</v>
      </c>
      <c r="I247" s="202" t="s">
        <v>760</v>
      </c>
      <c r="J247" s="203">
        <v>0</v>
      </c>
      <c r="K247" s="203">
        <v>0</v>
      </c>
      <c r="L247" s="203">
        <v>0</v>
      </c>
      <c r="M247" s="203">
        <v>0</v>
      </c>
      <c r="N247" s="203">
        <v>0</v>
      </c>
      <c r="O247" s="203" t="s">
        <v>593</v>
      </c>
      <c r="P247" s="203" t="s">
        <v>593</v>
      </c>
      <c r="Q247" s="203" t="s">
        <v>593</v>
      </c>
      <c r="R247" s="203" t="s">
        <v>593</v>
      </c>
      <c r="S247" s="203" t="s">
        <v>593</v>
      </c>
      <c r="T247" s="203" t="s">
        <v>593</v>
      </c>
      <c r="U247" s="203">
        <v>0</v>
      </c>
      <c r="V247" s="203" t="s">
        <v>593</v>
      </c>
      <c r="W247" s="203" t="s">
        <v>593</v>
      </c>
      <c r="X247" s="203" t="s">
        <v>761</v>
      </c>
      <c r="Y247" s="203">
        <v>0</v>
      </c>
      <c r="Z247" s="203" t="s">
        <v>1277</v>
      </c>
      <c r="AA247" s="203">
        <v>0</v>
      </c>
      <c r="AB247" s="203">
        <v>0</v>
      </c>
      <c r="AC247" s="203">
        <v>0</v>
      </c>
      <c r="AD247" s="203">
        <v>0</v>
      </c>
    </row>
    <row r="248" spans="1:30" hidden="1">
      <c r="A248" s="200">
        <v>3366</v>
      </c>
      <c r="B248" s="200" t="s">
        <v>1177</v>
      </c>
      <c r="C248" s="200" t="s">
        <v>1274</v>
      </c>
      <c r="D248" s="200" t="s">
        <v>1322</v>
      </c>
      <c r="E248" s="200" t="s">
        <v>1323</v>
      </c>
      <c r="F248" s="200" t="s">
        <v>1324</v>
      </c>
      <c r="G248" s="200" t="s">
        <v>1325</v>
      </c>
      <c r="H248" s="201">
        <v>38657</v>
      </c>
      <c r="I248" s="202" t="s">
        <v>760</v>
      </c>
      <c r="J248" s="203" t="s">
        <v>593</v>
      </c>
      <c r="K248" s="203" t="s">
        <v>593</v>
      </c>
      <c r="L248" s="203" t="s">
        <v>593</v>
      </c>
      <c r="M248" s="203" t="s">
        <v>593</v>
      </c>
      <c r="N248" s="203" t="s">
        <v>593</v>
      </c>
      <c r="O248" s="203" t="s">
        <v>593</v>
      </c>
      <c r="P248" s="203" t="s">
        <v>593</v>
      </c>
      <c r="Q248" s="203" t="s">
        <v>593</v>
      </c>
      <c r="R248" s="203" t="s">
        <v>593</v>
      </c>
      <c r="S248" s="203" t="s">
        <v>593</v>
      </c>
      <c r="T248" s="203" t="s">
        <v>593</v>
      </c>
      <c r="U248" s="203" t="s">
        <v>593</v>
      </c>
      <c r="V248" s="203" t="s">
        <v>593</v>
      </c>
      <c r="W248" s="203" t="s">
        <v>593</v>
      </c>
      <c r="X248" s="203" t="s">
        <v>593</v>
      </c>
      <c r="Y248" s="203" t="s">
        <v>593</v>
      </c>
      <c r="Z248" s="203" t="s">
        <v>593</v>
      </c>
      <c r="AA248" s="203"/>
      <c r="AB248" s="203"/>
      <c r="AC248" s="203"/>
      <c r="AD248" s="202"/>
    </row>
    <row r="249" spans="1:30" hidden="1">
      <c r="A249" s="200">
        <v>3381</v>
      </c>
      <c r="B249" s="200" t="s">
        <v>1177</v>
      </c>
      <c r="C249" s="200" t="s">
        <v>1274</v>
      </c>
      <c r="D249" s="200" t="s">
        <v>1326</v>
      </c>
      <c r="E249" s="200" t="s">
        <v>1327</v>
      </c>
      <c r="F249" s="200" t="s">
        <v>1328</v>
      </c>
      <c r="G249" s="200" t="s">
        <v>1329</v>
      </c>
      <c r="H249" s="201">
        <v>37712</v>
      </c>
      <c r="I249" s="202" t="s">
        <v>760</v>
      </c>
      <c r="J249" s="203" t="s">
        <v>593</v>
      </c>
      <c r="K249" s="203" t="s">
        <v>593</v>
      </c>
      <c r="L249" s="203" t="s">
        <v>593</v>
      </c>
      <c r="M249" s="203" t="s">
        <v>593</v>
      </c>
      <c r="N249" s="203" t="s">
        <v>593</v>
      </c>
      <c r="O249" s="203" t="s">
        <v>593</v>
      </c>
      <c r="P249" s="203" t="s">
        <v>593</v>
      </c>
      <c r="Q249" s="203" t="s">
        <v>593</v>
      </c>
      <c r="R249" s="203" t="s">
        <v>593</v>
      </c>
      <c r="S249" s="203" t="s">
        <v>593</v>
      </c>
      <c r="T249" s="203" t="s">
        <v>593</v>
      </c>
      <c r="U249" s="203" t="s">
        <v>593</v>
      </c>
      <c r="V249" s="203" t="s">
        <v>593</v>
      </c>
      <c r="W249" s="203" t="s">
        <v>593</v>
      </c>
      <c r="X249" s="203" t="s">
        <v>593</v>
      </c>
      <c r="Y249" s="203" t="s">
        <v>593</v>
      </c>
      <c r="Z249" s="203" t="s">
        <v>593</v>
      </c>
      <c r="AA249" s="203"/>
      <c r="AB249" s="203"/>
      <c r="AC249" s="203"/>
      <c r="AD249" s="202"/>
    </row>
    <row r="250" spans="1:30" hidden="1">
      <c r="A250" s="200">
        <v>3402</v>
      </c>
      <c r="B250" s="200" t="s">
        <v>1177</v>
      </c>
      <c r="C250" s="200" t="s">
        <v>1274</v>
      </c>
      <c r="D250" s="200" t="s">
        <v>1330</v>
      </c>
      <c r="E250" s="200" t="s">
        <v>1331</v>
      </c>
      <c r="F250" s="200" t="s">
        <v>1332</v>
      </c>
      <c r="G250" s="200" t="s">
        <v>1333</v>
      </c>
      <c r="H250" s="201">
        <v>41091</v>
      </c>
      <c r="I250" s="202" t="s">
        <v>760</v>
      </c>
      <c r="J250" s="203" t="s">
        <v>593</v>
      </c>
      <c r="K250" s="203" t="s">
        <v>593</v>
      </c>
      <c r="L250" s="203" t="s">
        <v>593</v>
      </c>
      <c r="M250" s="203" t="s">
        <v>593</v>
      </c>
      <c r="N250" s="203" t="s">
        <v>593</v>
      </c>
      <c r="O250" s="203" t="s">
        <v>593</v>
      </c>
      <c r="P250" s="203" t="s">
        <v>593</v>
      </c>
      <c r="Q250" s="203" t="s">
        <v>593</v>
      </c>
      <c r="R250" s="203" t="s">
        <v>593</v>
      </c>
      <c r="S250" s="203" t="s">
        <v>593</v>
      </c>
      <c r="T250" s="203" t="s">
        <v>593</v>
      </c>
      <c r="U250" s="203" t="s">
        <v>593</v>
      </c>
      <c r="V250" s="203" t="s">
        <v>593</v>
      </c>
      <c r="W250" s="203" t="s">
        <v>593</v>
      </c>
      <c r="X250" s="203" t="s">
        <v>593</v>
      </c>
      <c r="Y250" s="203" t="s">
        <v>593</v>
      </c>
      <c r="Z250" s="203" t="s">
        <v>593</v>
      </c>
      <c r="AA250" s="203"/>
      <c r="AB250" s="203"/>
      <c r="AC250" s="203"/>
      <c r="AD250" s="202"/>
    </row>
    <row r="251" spans="1:30" hidden="1">
      <c r="A251" s="200">
        <v>3441</v>
      </c>
      <c r="B251" s="200" t="s">
        <v>1177</v>
      </c>
      <c r="C251" s="200" t="s">
        <v>1274</v>
      </c>
      <c r="D251" s="200" t="s">
        <v>1334</v>
      </c>
      <c r="E251" s="200" t="s">
        <v>1335</v>
      </c>
      <c r="F251" s="200" t="s">
        <v>1336</v>
      </c>
      <c r="G251" s="200" t="s">
        <v>1337</v>
      </c>
      <c r="H251" s="202"/>
      <c r="I251" s="202"/>
      <c r="J251" s="203" t="s">
        <v>593</v>
      </c>
      <c r="K251" s="203" t="s">
        <v>593</v>
      </c>
      <c r="L251" s="203" t="s">
        <v>593</v>
      </c>
      <c r="M251" s="203" t="s">
        <v>593</v>
      </c>
      <c r="N251" s="203" t="s">
        <v>593</v>
      </c>
      <c r="O251" s="203" t="s">
        <v>593</v>
      </c>
      <c r="P251" s="203" t="s">
        <v>593</v>
      </c>
      <c r="Q251" s="203" t="s">
        <v>593</v>
      </c>
      <c r="R251" s="203" t="s">
        <v>593</v>
      </c>
      <c r="S251" s="203" t="s">
        <v>593</v>
      </c>
      <c r="T251" s="203" t="s">
        <v>593</v>
      </c>
      <c r="U251" s="203" t="s">
        <v>593</v>
      </c>
      <c r="V251" s="203" t="s">
        <v>593</v>
      </c>
      <c r="W251" s="203" t="s">
        <v>593</v>
      </c>
      <c r="X251" s="203" t="s">
        <v>593</v>
      </c>
      <c r="Y251" s="203" t="s">
        <v>593</v>
      </c>
      <c r="Z251" s="203" t="s">
        <v>593</v>
      </c>
      <c r="AA251" s="203"/>
      <c r="AB251" s="203"/>
      <c r="AC251" s="203"/>
      <c r="AD251" s="202"/>
    </row>
    <row r="252" spans="1:30" hidden="1">
      <c r="A252" s="200">
        <v>3461</v>
      </c>
      <c r="B252" s="200" t="s">
        <v>1177</v>
      </c>
      <c r="C252" s="200" t="s">
        <v>1274</v>
      </c>
      <c r="D252" s="200" t="s">
        <v>1338</v>
      </c>
      <c r="E252" s="200" t="s">
        <v>1339</v>
      </c>
      <c r="F252" s="200" t="s">
        <v>1340</v>
      </c>
      <c r="G252" s="200" t="s">
        <v>1341</v>
      </c>
      <c r="H252" s="202"/>
      <c r="I252" s="202"/>
      <c r="J252" s="203">
        <v>0</v>
      </c>
      <c r="K252" s="203">
        <v>0</v>
      </c>
      <c r="L252" s="203">
        <v>0</v>
      </c>
      <c r="M252" s="203">
        <v>0</v>
      </c>
      <c r="N252" s="203">
        <v>0</v>
      </c>
      <c r="O252" s="203" t="s">
        <v>593</v>
      </c>
      <c r="P252" s="203" t="s">
        <v>593</v>
      </c>
      <c r="Q252" s="203" t="s">
        <v>761</v>
      </c>
      <c r="R252" s="203" t="s">
        <v>593</v>
      </c>
      <c r="S252" s="203" t="s">
        <v>593</v>
      </c>
      <c r="T252" s="203" t="s">
        <v>593</v>
      </c>
      <c r="U252" s="203">
        <v>0</v>
      </c>
      <c r="V252" s="203" t="s">
        <v>593</v>
      </c>
      <c r="W252" s="203" t="s">
        <v>761</v>
      </c>
      <c r="X252" s="203" t="s">
        <v>593</v>
      </c>
      <c r="Y252" s="203">
        <v>0</v>
      </c>
      <c r="Z252" s="203">
        <v>0</v>
      </c>
      <c r="AA252" s="203"/>
      <c r="AB252" s="203"/>
      <c r="AC252" s="203"/>
      <c r="AD252" s="202"/>
    </row>
    <row r="253" spans="1:30" hidden="1">
      <c r="A253" s="200">
        <v>3482</v>
      </c>
      <c r="B253" s="200" t="s">
        <v>1177</v>
      </c>
      <c r="C253" s="200" t="s">
        <v>1274</v>
      </c>
      <c r="D253" s="200" t="s">
        <v>1342</v>
      </c>
      <c r="E253" s="200" t="s">
        <v>1343</v>
      </c>
      <c r="F253" s="200" t="s">
        <v>1344</v>
      </c>
      <c r="G253" s="200" t="s">
        <v>1345</v>
      </c>
      <c r="H253" s="202"/>
      <c r="I253" s="202"/>
      <c r="J253" s="203">
        <v>0</v>
      </c>
      <c r="K253" s="203">
        <v>0</v>
      </c>
      <c r="L253" s="203">
        <v>0</v>
      </c>
      <c r="M253" s="203">
        <v>0</v>
      </c>
      <c r="N253" s="203">
        <v>0</v>
      </c>
      <c r="O253" s="203" t="s">
        <v>593</v>
      </c>
      <c r="P253" s="203" t="s">
        <v>593</v>
      </c>
      <c r="Q253" s="203" t="s">
        <v>761</v>
      </c>
      <c r="R253" s="203" t="s">
        <v>593</v>
      </c>
      <c r="S253" s="203" t="s">
        <v>593</v>
      </c>
      <c r="T253" s="203" t="s">
        <v>593</v>
      </c>
      <c r="U253" s="203">
        <v>0</v>
      </c>
      <c r="V253" s="203" t="s">
        <v>593</v>
      </c>
      <c r="W253" s="203" t="s">
        <v>761</v>
      </c>
      <c r="X253" s="203" t="s">
        <v>593</v>
      </c>
      <c r="Y253" s="203">
        <v>0</v>
      </c>
      <c r="Z253" s="203">
        <v>0</v>
      </c>
      <c r="AA253" s="203"/>
      <c r="AB253" s="203"/>
      <c r="AC253" s="203"/>
      <c r="AD253" s="202"/>
    </row>
    <row r="254" spans="1:30" hidden="1">
      <c r="A254" s="200">
        <v>3483</v>
      </c>
      <c r="B254" s="200" t="s">
        <v>1177</v>
      </c>
      <c r="C254" s="200" t="s">
        <v>1274</v>
      </c>
      <c r="D254" s="200" t="s">
        <v>1342</v>
      </c>
      <c r="E254" s="200" t="s">
        <v>1343</v>
      </c>
      <c r="F254" s="200" t="s">
        <v>1346</v>
      </c>
      <c r="G254" s="200" t="s">
        <v>1347</v>
      </c>
      <c r="H254" s="202"/>
      <c r="I254" s="202"/>
      <c r="J254" s="203">
        <v>0</v>
      </c>
      <c r="K254" s="203">
        <v>0</v>
      </c>
      <c r="L254" s="203">
        <v>0</v>
      </c>
      <c r="M254" s="203">
        <v>0</v>
      </c>
      <c r="N254" s="203">
        <v>0</v>
      </c>
      <c r="O254" s="203" t="s">
        <v>593</v>
      </c>
      <c r="P254" s="203" t="s">
        <v>593</v>
      </c>
      <c r="Q254" s="203" t="s">
        <v>761</v>
      </c>
      <c r="R254" s="203" t="s">
        <v>593</v>
      </c>
      <c r="S254" s="203" t="s">
        <v>593</v>
      </c>
      <c r="T254" s="203" t="s">
        <v>593</v>
      </c>
      <c r="U254" s="203">
        <v>0</v>
      </c>
      <c r="V254" s="203" t="s">
        <v>593</v>
      </c>
      <c r="W254" s="203" t="s">
        <v>761</v>
      </c>
      <c r="X254" s="203" t="s">
        <v>593</v>
      </c>
      <c r="Y254" s="203">
        <v>0</v>
      </c>
      <c r="Z254" s="203">
        <v>0</v>
      </c>
      <c r="AA254" s="203"/>
      <c r="AB254" s="203"/>
      <c r="AC254" s="203"/>
      <c r="AD254" s="202"/>
    </row>
    <row r="255" spans="1:30" hidden="1">
      <c r="A255" s="200">
        <v>3484</v>
      </c>
      <c r="B255" s="200" t="s">
        <v>1177</v>
      </c>
      <c r="C255" s="200" t="s">
        <v>1274</v>
      </c>
      <c r="D255" s="200" t="s">
        <v>1342</v>
      </c>
      <c r="E255" s="200" t="s">
        <v>1343</v>
      </c>
      <c r="F255" s="200" t="s">
        <v>1348</v>
      </c>
      <c r="G255" s="200" t="s">
        <v>1349</v>
      </c>
      <c r="H255" s="202"/>
      <c r="I255" s="202"/>
      <c r="J255" s="203">
        <v>0</v>
      </c>
      <c r="K255" s="203">
        <v>0</v>
      </c>
      <c r="L255" s="203">
        <v>0</v>
      </c>
      <c r="M255" s="203">
        <v>0</v>
      </c>
      <c r="N255" s="203">
        <v>0</v>
      </c>
      <c r="O255" s="203" t="s">
        <v>593</v>
      </c>
      <c r="P255" s="203" t="s">
        <v>593</v>
      </c>
      <c r="Q255" s="203" t="s">
        <v>761</v>
      </c>
      <c r="R255" s="203" t="s">
        <v>593</v>
      </c>
      <c r="S255" s="203" t="s">
        <v>593</v>
      </c>
      <c r="T255" s="203" t="s">
        <v>593</v>
      </c>
      <c r="U255" s="203">
        <v>0</v>
      </c>
      <c r="V255" s="203" t="s">
        <v>593</v>
      </c>
      <c r="W255" s="203" t="s">
        <v>761</v>
      </c>
      <c r="X255" s="203" t="s">
        <v>593</v>
      </c>
      <c r="Y255" s="203">
        <v>0</v>
      </c>
      <c r="Z255" s="203">
        <v>0</v>
      </c>
      <c r="AA255" s="203"/>
      <c r="AB255" s="203"/>
      <c r="AC255" s="203"/>
      <c r="AD255" s="202"/>
    </row>
    <row r="256" spans="1:30" hidden="1">
      <c r="A256" s="200">
        <v>3485</v>
      </c>
      <c r="B256" s="200" t="s">
        <v>1177</v>
      </c>
      <c r="C256" s="200" t="s">
        <v>1274</v>
      </c>
      <c r="D256" s="200" t="s">
        <v>1342</v>
      </c>
      <c r="E256" s="200" t="s">
        <v>1343</v>
      </c>
      <c r="F256" s="200" t="s">
        <v>1350</v>
      </c>
      <c r="G256" s="200" t="s">
        <v>1351</v>
      </c>
      <c r="H256" s="202"/>
      <c r="I256" s="202"/>
      <c r="J256" s="203">
        <v>0</v>
      </c>
      <c r="K256" s="203">
        <v>0</v>
      </c>
      <c r="L256" s="203">
        <v>0</v>
      </c>
      <c r="M256" s="203">
        <v>0</v>
      </c>
      <c r="N256" s="203">
        <v>0</v>
      </c>
      <c r="O256" s="203" t="s">
        <v>593</v>
      </c>
      <c r="P256" s="203" t="s">
        <v>593</v>
      </c>
      <c r="Q256" s="203" t="s">
        <v>761</v>
      </c>
      <c r="R256" s="203" t="s">
        <v>593</v>
      </c>
      <c r="S256" s="203" t="s">
        <v>593</v>
      </c>
      <c r="T256" s="203" t="s">
        <v>593</v>
      </c>
      <c r="U256" s="203">
        <v>0</v>
      </c>
      <c r="V256" s="203" t="s">
        <v>593</v>
      </c>
      <c r="W256" s="203" t="s">
        <v>761</v>
      </c>
      <c r="X256" s="203" t="s">
        <v>593</v>
      </c>
      <c r="Y256" s="203">
        <v>0</v>
      </c>
      <c r="Z256" s="203">
        <v>0</v>
      </c>
      <c r="AA256" s="203"/>
      <c r="AB256" s="203"/>
      <c r="AC256" s="203"/>
      <c r="AD256" s="202"/>
    </row>
    <row r="257" spans="1:30" hidden="1">
      <c r="A257" s="200">
        <v>3501</v>
      </c>
      <c r="B257" s="200" t="s">
        <v>1177</v>
      </c>
      <c r="C257" s="200" t="s">
        <v>1274</v>
      </c>
      <c r="D257" s="200" t="s">
        <v>1352</v>
      </c>
      <c r="E257" s="200" t="s">
        <v>1353</v>
      </c>
      <c r="F257" s="200" t="s">
        <v>1354</v>
      </c>
      <c r="G257" s="200" t="s">
        <v>1355</v>
      </c>
      <c r="H257" s="201">
        <v>36617</v>
      </c>
      <c r="I257" s="202" t="s">
        <v>760</v>
      </c>
      <c r="J257" s="203" t="s">
        <v>593</v>
      </c>
      <c r="K257" s="203" t="s">
        <v>593</v>
      </c>
      <c r="L257" s="203" t="s">
        <v>593</v>
      </c>
      <c r="M257" s="203" t="s">
        <v>593</v>
      </c>
      <c r="N257" s="203" t="s">
        <v>593</v>
      </c>
      <c r="O257" s="203" t="s">
        <v>593</v>
      </c>
      <c r="P257" s="203" t="s">
        <v>593</v>
      </c>
      <c r="Q257" s="203" t="s">
        <v>593</v>
      </c>
      <c r="R257" s="203" t="s">
        <v>593</v>
      </c>
      <c r="S257" s="203" t="s">
        <v>593</v>
      </c>
      <c r="T257" s="203" t="s">
        <v>593</v>
      </c>
      <c r="U257" s="203" t="s">
        <v>593</v>
      </c>
      <c r="V257" s="203" t="s">
        <v>593</v>
      </c>
      <c r="W257" s="203" t="s">
        <v>593</v>
      </c>
      <c r="X257" s="203" t="s">
        <v>593</v>
      </c>
      <c r="Y257" s="203" t="s">
        <v>593</v>
      </c>
      <c r="Z257" s="203" t="s">
        <v>593</v>
      </c>
      <c r="AA257" s="203"/>
      <c r="AB257" s="203"/>
      <c r="AC257" s="203"/>
      <c r="AD257" s="202"/>
    </row>
    <row r="258" spans="1:30" hidden="1">
      <c r="A258" s="200">
        <v>3503</v>
      </c>
      <c r="B258" s="200" t="s">
        <v>1177</v>
      </c>
      <c r="C258" s="200" t="s">
        <v>1274</v>
      </c>
      <c r="D258" s="200" t="s">
        <v>1352</v>
      </c>
      <c r="E258" s="200" t="s">
        <v>1353</v>
      </c>
      <c r="F258" s="200" t="s">
        <v>1356</v>
      </c>
      <c r="G258" s="200" t="s">
        <v>1357</v>
      </c>
      <c r="H258" s="202"/>
      <c r="I258" s="202"/>
      <c r="J258" s="203">
        <v>0</v>
      </c>
      <c r="K258" s="203">
        <v>0</v>
      </c>
      <c r="L258" s="203">
        <v>0</v>
      </c>
      <c r="M258" s="203">
        <v>0</v>
      </c>
      <c r="N258" s="203">
        <v>0</v>
      </c>
      <c r="O258" s="203" t="s">
        <v>593</v>
      </c>
      <c r="P258" s="203" t="s">
        <v>593</v>
      </c>
      <c r="Q258" s="203" t="s">
        <v>761</v>
      </c>
      <c r="R258" s="203" t="s">
        <v>593</v>
      </c>
      <c r="S258" s="203" t="s">
        <v>593</v>
      </c>
      <c r="T258" s="203" t="s">
        <v>593</v>
      </c>
      <c r="U258" s="203">
        <v>0</v>
      </c>
      <c r="V258" s="203" t="s">
        <v>593</v>
      </c>
      <c r="W258" s="203" t="s">
        <v>761</v>
      </c>
      <c r="X258" s="203" t="s">
        <v>593</v>
      </c>
      <c r="Y258" s="203">
        <v>0</v>
      </c>
      <c r="Z258" s="203">
        <v>0</v>
      </c>
      <c r="AA258" s="203"/>
      <c r="AB258" s="203"/>
      <c r="AC258" s="203"/>
      <c r="AD258" s="202"/>
    </row>
    <row r="259" spans="1:30" hidden="1">
      <c r="A259" s="200">
        <v>3506</v>
      </c>
      <c r="B259" s="200" t="s">
        <v>1177</v>
      </c>
      <c r="C259" s="200" t="s">
        <v>1274</v>
      </c>
      <c r="D259" s="200" t="s">
        <v>1352</v>
      </c>
      <c r="E259" s="200" t="s">
        <v>1353</v>
      </c>
      <c r="F259" s="200" t="s">
        <v>1358</v>
      </c>
      <c r="G259" s="200" t="s">
        <v>1359</v>
      </c>
      <c r="H259" s="201">
        <v>36617</v>
      </c>
      <c r="I259" s="202" t="s">
        <v>760</v>
      </c>
      <c r="J259" s="203" t="s">
        <v>593</v>
      </c>
      <c r="K259" s="203" t="s">
        <v>593</v>
      </c>
      <c r="L259" s="203" t="s">
        <v>593</v>
      </c>
      <c r="M259" s="203" t="s">
        <v>593</v>
      </c>
      <c r="N259" s="203" t="s">
        <v>593</v>
      </c>
      <c r="O259" s="203" t="s">
        <v>593</v>
      </c>
      <c r="P259" s="203" t="s">
        <v>593</v>
      </c>
      <c r="Q259" s="203" t="s">
        <v>593</v>
      </c>
      <c r="R259" s="203" t="s">
        <v>593</v>
      </c>
      <c r="S259" s="203" t="s">
        <v>593</v>
      </c>
      <c r="T259" s="203" t="s">
        <v>593</v>
      </c>
      <c r="U259" s="203" t="s">
        <v>593</v>
      </c>
      <c r="V259" s="203" t="s">
        <v>593</v>
      </c>
      <c r="W259" s="203" t="s">
        <v>593</v>
      </c>
      <c r="X259" s="203" t="s">
        <v>593</v>
      </c>
      <c r="Y259" s="203" t="s">
        <v>593</v>
      </c>
      <c r="Z259" s="203" t="s">
        <v>593</v>
      </c>
      <c r="AA259" s="203"/>
      <c r="AB259" s="203"/>
      <c r="AC259" s="203"/>
      <c r="AD259" s="202"/>
    </row>
    <row r="260" spans="1:30" hidden="1">
      <c r="A260" s="200">
        <v>3507</v>
      </c>
      <c r="B260" s="200" t="s">
        <v>1177</v>
      </c>
      <c r="C260" s="200" t="s">
        <v>1274</v>
      </c>
      <c r="D260" s="200" t="s">
        <v>1352</v>
      </c>
      <c r="E260" s="200" t="s">
        <v>1353</v>
      </c>
      <c r="F260" s="200" t="s">
        <v>1360</v>
      </c>
      <c r="G260" s="200" t="s">
        <v>1361</v>
      </c>
      <c r="H260" s="201">
        <v>38718</v>
      </c>
      <c r="I260" s="202" t="s">
        <v>760</v>
      </c>
      <c r="J260" s="203">
        <v>0</v>
      </c>
      <c r="K260" s="203">
        <v>0</v>
      </c>
      <c r="L260" s="203">
        <v>0</v>
      </c>
      <c r="M260" s="203">
        <v>0</v>
      </c>
      <c r="N260" s="203">
        <v>0</v>
      </c>
      <c r="O260" s="203" t="s">
        <v>593</v>
      </c>
      <c r="P260" s="203" t="s">
        <v>593</v>
      </c>
      <c r="Q260" s="203" t="s">
        <v>761</v>
      </c>
      <c r="R260" s="203" t="s">
        <v>593</v>
      </c>
      <c r="S260" s="203" t="s">
        <v>593</v>
      </c>
      <c r="T260" s="203" t="s">
        <v>593</v>
      </c>
      <c r="U260" s="203">
        <v>0</v>
      </c>
      <c r="V260" s="203" t="s">
        <v>593</v>
      </c>
      <c r="W260" s="203" t="s">
        <v>761</v>
      </c>
      <c r="X260" s="203" t="s">
        <v>593</v>
      </c>
      <c r="Y260" s="203">
        <v>0</v>
      </c>
      <c r="Z260" s="203">
        <v>0</v>
      </c>
      <c r="AA260" s="203"/>
      <c r="AB260" s="203"/>
      <c r="AC260" s="203"/>
      <c r="AD260" s="202"/>
    </row>
    <row r="261" spans="1:30" hidden="1">
      <c r="A261" s="200">
        <v>3524</v>
      </c>
      <c r="B261" s="200" t="s">
        <v>1177</v>
      </c>
      <c r="C261" s="200" t="s">
        <v>1274</v>
      </c>
      <c r="D261" s="200" t="s">
        <v>1362</v>
      </c>
      <c r="E261" s="200" t="s">
        <v>1363</v>
      </c>
      <c r="F261" s="200" t="s">
        <v>1364</v>
      </c>
      <c r="G261" s="200" t="s">
        <v>1365</v>
      </c>
      <c r="H261" s="202"/>
      <c r="I261" s="202"/>
      <c r="J261" s="203" t="s">
        <v>593</v>
      </c>
      <c r="K261" s="203" t="s">
        <v>593</v>
      </c>
      <c r="L261" s="203" t="s">
        <v>593</v>
      </c>
      <c r="M261" s="203" t="s">
        <v>593</v>
      </c>
      <c r="N261" s="203" t="s">
        <v>593</v>
      </c>
      <c r="O261" s="203" t="s">
        <v>593</v>
      </c>
      <c r="P261" s="203" t="s">
        <v>593</v>
      </c>
      <c r="Q261" s="203" t="s">
        <v>593</v>
      </c>
      <c r="R261" s="203" t="s">
        <v>593</v>
      </c>
      <c r="S261" s="203" t="s">
        <v>593</v>
      </c>
      <c r="T261" s="203" t="s">
        <v>593</v>
      </c>
      <c r="U261" s="203" t="s">
        <v>593</v>
      </c>
      <c r="V261" s="203" t="s">
        <v>593</v>
      </c>
      <c r="W261" s="203" t="s">
        <v>593</v>
      </c>
      <c r="X261" s="203" t="s">
        <v>593</v>
      </c>
      <c r="Y261" s="203" t="s">
        <v>593</v>
      </c>
      <c r="Z261" s="203" t="s">
        <v>593</v>
      </c>
      <c r="AA261" s="203"/>
      <c r="AB261" s="203"/>
      <c r="AC261" s="203"/>
      <c r="AD261" s="202"/>
    </row>
    <row r="262" spans="1:30">
      <c r="A262" s="200">
        <v>4100</v>
      </c>
      <c r="B262" s="200" t="s">
        <v>1177</v>
      </c>
      <c r="C262" s="200" t="s">
        <v>1366</v>
      </c>
      <c r="D262" s="200" t="s">
        <v>1367</v>
      </c>
      <c r="E262" s="200" t="s">
        <v>1367</v>
      </c>
      <c r="F262" s="200" t="s">
        <v>1367</v>
      </c>
      <c r="G262" s="200"/>
      <c r="H262" s="201">
        <v>43556</v>
      </c>
      <c r="I262" s="202" t="s">
        <v>760</v>
      </c>
      <c r="J262" s="203" t="s">
        <v>761</v>
      </c>
      <c r="K262" s="203">
        <v>0</v>
      </c>
      <c r="L262" s="203">
        <v>0</v>
      </c>
      <c r="M262" s="203" t="s">
        <v>761</v>
      </c>
      <c r="N262" s="203" t="s">
        <v>761</v>
      </c>
      <c r="O262" s="203" t="s">
        <v>593</v>
      </c>
      <c r="P262" s="203" t="s">
        <v>593</v>
      </c>
      <c r="Q262" s="203" t="s">
        <v>761</v>
      </c>
      <c r="R262" s="203" t="s">
        <v>593</v>
      </c>
      <c r="S262" s="203" t="s">
        <v>593</v>
      </c>
      <c r="T262" s="203" t="s">
        <v>593</v>
      </c>
      <c r="U262" s="203">
        <v>0</v>
      </c>
      <c r="V262" s="203" t="s">
        <v>761</v>
      </c>
      <c r="W262" s="203" t="s">
        <v>761</v>
      </c>
      <c r="X262" s="203" t="s">
        <v>761</v>
      </c>
      <c r="Y262" s="203" t="s">
        <v>763</v>
      </c>
      <c r="Z262" s="203" t="s">
        <v>1368</v>
      </c>
      <c r="AA262" s="203">
        <v>0</v>
      </c>
      <c r="AB262" s="203">
        <v>0</v>
      </c>
      <c r="AC262" s="203">
        <v>0</v>
      </c>
      <c r="AD262" s="203">
        <v>0</v>
      </c>
    </row>
    <row r="263" spans="1:30">
      <c r="A263" s="200">
        <v>4202</v>
      </c>
      <c r="B263" s="200" t="s">
        <v>1177</v>
      </c>
      <c r="C263" s="200" t="s">
        <v>1366</v>
      </c>
      <c r="D263" s="200"/>
      <c r="E263" s="200"/>
      <c r="F263" s="200" t="s">
        <v>1369</v>
      </c>
      <c r="G263" s="200" t="s">
        <v>1370</v>
      </c>
      <c r="H263" s="201">
        <v>43497</v>
      </c>
      <c r="I263" s="202" t="s">
        <v>760</v>
      </c>
      <c r="J263" s="203">
        <v>0</v>
      </c>
      <c r="K263" s="203">
        <v>0</v>
      </c>
      <c r="L263" s="203">
        <v>0</v>
      </c>
      <c r="M263" s="203">
        <v>0</v>
      </c>
      <c r="N263" s="203">
        <v>0</v>
      </c>
      <c r="O263" s="203" t="s">
        <v>593</v>
      </c>
      <c r="P263" s="203" t="s">
        <v>593</v>
      </c>
      <c r="Q263" s="203" t="s">
        <v>761</v>
      </c>
      <c r="R263" s="203" t="s">
        <v>593</v>
      </c>
      <c r="S263" s="203" t="s">
        <v>593</v>
      </c>
      <c r="T263" s="203" t="s">
        <v>593</v>
      </c>
      <c r="U263" s="203">
        <v>0</v>
      </c>
      <c r="V263" s="203" t="s">
        <v>593</v>
      </c>
      <c r="W263" s="203" t="s">
        <v>761</v>
      </c>
      <c r="X263" s="203" t="s">
        <v>761</v>
      </c>
      <c r="Y263" s="203" t="s">
        <v>769</v>
      </c>
      <c r="Z263" s="203" t="s">
        <v>1371</v>
      </c>
      <c r="AA263" s="203">
        <v>0</v>
      </c>
      <c r="AB263" s="203">
        <v>0</v>
      </c>
      <c r="AC263" s="203">
        <v>0</v>
      </c>
      <c r="AD263" s="203">
        <v>0</v>
      </c>
    </row>
    <row r="264" spans="1:30">
      <c r="A264" s="200">
        <v>4203</v>
      </c>
      <c r="B264" s="200" t="s">
        <v>1177</v>
      </c>
      <c r="C264" s="200" t="s">
        <v>1366</v>
      </c>
      <c r="D264" s="200"/>
      <c r="E264" s="200"/>
      <c r="F264" s="200" t="s">
        <v>1372</v>
      </c>
      <c r="G264" s="200" t="s">
        <v>1373</v>
      </c>
      <c r="H264" s="201">
        <v>35088</v>
      </c>
      <c r="I264" s="202" t="s">
        <v>760</v>
      </c>
      <c r="J264" s="203">
        <v>0</v>
      </c>
      <c r="K264" s="203">
        <v>0</v>
      </c>
      <c r="L264" s="203">
        <v>0</v>
      </c>
      <c r="M264" s="203">
        <v>0</v>
      </c>
      <c r="N264" s="203">
        <v>0</v>
      </c>
      <c r="O264" s="203" t="s">
        <v>593</v>
      </c>
      <c r="P264" s="203" t="s">
        <v>593</v>
      </c>
      <c r="Q264" s="203" t="s">
        <v>761</v>
      </c>
      <c r="R264" s="203" t="s">
        <v>593</v>
      </c>
      <c r="S264" s="203" t="s">
        <v>593</v>
      </c>
      <c r="T264" s="203" t="s">
        <v>593</v>
      </c>
      <c r="U264" s="203">
        <v>0</v>
      </c>
      <c r="V264" s="203" t="s">
        <v>593</v>
      </c>
      <c r="W264" s="203" t="s">
        <v>761</v>
      </c>
      <c r="X264" s="203" t="s">
        <v>761</v>
      </c>
      <c r="Y264" s="203" t="s">
        <v>769</v>
      </c>
      <c r="Z264" s="203" t="s">
        <v>1374</v>
      </c>
      <c r="AA264" s="203">
        <v>0</v>
      </c>
      <c r="AB264" s="203">
        <v>0</v>
      </c>
      <c r="AC264" s="203">
        <v>0</v>
      </c>
      <c r="AD264" s="203">
        <v>0</v>
      </c>
    </row>
    <row r="265" spans="1:30">
      <c r="A265" s="200">
        <v>4205</v>
      </c>
      <c r="B265" s="200" t="s">
        <v>1177</v>
      </c>
      <c r="C265" s="200" t="s">
        <v>1366</v>
      </c>
      <c r="D265" s="200"/>
      <c r="E265" s="200"/>
      <c r="F265" s="200" t="s">
        <v>1375</v>
      </c>
      <c r="G265" s="200" t="s">
        <v>1376</v>
      </c>
      <c r="H265" s="201">
        <v>40057</v>
      </c>
      <c r="I265" s="202" t="s">
        <v>760</v>
      </c>
      <c r="J265" s="203">
        <v>0</v>
      </c>
      <c r="K265" s="203">
        <v>0</v>
      </c>
      <c r="L265" s="203">
        <v>0</v>
      </c>
      <c r="M265" s="203">
        <v>0</v>
      </c>
      <c r="N265" s="203">
        <v>0</v>
      </c>
      <c r="O265" s="203" t="s">
        <v>593</v>
      </c>
      <c r="P265" s="203" t="s">
        <v>593</v>
      </c>
      <c r="Q265" s="203" t="s">
        <v>761</v>
      </c>
      <c r="R265" s="203" t="s">
        <v>593</v>
      </c>
      <c r="S265" s="203" t="s">
        <v>593</v>
      </c>
      <c r="T265" s="203" t="s">
        <v>593</v>
      </c>
      <c r="U265" s="203">
        <v>0</v>
      </c>
      <c r="V265" s="203" t="s">
        <v>593</v>
      </c>
      <c r="W265" s="203" t="s">
        <v>761</v>
      </c>
      <c r="X265" s="203" t="s">
        <v>761</v>
      </c>
      <c r="Y265" s="203" t="s">
        <v>769</v>
      </c>
      <c r="Z265" s="203" t="s">
        <v>1375</v>
      </c>
      <c r="AA265" s="203">
        <v>0</v>
      </c>
      <c r="AB265" s="203">
        <v>0</v>
      </c>
      <c r="AC265" s="203">
        <v>0</v>
      </c>
      <c r="AD265" s="203">
        <v>0</v>
      </c>
    </row>
    <row r="266" spans="1:30" hidden="1">
      <c r="A266" s="200">
        <v>4206</v>
      </c>
      <c r="B266" s="200" t="s">
        <v>1177</v>
      </c>
      <c r="C266" s="200" t="s">
        <v>1366</v>
      </c>
      <c r="D266" s="200"/>
      <c r="E266" s="200"/>
      <c r="F266" s="200" t="s">
        <v>1377</v>
      </c>
      <c r="G266" s="200" t="s">
        <v>1378</v>
      </c>
      <c r="H266" s="201">
        <v>29281</v>
      </c>
      <c r="I266" s="202" t="s">
        <v>760</v>
      </c>
      <c r="J266" s="203">
        <v>0</v>
      </c>
      <c r="K266" s="203">
        <v>0</v>
      </c>
      <c r="L266" s="203">
        <v>0</v>
      </c>
      <c r="M266" s="203">
        <v>0</v>
      </c>
      <c r="N266" s="203">
        <v>0</v>
      </c>
      <c r="O266" s="203" t="s">
        <v>593</v>
      </c>
      <c r="P266" s="203" t="s">
        <v>593</v>
      </c>
      <c r="Q266" s="203" t="s">
        <v>761</v>
      </c>
      <c r="R266" s="203" t="s">
        <v>593</v>
      </c>
      <c r="S266" s="203" t="s">
        <v>593</v>
      </c>
      <c r="T266" s="203" t="s">
        <v>593</v>
      </c>
      <c r="U266" s="203">
        <v>0</v>
      </c>
      <c r="V266" s="203" t="s">
        <v>593</v>
      </c>
      <c r="W266" s="203" t="s">
        <v>761</v>
      </c>
      <c r="X266" s="203" t="s">
        <v>593</v>
      </c>
      <c r="Y266" s="203">
        <v>0</v>
      </c>
      <c r="Z266" s="203">
        <v>0</v>
      </c>
      <c r="AA266" s="203"/>
      <c r="AB266" s="203"/>
      <c r="AC266" s="203"/>
      <c r="AD266" s="202"/>
    </row>
    <row r="267" spans="1:30">
      <c r="A267" s="200">
        <v>4207</v>
      </c>
      <c r="B267" s="200" t="s">
        <v>1177</v>
      </c>
      <c r="C267" s="200" t="s">
        <v>1366</v>
      </c>
      <c r="D267" s="200"/>
      <c r="E267" s="200"/>
      <c r="F267" s="200" t="s">
        <v>1379</v>
      </c>
      <c r="G267" s="200" t="s">
        <v>1380</v>
      </c>
      <c r="H267" s="201">
        <v>43556</v>
      </c>
      <c r="I267" s="202" t="s">
        <v>760</v>
      </c>
      <c r="J267" s="203">
        <v>0</v>
      </c>
      <c r="K267" s="203">
        <v>0</v>
      </c>
      <c r="L267" s="203">
        <v>0</v>
      </c>
      <c r="M267" s="203">
        <v>0</v>
      </c>
      <c r="N267" s="203">
        <v>0</v>
      </c>
      <c r="O267" s="203" t="s">
        <v>593</v>
      </c>
      <c r="P267" s="203" t="s">
        <v>593</v>
      </c>
      <c r="Q267" s="203" t="s">
        <v>761</v>
      </c>
      <c r="R267" s="203" t="s">
        <v>593</v>
      </c>
      <c r="S267" s="203" t="s">
        <v>593</v>
      </c>
      <c r="T267" s="203" t="s">
        <v>593</v>
      </c>
      <c r="U267" s="203">
        <v>0</v>
      </c>
      <c r="V267" s="203" t="s">
        <v>593</v>
      </c>
      <c r="W267" s="203" t="s">
        <v>761</v>
      </c>
      <c r="X267" s="203" t="s">
        <v>761</v>
      </c>
      <c r="Y267" s="203" t="s">
        <v>769</v>
      </c>
      <c r="Z267" s="203" t="s">
        <v>1368</v>
      </c>
      <c r="AA267" s="203" t="s">
        <v>1381</v>
      </c>
      <c r="AB267" s="203">
        <v>0</v>
      </c>
      <c r="AC267" s="203">
        <v>0</v>
      </c>
      <c r="AD267" s="203">
        <v>0</v>
      </c>
    </row>
    <row r="268" spans="1:30" hidden="1">
      <c r="A268" s="200">
        <v>4208</v>
      </c>
      <c r="B268" s="200" t="s">
        <v>1177</v>
      </c>
      <c r="C268" s="200" t="s">
        <v>1366</v>
      </c>
      <c r="D268" s="200"/>
      <c r="E268" s="200"/>
      <c r="F268" s="200" t="s">
        <v>1382</v>
      </c>
      <c r="G268" s="200" t="s">
        <v>1383</v>
      </c>
      <c r="H268" s="202"/>
      <c r="I268" s="202"/>
      <c r="J268" s="203">
        <v>0</v>
      </c>
      <c r="K268" s="203">
        <v>0</v>
      </c>
      <c r="L268" s="203">
        <v>0</v>
      </c>
      <c r="M268" s="203">
        <v>0</v>
      </c>
      <c r="N268" s="203">
        <v>0</v>
      </c>
      <c r="O268" s="203" t="s">
        <v>593</v>
      </c>
      <c r="P268" s="203" t="s">
        <v>593</v>
      </c>
      <c r="Q268" s="203" t="s">
        <v>761</v>
      </c>
      <c r="R268" s="203" t="s">
        <v>593</v>
      </c>
      <c r="S268" s="203" t="s">
        <v>593</v>
      </c>
      <c r="T268" s="203" t="s">
        <v>593</v>
      </c>
      <c r="U268" s="203">
        <v>0</v>
      </c>
      <c r="V268" s="203" t="s">
        <v>593</v>
      </c>
      <c r="W268" s="203" t="s">
        <v>761</v>
      </c>
      <c r="X268" s="203" t="s">
        <v>593</v>
      </c>
      <c r="Y268" s="203">
        <v>0</v>
      </c>
      <c r="Z268" s="203">
        <v>0</v>
      </c>
      <c r="AA268" s="203"/>
      <c r="AB268" s="203"/>
      <c r="AC268" s="203"/>
      <c r="AD268" s="202"/>
    </row>
    <row r="269" spans="1:30">
      <c r="A269" s="200">
        <v>4209</v>
      </c>
      <c r="B269" s="200" t="s">
        <v>1177</v>
      </c>
      <c r="C269" s="200" t="s">
        <v>1366</v>
      </c>
      <c r="D269" s="200"/>
      <c r="E269" s="200"/>
      <c r="F269" s="200" t="s">
        <v>1384</v>
      </c>
      <c r="G269" s="200" t="s">
        <v>1385</v>
      </c>
      <c r="H269" s="201">
        <v>41456</v>
      </c>
      <c r="I269" s="202" t="s">
        <v>760</v>
      </c>
      <c r="J269" s="203">
        <v>0</v>
      </c>
      <c r="K269" s="203">
        <v>0</v>
      </c>
      <c r="L269" s="203">
        <v>0</v>
      </c>
      <c r="M269" s="203">
        <v>0</v>
      </c>
      <c r="N269" s="203">
        <v>0</v>
      </c>
      <c r="O269" s="203" t="s">
        <v>593</v>
      </c>
      <c r="P269" s="203" t="s">
        <v>593</v>
      </c>
      <c r="Q269" s="203" t="s">
        <v>761</v>
      </c>
      <c r="R269" s="203" t="s">
        <v>593</v>
      </c>
      <c r="S269" s="203" t="s">
        <v>593</v>
      </c>
      <c r="T269" s="203" t="s">
        <v>593</v>
      </c>
      <c r="U269" s="203">
        <v>0</v>
      </c>
      <c r="V269" s="203" t="s">
        <v>593</v>
      </c>
      <c r="W269" s="203" t="s">
        <v>761</v>
      </c>
      <c r="X269" s="203" t="s">
        <v>761</v>
      </c>
      <c r="Y269" s="203" t="s">
        <v>769</v>
      </c>
      <c r="Z269" s="203" t="s">
        <v>1368</v>
      </c>
      <c r="AA269" s="203" t="s">
        <v>1374</v>
      </c>
      <c r="AB269" s="203">
        <v>0</v>
      </c>
      <c r="AC269" s="203">
        <v>0</v>
      </c>
      <c r="AD269" s="203">
        <v>0</v>
      </c>
    </row>
    <row r="270" spans="1:30" hidden="1">
      <c r="A270" s="200">
        <v>4211</v>
      </c>
      <c r="B270" s="200" t="s">
        <v>1177</v>
      </c>
      <c r="C270" s="200" t="s">
        <v>1366</v>
      </c>
      <c r="D270" s="200"/>
      <c r="E270" s="200"/>
      <c r="F270" s="200" t="s">
        <v>1386</v>
      </c>
      <c r="G270" s="200" t="s">
        <v>1387</v>
      </c>
      <c r="H270" s="201">
        <v>41278</v>
      </c>
      <c r="I270" s="202" t="s">
        <v>760</v>
      </c>
      <c r="J270" s="203">
        <v>0</v>
      </c>
      <c r="K270" s="203">
        <v>0</v>
      </c>
      <c r="L270" s="203">
        <v>0</v>
      </c>
      <c r="M270" s="203">
        <v>0</v>
      </c>
      <c r="N270" s="203">
        <v>0</v>
      </c>
      <c r="O270" s="203" t="s">
        <v>593</v>
      </c>
      <c r="P270" s="203" t="s">
        <v>593</v>
      </c>
      <c r="Q270" s="203" t="s">
        <v>761</v>
      </c>
      <c r="R270" s="203" t="s">
        <v>593</v>
      </c>
      <c r="S270" s="203" t="s">
        <v>593</v>
      </c>
      <c r="T270" s="203" t="s">
        <v>593</v>
      </c>
      <c r="U270" s="203">
        <v>0</v>
      </c>
      <c r="V270" s="203" t="s">
        <v>593</v>
      </c>
      <c r="W270" s="203" t="s">
        <v>761</v>
      </c>
      <c r="X270" s="203" t="s">
        <v>593</v>
      </c>
      <c r="Y270" s="203">
        <v>0</v>
      </c>
      <c r="Z270" s="203">
        <v>0</v>
      </c>
      <c r="AA270" s="203"/>
      <c r="AB270" s="203"/>
      <c r="AC270" s="203"/>
      <c r="AD270" s="202"/>
    </row>
    <row r="271" spans="1:30" hidden="1">
      <c r="A271" s="200">
        <v>4212</v>
      </c>
      <c r="B271" s="200" t="s">
        <v>1177</v>
      </c>
      <c r="C271" s="200" t="s">
        <v>1366</v>
      </c>
      <c r="D271" s="200"/>
      <c r="E271" s="200"/>
      <c r="F271" s="200" t="s">
        <v>1388</v>
      </c>
      <c r="G271" s="200" t="s">
        <v>1389</v>
      </c>
      <c r="H271" s="201">
        <v>38991</v>
      </c>
      <c r="I271" s="202" t="s">
        <v>760</v>
      </c>
      <c r="J271" s="203">
        <v>0</v>
      </c>
      <c r="K271" s="203">
        <v>0</v>
      </c>
      <c r="L271" s="203">
        <v>0</v>
      </c>
      <c r="M271" s="203">
        <v>0</v>
      </c>
      <c r="N271" s="203">
        <v>0</v>
      </c>
      <c r="O271" s="203" t="s">
        <v>593</v>
      </c>
      <c r="P271" s="203" t="s">
        <v>593</v>
      </c>
      <c r="Q271" s="203" t="s">
        <v>761</v>
      </c>
      <c r="R271" s="203" t="s">
        <v>593</v>
      </c>
      <c r="S271" s="203" t="s">
        <v>593</v>
      </c>
      <c r="T271" s="203" t="s">
        <v>593</v>
      </c>
      <c r="U271" s="203">
        <v>0</v>
      </c>
      <c r="V271" s="203" t="s">
        <v>593</v>
      </c>
      <c r="W271" s="203" t="s">
        <v>761</v>
      </c>
      <c r="X271" s="203" t="s">
        <v>593</v>
      </c>
      <c r="Y271" s="203">
        <v>0</v>
      </c>
      <c r="Z271" s="203">
        <v>0</v>
      </c>
      <c r="AA271" s="203"/>
      <c r="AB271" s="203"/>
      <c r="AC271" s="203"/>
      <c r="AD271" s="202"/>
    </row>
    <row r="272" spans="1:30" hidden="1">
      <c r="A272" s="200">
        <v>4213</v>
      </c>
      <c r="B272" s="200" t="s">
        <v>1177</v>
      </c>
      <c r="C272" s="200" t="s">
        <v>1366</v>
      </c>
      <c r="D272" s="200"/>
      <c r="E272" s="200"/>
      <c r="F272" s="200" t="s">
        <v>1390</v>
      </c>
      <c r="G272" s="200" t="s">
        <v>1391</v>
      </c>
      <c r="H272" s="201">
        <v>42982</v>
      </c>
      <c r="I272" s="202" t="s">
        <v>760</v>
      </c>
      <c r="J272" s="203">
        <v>0</v>
      </c>
      <c r="K272" s="203">
        <v>0</v>
      </c>
      <c r="L272" s="203">
        <v>0</v>
      </c>
      <c r="M272" s="203">
        <v>0</v>
      </c>
      <c r="N272" s="203">
        <v>0</v>
      </c>
      <c r="O272" s="203" t="s">
        <v>593</v>
      </c>
      <c r="P272" s="203" t="s">
        <v>593</v>
      </c>
      <c r="Q272" s="203" t="s">
        <v>761</v>
      </c>
      <c r="R272" s="203" t="s">
        <v>593</v>
      </c>
      <c r="S272" s="203" t="s">
        <v>593</v>
      </c>
      <c r="T272" s="203" t="s">
        <v>593</v>
      </c>
      <c r="U272" s="203">
        <v>0</v>
      </c>
      <c r="V272" s="203" t="s">
        <v>593</v>
      </c>
      <c r="W272" s="203" t="s">
        <v>761</v>
      </c>
      <c r="X272" s="203" t="s">
        <v>593</v>
      </c>
      <c r="Y272" s="203">
        <v>0</v>
      </c>
      <c r="Z272" s="203">
        <v>0</v>
      </c>
      <c r="AA272" s="203"/>
      <c r="AB272" s="203"/>
      <c r="AC272" s="203"/>
      <c r="AD272" s="202"/>
    </row>
    <row r="273" spans="1:30" hidden="1">
      <c r="A273" s="200">
        <v>4214</v>
      </c>
      <c r="B273" s="200" t="s">
        <v>1177</v>
      </c>
      <c r="C273" s="200" t="s">
        <v>1366</v>
      </c>
      <c r="D273" s="200"/>
      <c r="E273" s="200"/>
      <c r="F273" s="200" t="s">
        <v>1392</v>
      </c>
      <c r="G273" s="200" t="s">
        <v>1393</v>
      </c>
      <c r="H273" s="201">
        <v>43497</v>
      </c>
      <c r="I273" s="202" t="s">
        <v>760</v>
      </c>
      <c r="J273" s="203">
        <v>0</v>
      </c>
      <c r="K273" s="203">
        <v>0</v>
      </c>
      <c r="L273" s="203">
        <v>0</v>
      </c>
      <c r="M273" s="203">
        <v>0</v>
      </c>
      <c r="N273" s="203">
        <v>0</v>
      </c>
      <c r="O273" s="203" t="s">
        <v>593</v>
      </c>
      <c r="P273" s="203" t="s">
        <v>593</v>
      </c>
      <c r="Q273" s="203" t="s">
        <v>761</v>
      </c>
      <c r="R273" s="203" t="s">
        <v>593</v>
      </c>
      <c r="S273" s="203" t="s">
        <v>593</v>
      </c>
      <c r="T273" s="203" t="s">
        <v>593</v>
      </c>
      <c r="U273" s="203">
        <v>0</v>
      </c>
      <c r="V273" s="203" t="s">
        <v>593</v>
      </c>
      <c r="W273" s="203" t="s">
        <v>761</v>
      </c>
      <c r="X273" s="203" t="s">
        <v>593</v>
      </c>
      <c r="Y273" s="203">
        <v>0</v>
      </c>
      <c r="Z273" s="203">
        <v>0</v>
      </c>
      <c r="AA273" s="203"/>
      <c r="AB273" s="203"/>
      <c r="AC273" s="203"/>
      <c r="AD273" s="202"/>
    </row>
    <row r="274" spans="1:30">
      <c r="A274" s="200">
        <v>4215</v>
      </c>
      <c r="B274" s="200" t="s">
        <v>1177</v>
      </c>
      <c r="C274" s="200" t="s">
        <v>1366</v>
      </c>
      <c r="D274" s="200"/>
      <c r="E274" s="200"/>
      <c r="F274" s="200" t="s">
        <v>1394</v>
      </c>
      <c r="G274" s="200" t="s">
        <v>1395</v>
      </c>
      <c r="H274" s="201">
        <v>43497</v>
      </c>
      <c r="I274" s="202" t="s">
        <v>760</v>
      </c>
      <c r="J274" s="203">
        <v>0</v>
      </c>
      <c r="K274" s="203">
        <v>0</v>
      </c>
      <c r="L274" s="203">
        <v>0</v>
      </c>
      <c r="M274" s="203">
        <v>0</v>
      </c>
      <c r="N274" s="203">
        <v>0</v>
      </c>
      <c r="O274" s="203" t="s">
        <v>593</v>
      </c>
      <c r="P274" s="203" t="s">
        <v>593</v>
      </c>
      <c r="Q274" s="203" t="s">
        <v>761</v>
      </c>
      <c r="R274" s="203" t="s">
        <v>593</v>
      </c>
      <c r="S274" s="203" t="s">
        <v>593</v>
      </c>
      <c r="T274" s="203" t="s">
        <v>593</v>
      </c>
      <c r="U274" s="203">
        <v>0</v>
      </c>
      <c r="V274" s="203" t="s">
        <v>593</v>
      </c>
      <c r="W274" s="203" t="s">
        <v>761</v>
      </c>
      <c r="X274" s="203" t="s">
        <v>761</v>
      </c>
      <c r="Y274" s="203" t="s">
        <v>769</v>
      </c>
      <c r="Z274" s="203" t="s">
        <v>1396</v>
      </c>
      <c r="AA274" s="203">
        <v>0</v>
      </c>
      <c r="AB274" s="203">
        <v>0</v>
      </c>
      <c r="AC274" s="203">
        <v>0</v>
      </c>
      <c r="AD274" s="203">
        <v>0</v>
      </c>
    </row>
    <row r="275" spans="1:30">
      <c r="A275" s="200">
        <v>4216</v>
      </c>
      <c r="B275" s="200" t="s">
        <v>1177</v>
      </c>
      <c r="C275" s="200" t="s">
        <v>1366</v>
      </c>
      <c r="D275" s="200"/>
      <c r="E275" s="200"/>
      <c r="F275" s="200" t="s">
        <v>1397</v>
      </c>
      <c r="G275" s="200" t="s">
        <v>1398</v>
      </c>
      <c r="H275" s="201">
        <v>42653</v>
      </c>
      <c r="I275" s="202" t="s">
        <v>760</v>
      </c>
      <c r="J275" s="203">
        <v>0</v>
      </c>
      <c r="K275" s="203">
        <v>0</v>
      </c>
      <c r="L275" s="203">
        <v>0</v>
      </c>
      <c r="M275" s="203">
        <v>0</v>
      </c>
      <c r="N275" s="203">
        <v>0</v>
      </c>
      <c r="O275" s="203" t="s">
        <v>593</v>
      </c>
      <c r="P275" s="203" t="s">
        <v>593</v>
      </c>
      <c r="Q275" s="203" t="s">
        <v>761</v>
      </c>
      <c r="R275" s="203" t="s">
        <v>593</v>
      </c>
      <c r="S275" s="203" t="s">
        <v>593</v>
      </c>
      <c r="T275" s="203" t="s">
        <v>593</v>
      </c>
      <c r="U275" s="203">
        <v>0</v>
      </c>
      <c r="V275" s="203" t="s">
        <v>593</v>
      </c>
      <c r="W275" s="203" t="s">
        <v>761</v>
      </c>
      <c r="X275" s="203" t="s">
        <v>761</v>
      </c>
      <c r="Y275" s="203" t="s">
        <v>1399</v>
      </c>
      <c r="Z275" s="203" t="s">
        <v>1368</v>
      </c>
      <c r="AA275" s="203">
        <v>0</v>
      </c>
      <c r="AB275" s="203">
        <v>0</v>
      </c>
      <c r="AC275" s="203">
        <v>0</v>
      </c>
      <c r="AD275" s="203">
        <v>0</v>
      </c>
    </row>
    <row r="276" spans="1:30" hidden="1">
      <c r="A276" s="200">
        <v>4301</v>
      </c>
      <c r="B276" s="200" t="s">
        <v>1177</v>
      </c>
      <c r="C276" s="200" t="s">
        <v>1366</v>
      </c>
      <c r="D276" s="200" t="s">
        <v>1400</v>
      </c>
      <c r="E276" s="200" t="s">
        <v>1401</v>
      </c>
      <c r="F276" s="200" t="s">
        <v>1402</v>
      </c>
      <c r="G276" s="200" t="s">
        <v>1403</v>
      </c>
      <c r="H276" s="201">
        <v>29281</v>
      </c>
      <c r="I276" s="202" t="s">
        <v>760</v>
      </c>
      <c r="J276" s="203">
        <v>0</v>
      </c>
      <c r="K276" s="203">
        <v>0</v>
      </c>
      <c r="L276" s="203">
        <v>0</v>
      </c>
      <c r="M276" s="203">
        <v>0</v>
      </c>
      <c r="N276" s="203">
        <v>0</v>
      </c>
      <c r="O276" s="203" t="s">
        <v>593</v>
      </c>
      <c r="P276" s="203" t="s">
        <v>593</v>
      </c>
      <c r="Q276" s="203" t="s">
        <v>761</v>
      </c>
      <c r="R276" s="203" t="s">
        <v>593</v>
      </c>
      <c r="S276" s="203" t="s">
        <v>593</v>
      </c>
      <c r="T276" s="203" t="s">
        <v>593</v>
      </c>
      <c r="U276" s="203">
        <v>0</v>
      </c>
      <c r="V276" s="203" t="s">
        <v>593</v>
      </c>
      <c r="W276" s="203" t="s">
        <v>761</v>
      </c>
      <c r="X276" s="203" t="s">
        <v>593</v>
      </c>
      <c r="Y276" s="203">
        <v>0</v>
      </c>
      <c r="Z276" s="203">
        <v>0</v>
      </c>
      <c r="AA276" s="203"/>
      <c r="AB276" s="203"/>
      <c r="AC276" s="203"/>
      <c r="AD276" s="202"/>
    </row>
    <row r="277" spans="1:30" hidden="1">
      <c r="A277" s="200">
        <v>4302</v>
      </c>
      <c r="B277" s="200" t="s">
        <v>1177</v>
      </c>
      <c r="C277" s="200" t="s">
        <v>1366</v>
      </c>
      <c r="D277" s="200" t="s">
        <v>1400</v>
      </c>
      <c r="E277" s="200" t="s">
        <v>1401</v>
      </c>
      <c r="F277" s="200" t="s">
        <v>1404</v>
      </c>
      <c r="G277" s="200" t="s">
        <v>1405</v>
      </c>
      <c r="H277" s="201">
        <v>31016</v>
      </c>
      <c r="I277" s="202" t="s">
        <v>760</v>
      </c>
      <c r="J277" s="203">
        <v>0</v>
      </c>
      <c r="K277" s="203">
        <v>0</v>
      </c>
      <c r="L277" s="203">
        <v>0</v>
      </c>
      <c r="M277" s="203">
        <v>0</v>
      </c>
      <c r="N277" s="203">
        <v>0</v>
      </c>
      <c r="O277" s="203" t="s">
        <v>593</v>
      </c>
      <c r="P277" s="203" t="s">
        <v>593</v>
      </c>
      <c r="Q277" s="203" t="s">
        <v>761</v>
      </c>
      <c r="R277" s="203" t="s">
        <v>593</v>
      </c>
      <c r="S277" s="203" t="s">
        <v>593</v>
      </c>
      <c r="T277" s="203" t="s">
        <v>593</v>
      </c>
      <c r="U277" s="203">
        <v>0</v>
      </c>
      <c r="V277" s="203" t="s">
        <v>593</v>
      </c>
      <c r="W277" s="203" t="s">
        <v>761</v>
      </c>
      <c r="X277" s="203" t="s">
        <v>593</v>
      </c>
      <c r="Y277" s="203">
        <v>0</v>
      </c>
      <c r="Z277" s="203">
        <v>0</v>
      </c>
      <c r="AA277" s="203"/>
      <c r="AB277" s="203"/>
      <c r="AC277" s="203"/>
      <c r="AD277" s="202"/>
    </row>
    <row r="278" spans="1:30" hidden="1">
      <c r="A278" s="200">
        <v>4321</v>
      </c>
      <c r="B278" s="200" t="s">
        <v>1177</v>
      </c>
      <c r="C278" s="200" t="s">
        <v>1366</v>
      </c>
      <c r="D278" s="200" t="s">
        <v>1406</v>
      </c>
      <c r="E278" s="200" t="s">
        <v>1407</v>
      </c>
      <c r="F278" s="200" t="s">
        <v>1408</v>
      </c>
      <c r="G278" s="200" t="s">
        <v>1409</v>
      </c>
      <c r="H278" s="201">
        <v>35389</v>
      </c>
      <c r="I278" s="202" t="s">
        <v>760</v>
      </c>
      <c r="J278" s="203">
        <v>0</v>
      </c>
      <c r="K278" s="203">
        <v>0</v>
      </c>
      <c r="L278" s="203">
        <v>0</v>
      </c>
      <c r="M278" s="203">
        <v>0</v>
      </c>
      <c r="N278" s="203">
        <v>0</v>
      </c>
      <c r="O278" s="203" t="s">
        <v>593</v>
      </c>
      <c r="P278" s="203" t="s">
        <v>593</v>
      </c>
      <c r="Q278" s="203" t="s">
        <v>761</v>
      </c>
      <c r="R278" s="203" t="s">
        <v>593</v>
      </c>
      <c r="S278" s="203" t="s">
        <v>593</v>
      </c>
      <c r="T278" s="203" t="s">
        <v>593</v>
      </c>
      <c r="U278" s="203">
        <v>0</v>
      </c>
      <c r="V278" s="203" t="s">
        <v>593</v>
      </c>
      <c r="W278" s="203" t="s">
        <v>761</v>
      </c>
      <c r="X278" s="203" t="s">
        <v>593</v>
      </c>
      <c r="Y278" s="203">
        <v>0</v>
      </c>
      <c r="Z278" s="203">
        <v>0</v>
      </c>
      <c r="AA278" s="203"/>
      <c r="AB278" s="203"/>
      <c r="AC278" s="203"/>
      <c r="AD278" s="202"/>
    </row>
    <row r="279" spans="1:30" hidden="1">
      <c r="A279" s="200">
        <v>4322</v>
      </c>
      <c r="B279" s="200" t="s">
        <v>1177</v>
      </c>
      <c r="C279" s="200" t="s">
        <v>1366</v>
      </c>
      <c r="D279" s="200" t="s">
        <v>1406</v>
      </c>
      <c r="E279" s="200" t="s">
        <v>1407</v>
      </c>
      <c r="F279" s="200" t="s">
        <v>1410</v>
      </c>
      <c r="G279" s="200" t="s">
        <v>1411</v>
      </c>
      <c r="H279" s="201">
        <v>35389</v>
      </c>
      <c r="I279" s="202" t="s">
        <v>760</v>
      </c>
      <c r="J279" s="203">
        <v>0</v>
      </c>
      <c r="K279" s="203">
        <v>0</v>
      </c>
      <c r="L279" s="203">
        <v>0</v>
      </c>
      <c r="M279" s="203">
        <v>0</v>
      </c>
      <c r="N279" s="203">
        <v>0</v>
      </c>
      <c r="O279" s="203" t="s">
        <v>593</v>
      </c>
      <c r="P279" s="203" t="s">
        <v>593</v>
      </c>
      <c r="Q279" s="203" t="s">
        <v>761</v>
      </c>
      <c r="R279" s="203" t="s">
        <v>593</v>
      </c>
      <c r="S279" s="203" t="s">
        <v>593</v>
      </c>
      <c r="T279" s="203" t="s">
        <v>593</v>
      </c>
      <c r="U279" s="203">
        <v>0</v>
      </c>
      <c r="V279" s="203" t="s">
        <v>593</v>
      </c>
      <c r="W279" s="203" t="s">
        <v>761</v>
      </c>
      <c r="X279" s="203" t="s">
        <v>593</v>
      </c>
      <c r="Y279" s="203">
        <v>0</v>
      </c>
      <c r="Z279" s="203">
        <v>0</v>
      </c>
      <c r="AA279" s="203"/>
      <c r="AB279" s="203"/>
      <c r="AC279" s="203"/>
      <c r="AD279" s="202"/>
    </row>
    <row r="280" spans="1:30" hidden="1">
      <c r="A280" s="200">
        <v>4323</v>
      </c>
      <c r="B280" s="200" t="s">
        <v>1177</v>
      </c>
      <c r="C280" s="200" t="s">
        <v>1366</v>
      </c>
      <c r="D280" s="200" t="s">
        <v>1406</v>
      </c>
      <c r="E280" s="200" t="s">
        <v>1407</v>
      </c>
      <c r="F280" s="200" t="s">
        <v>1412</v>
      </c>
      <c r="G280" s="200" t="s">
        <v>1413</v>
      </c>
      <c r="H280" s="201">
        <v>26684</v>
      </c>
      <c r="I280" s="202" t="s">
        <v>760</v>
      </c>
      <c r="J280" s="203">
        <v>0</v>
      </c>
      <c r="K280" s="203">
        <v>0</v>
      </c>
      <c r="L280" s="203">
        <v>0</v>
      </c>
      <c r="M280" s="203">
        <v>0</v>
      </c>
      <c r="N280" s="203">
        <v>0</v>
      </c>
      <c r="O280" s="203" t="s">
        <v>593</v>
      </c>
      <c r="P280" s="203" t="s">
        <v>593</v>
      </c>
      <c r="Q280" s="203" t="s">
        <v>761</v>
      </c>
      <c r="R280" s="203" t="s">
        <v>593</v>
      </c>
      <c r="S280" s="203" t="s">
        <v>593</v>
      </c>
      <c r="T280" s="203" t="s">
        <v>593</v>
      </c>
      <c r="U280" s="203">
        <v>0</v>
      </c>
      <c r="V280" s="203" t="s">
        <v>593</v>
      </c>
      <c r="W280" s="203" t="s">
        <v>761</v>
      </c>
      <c r="X280" s="203" t="s">
        <v>593</v>
      </c>
      <c r="Y280" s="203">
        <v>0</v>
      </c>
      <c r="Z280" s="203">
        <v>0</v>
      </c>
      <c r="AA280" s="203"/>
      <c r="AB280" s="203"/>
      <c r="AC280" s="203"/>
      <c r="AD280" s="202"/>
    </row>
    <row r="281" spans="1:30" hidden="1">
      <c r="A281" s="200">
        <v>4324</v>
      </c>
      <c r="B281" s="200" t="s">
        <v>1177</v>
      </c>
      <c r="C281" s="200" t="s">
        <v>1366</v>
      </c>
      <c r="D281" s="200" t="s">
        <v>1406</v>
      </c>
      <c r="E281" s="200" t="s">
        <v>1407</v>
      </c>
      <c r="F281" s="200" t="s">
        <v>1414</v>
      </c>
      <c r="G281" s="200" t="s">
        <v>1415</v>
      </c>
      <c r="H281" s="202"/>
      <c r="I281" s="202"/>
      <c r="J281" s="203">
        <v>0</v>
      </c>
      <c r="K281" s="203">
        <v>0</v>
      </c>
      <c r="L281" s="203">
        <v>0</v>
      </c>
      <c r="M281" s="203">
        <v>0</v>
      </c>
      <c r="N281" s="203">
        <v>0</v>
      </c>
      <c r="O281" s="203" t="s">
        <v>593</v>
      </c>
      <c r="P281" s="203" t="s">
        <v>593</v>
      </c>
      <c r="Q281" s="203" t="s">
        <v>761</v>
      </c>
      <c r="R281" s="203" t="s">
        <v>593</v>
      </c>
      <c r="S281" s="203" t="s">
        <v>593</v>
      </c>
      <c r="T281" s="203" t="s">
        <v>593</v>
      </c>
      <c r="U281" s="203">
        <v>0</v>
      </c>
      <c r="V281" s="203" t="s">
        <v>593</v>
      </c>
      <c r="W281" s="203" t="s">
        <v>761</v>
      </c>
      <c r="X281" s="203" t="s">
        <v>593</v>
      </c>
      <c r="Y281" s="203">
        <v>0</v>
      </c>
      <c r="Z281" s="203">
        <v>0</v>
      </c>
      <c r="AA281" s="203"/>
      <c r="AB281" s="203"/>
      <c r="AC281" s="203"/>
      <c r="AD281" s="202"/>
    </row>
    <row r="282" spans="1:30" hidden="1">
      <c r="A282" s="200">
        <v>4341</v>
      </c>
      <c r="B282" s="200" t="s">
        <v>1177</v>
      </c>
      <c r="C282" s="200" t="s">
        <v>1366</v>
      </c>
      <c r="D282" s="200" t="s">
        <v>1416</v>
      </c>
      <c r="E282" s="200" t="s">
        <v>1417</v>
      </c>
      <c r="F282" s="200" t="s">
        <v>1418</v>
      </c>
      <c r="G282" s="200" t="s">
        <v>1419</v>
      </c>
      <c r="H282" s="202"/>
      <c r="I282" s="202"/>
      <c r="J282" s="203">
        <v>0</v>
      </c>
      <c r="K282" s="203">
        <v>0</v>
      </c>
      <c r="L282" s="203">
        <v>0</v>
      </c>
      <c r="M282" s="203">
        <v>0</v>
      </c>
      <c r="N282" s="203">
        <v>0</v>
      </c>
      <c r="O282" s="203" t="s">
        <v>593</v>
      </c>
      <c r="P282" s="203" t="s">
        <v>593</v>
      </c>
      <c r="Q282" s="203" t="s">
        <v>761</v>
      </c>
      <c r="R282" s="203" t="s">
        <v>593</v>
      </c>
      <c r="S282" s="203" t="s">
        <v>593</v>
      </c>
      <c r="T282" s="203" t="s">
        <v>593</v>
      </c>
      <c r="U282" s="203">
        <v>0</v>
      </c>
      <c r="V282" s="203" t="s">
        <v>593</v>
      </c>
      <c r="W282" s="203" t="s">
        <v>761</v>
      </c>
      <c r="X282" s="203" t="s">
        <v>593</v>
      </c>
      <c r="Y282" s="203">
        <v>0</v>
      </c>
      <c r="Z282" s="203">
        <v>0</v>
      </c>
      <c r="AA282" s="203"/>
      <c r="AB282" s="203"/>
      <c r="AC282" s="203"/>
      <c r="AD282" s="202"/>
    </row>
    <row r="283" spans="1:30" hidden="1">
      <c r="A283" s="200">
        <v>4361</v>
      </c>
      <c r="B283" s="200" t="s">
        <v>1177</v>
      </c>
      <c r="C283" s="200" t="s">
        <v>1366</v>
      </c>
      <c r="D283" s="200" t="s">
        <v>1420</v>
      </c>
      <c r="E283" s="200" t="s">
        <v>1421</v>
      </c>
      <c r="F283" s="200" t="s">
        <v>1422</v>
      </c>
      <c r="G283" s="200" t="s">
        <v>1423</v>
      </c>
      <c r="H283" s="201">
        <v>32994</v>
      </c>
      <c r="I283" s="202" t="s">
        <v>760</v>
      </c>
      <c r="J283" s="203">
        <v>0</v>
      </c>
      <c r="K283" s="203">
        <v>0</v>
      </c>
      <c r="L283" s="203">
        <v>0</v>
      </c>
      <c r="M283" s="203">
        <v>0</v>
      </c>
      <c r="N283" s="203">
        <v>0</v>
      </c>
      <c r="O283" s="203" t="s">
        <v>593</v>
      </c>
      <c r="P283" s="203" t="s">
        <v>593</v>
      </c>
      <c r="Q283" s="203" t="s">
        <v>761</v>
      </c>
      <c r="R283" s="203" t="s">
        <v>593</v>
      </c>
      <c r="S283" s="203" t="s">
        <v>593</v>
      </c>
      <c r="T283" s="203" t="s">
        <v>593</v>
      </c>
      <c r="U283" s="203">
        <v>0</v>
      </c>
      <c r="V283" s="203" t="s">
        <v>593</v>
      </c>
      <c r="W283" s="203" t="s">
        <v>761</v>
      </c>
      <c r="X283" s="203" t="s">
        <v>593</v>
      </c>
      <c r="Y283" s="203">
        <v>0</v>
      </c>
      <c r="Z283" s="203">
        <v>0</v>
      </c>
      <c r="AA283" s="203"/>
      <c r="AB283" s="203"/>
      <c r="AC283" s="203"/>
      <c r="AD283" s="202"/>
    </row>
    <row r="284" spans="1:30" hidden="1">
      <c r="A284" s="200">
        <v>4362</v>
      </c>
      <c r="B284" s="200" t="s">
        <v>1177</v>
      </c>
      <c r="C284" s="200" t="s">
        <v>1366</v>
      </c>
      <c r="D284" s="200" t="s">
        <v>1420</v>
      </c>
      <c r="E284" s="200" t="s">
        <v>1421</v>
      </c>
      <c r="F284" s="200" t="s">
        <v>1424</v>
      </c>
      <c r="G284" s="200" t="s">
        <v>1425</v>
      </c>
      <c r="H284" s="201">
        <v>32994</v>
      </c>
      <c r="I284" s="202" t="s">
        <v>760</v>
      </c>
      <c r="J284" s="203">
        <v>0</v>
      </c>
      <c r="K284" s="203">
        <v>0</v>
      </c>
      <c r="L284" s="203">
        <v>0</v>
      </c>
      <c r="M284" s="203">
        <v>0</v>
      </c>
      <c r="N284" s="203">
        <v>0</v>
      </c>
      <c r="O284" s="203" t="s">
        <v>593</v>
      </c>
      <c r="P284" s="203" t="s">
        <v>593</v>
      </c>
      <c r="Q284" s="203" t="s">
        <v>761</v>
      </c>
      <c r="R284" s="203" t="s">
        <v>593</v>
      </c>
      <c r="S284" s="203" t="s">
        <v>593</v>
      </c>
      <c r="T284" s="203" t="s">
        <v>593</v>
      </c>
      <c r="U284" s="203">
        <v>0</v>
      </c>
      <c r="V284" s="203" t="s">
        <v>593</v>
      </c>
      <c r="W284" s="203" t="s">
        <v>761</v>
      </c>
      <c r="X284" s="203" t="s">
        <v>593</v>
      </c>
      <c r="Y284" s="203">
        <v>0</v>
      </c>
      <c r="Z284" s="203">
        <v>0</v>
      </c>
      <c r="AA284" s="203"/>
      <c r="AB284" s="203"/>
      <c r="AC284" s="203"/>
      <c r="AD284" s="202"/>
    </row>
    <row r="285" spans="1:30" hidden="1">
      <c r="A285" s="200">
        <v>4401</v>
      </c>
      <c r="B285" s="200" t="s">
        <v>1177</v>
      </c>
      <c r="C285" s="200" t="s">
        <v>1366</v>
      </c>
      <c r="D285" s="200" t="s">
        <v>1426</v>
      </c>
      <c r="E285" s="200" t="s">
        <v>1427</v>
      </c>
      <c r="F285" s="200" t="s">
        <v>1428</v>
      </c>
      <c r="G285" s="200" t="s">
        <v>1429</v>
      </c>
      <c r="H285" s="201">
        <v>42186</v>
      </c>
      <c r="I285" s="202" t="s">
        <v>760</v>
      </c>
      <c r="J285" s="203">
        <v>0</v>
      </c>
      <c r="K285" s="203">
        <v>0</v>
      </c>
      <c r="L285" s="203">
        <v>0</v>
      </c>
      <c r="M285" s="203">
        <v>0</v>
      </c>
      <c r="N285" s="203">
        <v>0</v>
      </c>
      <c r="O285" s="203" t="s">
        <v>593</v>
      </c>
      <c r="P285" s="203" t="s">
        <v>593</v>
      </c>
      <c r="Q285" s="203" t="s">
        <v>761</v>
      </c>
      <c r="R285" s="203" t="s">
        <v>593</v>
      </c>
      <c r="S285" s="203" t="s">
        <v>593</v>
      </c>
      <c r="T285" s="203" t="s">
        <v>593</v>
      </c>
      <c r="U285" s="203">
        <v>0</v>
      </c>
      <c r="V285" s="203" t="s">
        <v>593</v>
      </c>
      <c r="W285" s="203" t="s">
        <v>761</v>
      </c>
      <c r="X285" s="203" t="s">
        <v>593</v>
      </c>
      <c r="Y285" s="203">
        <v>0</v>
      </c>
      <c r="Z285" s="203">
        <v>0</v>
      </c>
      <c r="AA285" s="203"/>
      <c r="AB285" s="203"/>
      <c r="AC285" s="203"/>
      <c r="AD285" s="202"/>
    </row>
    <row r="286" spans="1:30">
      <c r="A286" s="200">
        <v>4404</v>
      </c>
      <c r="B286" s="200" t="s">
        <v>1177</v>
      </c>
      <c r="C286" s="200" t="s">
        <v>1366</v>
      </c>
      <c r="D286" s="200" t="s">
        <v>1426</v>
      </c>
      <c r="E286" s="200" t="s">
        <v>1427</v>
      </c>
      <c r="F286" s="200" t="s">
        <v>1430</v>
      </c>
      <c r="G286" s="200" t="s">
        <v>1431</v>
      </c>
      <c r="H286" s="201">
        <v>27485</v>
      </c>
      <c r="I286" s="202" t="s">
        <v>760</v>
      </c>
      <c r="J286" s="203">
        <v>0</v>
      </c>
      <c r="K286" s="203">
        <v>0</v>
      </c>
      <c r="L286" s="203">
        <v>0</v>
      </c>
      <c r="M286" s="203">
        <v>0</v>
      </c>
      <c r="N286" s="203">
        <v>0</v>
      </c>
      <c r="O286" s="203" t="s">
        <v>593</v>
      </c>
      <c r="P286" s="203" t="s">
        <v>593</v>
      </c>
      <c r="Q286" s="203" t="s">
        <v>761</v>
      </c>
      <c r="R286" s="203" t="s">
        <v>593</v>
      </c>
      <c r="S286" s="203" t="s">
        <v>593</v>
      </c>
      <c r="T286" s="203" t="s">
        <v>593</v>
      </c>
      <c r="U286" s="203">
        <v>0</v>
      </c>
      <c r="V286" s="203" t="s">
        <v>593</v>
      </c>
      <c r="W286" s="203" t="s">
        <v>761</v>
      </c>
      <c r="X286" s="203" t="s">
        <v>761</v>
      </c>
      <c r="Y286" s="203" t="s">
        <v>769</v>
      </c>
      <c r="Z286" s="203" t="s">
        <v>1374</v>
      </c>
      <c r="AA286" s="203">
        <v>0</v>
      </c>
      <c r="AB286" s="203">
        <v>0</v>
      </c>
      <c r="AC286" s="203">
        <v>0</v>
      </c>
      <c r="AD286" s="203">
        <v>0</v>
      </c>
    </row>
    <row r="287" spans="1:30">
      <c r="A287" s="200">
        <v>4406</v>
      </c>
      <c r="B287" s="200" t="s">
        <v>1177</v>
      </c>
      <c r="C287" s="200" t="s">
        <v>1366</v>
      </c>
      <c r="D287" s="200" t="s">
        <v>1426</v>
      </c>
      <c r="E287" s="200" t="s">
        <v>1427</v>
      </c>
      <c r="F287" s="200" t="s">
        <v>1432</v>
      </c>
      <c r="G287" s="200" t="s">
        <v>1433</v>
      </c>
      <c r="H287" s="201">
        <v>35088</v>
      </c>
      <c r="I287" s="202" t="s">
        <v>760</v>
      </c>
      <c r="J287" s="203">
        <v>0</v>
      </c>
      <c r="K287" s="203">
        <v>0</v>
      </c>
      <c r="L287" s="203">
        <v>0</v>
      </c>
      <c r="M287" s="203">
        <v>0</v>
      </c>
      <c r="N287" s="203">
        <v>0</v>
      </c>
      <c r="O287" s="203" t="s">
        <v>593</v>
      </c>
      <c r="P287" s="203" t="s">
        <v>593</v>
      </c>
      <c r="Q287" s="203" t="s">
        <v>761</v>
      </c>
      <c r="R287" s="203" t="s">
        <v>593</v>
      </c>
      <c r="S287" s="203" t="s">
        <v>593</v>
      </c>
      <c r="T287" s="203" t="s">
        <v>593</v>
      </c>
      <c r="U287" s="203">
        <v>0</v>
      </c>
      <c r="V287" s="203" t="s">
        <v>593</v>
      </c>
      <c r="W287" s="203" t="s">
        <v>761</v>
      </c>
      <c r="X287" s="203" t="s">
        <v>761</v>
      </c>
      <c r="Y287" s="203" t="s">
        <v>769</v>
      </c>
      <c r="Z287" s="203" t="s">
        <v>1368</v>
      </c>
      <c r="AA287" s="203" t="s">
        <v>1374</v>
      </c>
      <c r="AB287" s="203">
        <v>0</v>
      </c>
      <c r="AC287" s="203">
        <v>0</v>
      </c>
      <c r="AD287" s="203">
        <v>0</v>
      </c>
    </row>
    <row r="288" spans="1:30">
      <c r="A288" s="200">
        <v>4421</v>
      </c>
      <c r="B288" s="200" t="s">
        <v>1177</v>
      </c>
      <c r="C288" s="200" t="s">
        <v>1366</v>
      </c>
      <c r="D288" s="200" t="s">
        <v>1434</v>
      </c>
      <c r="E288" s="200" t="s">
        <v>1435</v>
      </c>
      <c r="F288" s="200" t="s">
        <v>1436</v>
      </c>
      <c r="G288" s="200" t="s">
        <v>1437</v>
      </c>
      <c r="H288" s="201">
        <v>36495</v>
      </c>
      <c r="I288" s="202" t="s">
        <v>760</v>
      </c>
      <c r="J288" s="203">
        <v>0</v>
      </c>
      <c r="K288" s="203">
        <v>0</v>
      </c>
      <c r="L288" s="203">
        <v>0</v>
      </c>
      <c r="M288" s="203">
        <v>0</v>
      </c>
      <c r="N288" s="203">
        <v>0</v>
      </c>
      <c r="O288" s="203" t="s">
        <v>593</v>
      </c>
      <c r="P288" s="203" t="s">
        <v>593</v>
      </c>
      <c r="Q288" s="203" t="s">
        <v>761</v>
      </c>
      <c r="R288" s="203" t="s">
        <v>593</v>
      </c>
      <c r="S288" s="203" t="s">
        <v>593</v>
      </c>
      <c r="T288" s="203" t="s">
        <v>593</v>
      </c>
      <c r="U288" s="203">
        <v>0</v>
      </c>
      <c r="V288" s="203" t="s">
        <v>593</v>
      </c>
      <c r="W288" s="203" t="s">
        <v>761</v>
      </c>
      <c r="X288" s="203" t="s">
        <v>761</v>
      </c>
      <c r="Y288" s="203" t="s">
        <v>769</v>
      </c>
      <c r="Z288" s="203" t="s">
        <v>1368</v>
      </c>
      <c r="AA288" s="203">
        <v>0</v>
      </c>
      <c r="AB288" s="203">
        <v>0</v>
      </c>
      <c r="AC288" s="203">
        <v>0</v>
      </c>
      <c r="AD288" s="203">
        <v>0</v>
      </c>
    </row>
    <row r="289" spans="1:30" hidden="1">
      <c r="A289" s="200">
        <v>4422</v>
      </c>
      <c r="B289" s="200" t="s">
        <v>1177</v>
      </c>
      <c r="C289" s="200" t="s">
        <v>1366</v>
      </c>
      <c r="D289" s="200" t="s">
        <v>1434</v>
      </c>
      <c r="E289" s="200" t="s">
        <v>1435</v>
      </c>
      <c r="F289" s="200" t="s">
        <v>1438</v>
      </c>
      <c r="G289" s="200" t="s">
        <v>1439</v>
      </c>
      <c r="H289" s="201">
        <v>37681</v>
      </c>
      <c r="I289" s="202" t="s">
        <v>760</v>
      </c>
      <c r="J289" s="203">
        <v>0</v>
      </c>
      <c r="K289" s="203">
        <v>0</v>
      </c>
      <c r="L289" s="203">
        <v>0</v>
      </c>
      <c r="M289" s="203">
        <v>0</v>
      </c>
      <c r="N289" s="203">
        <v>0</v>
      </c>
      <c r="O289" s="203" t="s">
        <v>593</v>
      </c>
      <c r="P289" s="203" t="s">
        <v>593</v>
      </c>
      <c r="Q289" s="203" t="s">
        <v>761</v>
      </c>
      <c r="R289" s="203" t="s">
        <v>593</v>
      </c>
      <c r="S289" s="203" t="s">
        <v>593</v>
      </c>
      <c r="T289" s="203" t="s">
        <v>593</v>
      </c>
      <c r="U289" s="203">
        <v>0</v>
      </c>
      <c r="V289" s="203" t="s">
        <v>593</v>
      </c>
      <c r="W289" s="203" t="s">
        <v>761</v>
      </c>
      <c r="X289" s="203" t="s">
        <v>593</v>
      </c>
      <c r="Y289" s="203">
        <v>0</v>
      </c>
      <c r="Z289" s="203">
        <v>0</v>
      </c>
      <c r="AA289" s="203"/>
      <c r="AB289" s="203"/>
      <c r="AC289" s="203"/>
      <c r="AD289" s="202"/>
    </row>
    <row r="290" spans="1:30">
      <c r="A290" s="200">
        <v>4424</v>
      </c>
      <c r="B290" s="200" t="s">
        <v>1177</v>
      </c>
      <c r="C290" s="200" t="s">
        <v>1366</v>
      </c>
      <c r="D290" s="200" t="s">
        <v>1434</v>
      </c>
      <c r="E290" s="200" t="s">
        <v>1435</v>
      </c>
      <c r="F290" s="200" t="s">
        <v>1440</v>
      </c>
      <c r="G290" s="200" t="s">
        <v>1441</v>
      </c>
      <c r="H290" s="201">
        <v>33329</v>
      </c>
      <c r="I290" s="202" t="s">
        <v>760</v>
      </c>
      <c r="J290" s="203">
        <v>0</v>
      </c>
      <c r="K290" s="203">
        <v>0</v>
      </c>
      <c r="L290" s="203">
        <v>0</v>
      </c>
      <c r="M290" s="203">
        <v>0</v>
      </c>
      <c r="N290" s="203">
        <v>0</v>
      </c>
      <c r="O290" s="203" t="s">
        <v>593</v>
      </c>
      <c r="P290" s="203" t="s">
        <v>593</v>
      </c>
      <c r="Q290" s="203" t="s">
        <v>761</v>
      </c>
      <c r="R290" s="203" t="s">
        <v>593</v>
      </c>
      <c r="S290" s="203" t="s">
        <v>593</v>
      </c>
      <c r="T290" s="203" t="s">
        <v>593</v>
      </c>
      <c r="U290" s="203">
        <v>0</v>
      </c>
      <c r="V290" s="203" t="s">
        <v>593</v>
      </c>
      <c r="W290" s="203" t="s">
        <v>761</v>
      </c>
      <c r="X290" s="203" t="s">
        <v>761</v>
      </c>
      <c r="Y290" s="203" t="s">
        <v>769</v>
      </c>
      <c r="Z290" s="203" t="s">
        <v>1368</v>
      </c>
      <c r="AA290" s="203">
        <v>0</v>
      </c>
      <c r="AB290" s="203">
        <v>0</v>
      </c>
      <c r="AC290" s="203">
        <v>0</v>
      </c>
      <c r="AD290" s="203">
        <v>0</v>
      </c>
    </row>
    <row r="291" spans="1:30" hidden="1">
      <c r="A291" s="200">
        <v>4444</v>
      </c>
      <c r="B291" s="200" t="s">
        <v>1177</v>
      </c>
      <c r="C291" s="200" t="s">
        <v>1366</v>
      </c>
      <c r="D291" s="200" t="s">
        <v>1442</v>
      </c>
      <c r="E291" s="200" t="s">
        <v>1443</v>
      </c>
      <c r="F291" s="200" t="s">
        <v>1444</v>
      </c>
      <c r="G291" s="200" t="s">
        <v>1445</v>
      </c>
      <c r="H291" s="201">
        <v>33329</v>
      </c>
      <c r="I291" s="202" t="s">
        <v>760</v>
      </c>
      <c r="J291" s="203">
        <v>0</v>
      </c>
      <c r="K291" s="203">
        <v>0</v>
      </c>
      <c r="L291" s="203">
        <v>0</v>
      </c>
      <c r="M291" s="203">
        <v>0</v>
      </c>
      <c r="N291" s="203">
        <v>0</v>
      </c>
      <c r="O291" s="203" t="s">
        <v>593</v>
      </c>
      <c r="P291" s="203" t="s">
        <v>593</v>
      </c>
      <c r="Q291" s="203" t="s">
        <v>761</v>
      </c>
      <c r="R291" s="203" t="s">
        <v>593</v>
      </c>
      <c r="S291" s="203" t="s">
        <v>593</v>
      </c>
      <c r="T291" s="203" t="s">
        <v>593</v>
      </c>
      <c r="U291" s="203">
        <v>0</v>
      </c>
      <c r="V291" s="203" t="s">
        <v>593</v>
      </c>
      <c r="W291" s="203" t="s">
        <v>761</v>
      </c>
      <c r="X291" s="203" t="s">
        <v>593</v>
      </c>
      <c r="Y291" s="203">
        <v>0</v>
      </c>
      <c r="Z291" s="203">
        <v>0</v>
      </c>
      <c r="AA291" s="203"/>
      <c r="AB291" s="203"/>
      <c r="AC291" s="203"/>
      <c r="AD291" s="202"/>
    </row>
    <row r="292" spans="1:30" hidden="1">
      <c r="A292" s="200">
        <v>4445</v>
      </c>
      <c r="B292" s="200" t="s">
        <v>1177</v>
      </c>
      <c r="C292" s="200" t="s">
        <v>1366</v>
      </c>
      <c r="D292" s="200" t="s">
        <v>1442</v>
      </c>
      <c r="E292" s="200" t="s">
        <v>1443</v>
      </c>
      <c r="F292" s="200" t="s">
        <v>1446</v>
      </c>
      <c r="G292" s="200" t="s">
        <v>1447</v>
      </c>
      <c r="H292" s="201">
        <v>43024</v>
      </c>
      <c r="I292" s="202" t="s">
        <v>760</v>
      </c>
      <c r="J292" s="203">
        <v>0</v>
      </c>
      <c r="K292" s="203">
        <v>0</v>
      </c>
      <c r="L292" s="203">
        <v>0</v>
      </c>
      <c r="M292" s="203">
        <v>0</v>
      </c>
      <c r="N292" s="203">
        <v>0</v>
      </c>
      <c r="O292" s="203" t="s">
        <v>593</v>
      </c>
      <c r="P292" s="203" t="s">
        <v>593</v>
      </c>
      <c r="Q292" s="203" t="s">
        <v>761</v>
      </c>
      <c r="R292" s="203" t="s">
        <v>593</v>
      </c>
      <c r="S292" s="203" t="s">
        <v>593</v>
      </c>
      <c r="T292" s="203" t="s">
        <v>593</v>
      </c>
      <c r="U292" s="203">
        <v>0</v>
      </c>
      <c r="V292" s="203" t="s">
        <v>593</v>
      </c>
      <c r="W292" s="203" t="s">
        <v>761</v>
      </c>
      <c r="X292" s="203" t="s">
        <v>593</v>
      </c>
      <c r="Y292" s="203">
        <v>0</v>
      </c>
      <c r="Z292" s="203">
        <v>0</v>
      </c>
      <c r="AA292" s="203"/>
      <c r="AB292" s="203"/>
      <c r="AC292" s="203"/>
      <c r="AD292" s="202"/>
    </row>
    <row r="293" spans="1:30" hidden="1">
      <c r="A293" s="200">
        <v>4501</v>
      </c>
      <c r="B293" s="200" t="s">
        <v>1177</v>
      </c>
      <c r="C293" s="200" t="s">
        <v>1366</v>
      </c>
      <c r="D293" s="200" t="s">
        <v>1448</v>
      </c>
      <c r="E293" s="200" t="s">
        <v>1449</v>
      </c>
      <c r="F293" s="200" t="s">
        <v>1450</v>
      </c>
      <c r="G293" s="200" t="s">
        <v>1451</v>
      </c>
      <c r="H293" s="201">
        <v>39264</v>
      </c>
      <c r="I293" s="202" t="s">
        <v>760</v>
      </c>
      <c r="J293" s="203">
        <v>0</v>
      </c>
      <c r="K293" s="203">
        <v>0</v>
      </c>
      <c r="L293" s="203">
        <v>0</v>
      </c>
      <c r="M293" s="203">
        <v>0</v>
      </c>
      <c r="N293" s="203">
        <v>0</v>
      </c>
      <c r="O293" s="203" t="s">
        <v>593</v>
      </c>
      <c r="P293" s="203" t="s">
        <v>593</v>
      </c>
      <c r="Q293" s="203" t="s">
        <v>761</v>
      </c>
      <c r="R293" s="203" t="s">
        <v>593</v>
      </c>
      <c r="S293" s="203" t="s">
        <v>593</v>
      </c>
      <c r="T293" s="203" t="s">
        <v>593</v>
      </c>
      <c r="U293" s="203">
        <v>0</v>
      </c>
      <c r="V293" s="203" t="s">
        <v>593</v>
      </c>
      <c r="W293" s="203" t="s">
        <v>761</v>
      </c>
      <c r="X293" s="203" t="s">
        <v>593</v>
      </c>
      <c r="Y293" s="203">
        <v>0</v>
      </c>
      <c r="Z293" s="203">
        <v>0</v>
      </c>
      <c r="AA293" s="203"/>
      <c r="AB293" s="203"/>
      <c r="AC293" s="203"/>
      <c r="AD293" s="202"/>
    </row>
    <row r="294" spans="1:30" hidden="1">
      <c r="A294" s="200">
        <v>4505</v>
      </c>
      <c r="B294" s="200" t="s">
        <v>1177</v>
      </c>
      <c r="C294" s="200" t="s">
        <v>1366</v>
      </c>
      <c r="D294" s="200" t="s">
        <v>1448</v>
      </c>
      <c r="E294" s="200" t="s">
        <v>1449</v>
      </c>
      <c r="F294" s="200" t="s">
        <v>1452</v>
      </c>
      <c r="G294" s="200" t="s">
        <v>1453</v>
      </c>
      <c r="H294" s="201">
        <v>43497</v>
      </c>
      <c r="I294" s="202" t="s">
        <v>760</v>
      </c>
      <c r="J294" s="203">
        <v>0</v>
      </c>
      <c r="K294" s="203">
        <v>0</v>
      </c>
      <c r="L294" s="203">
        <v>0</v>
      </c>
      <c r="M294" s="203">
        <v>0</v>
      </c>
      <c r="N294" s="203">
        <v>0</v>
      </c>
      <c r="O294" s="203" t="s">
        <v>593</v>
      </c>
      <c r="P294" s="203">
        <v>0</v>
      </c>
      <c r="Q294" s="203" t="s">
        <v>761</v>
      </c>
      <c r="R294" s="203" t="s">
        <v>593</v>
      </c>
      <c r="S294" s="203" t="s">
        <v>593</v>
      </c>
      <c r="T294" s="203" t="s">
        <v>593</v>
      </c>
      <c r="U294" s="203">
        <v>0</v>
      </c>
      <c r="V294" s="203" t="s">
        <v>593</v>
      </c>
      <c r="W294" s="203" t="s">
        <v>761</v>
      </c>
      <c r="X294" s="203">
        <v>0</v>
      </c>
      <c r="Y294" s="203">
        <v>0</v>
      </c>
      <c r="Z294" s="203">
        <v>0</v>
      </c>
      <c r="AA294" s="203"/>
      <c r="AB294" s="203"/>
      <c r="AC294" s="203"/>
      <c r="AD294" s="202"/>
    </row>
    <row r="295" spans="1:30" hidden="1">
      <c r="A295" s="200">
        <v>4581</v>
      </c>
      <c r="B295" s="200" t="s">
        <v>1177</v>
      </c>
      <c r="C295" s="200" t="s">
        <v>1366</v>
      </c>
      <c r="D295" s="200" t="s">
        <v>1454</v>
      </c>
      <c r="E295" s="200" t="s">
        <v>1455</v>
      </c>
      <c r="F295" s="200" t="s">
        <v>1456</v>
      </c>
      <c r="G295" s="200" t="s">
        <v>1457</v>
      </c>
      <c r="H295" s="202"/>
      <c r="I295" s="202"/>
      <c r="J295" s="203">
        <v>0</v>
      </c>
      <c r="K295" s="203">
        <v>0</v>
      </c>
      <c r="L295" s="203">
        <v>0</v>
      </c>
      <c r="M295" s="203">
        <v>0</v>
      </c>
      <c r="N295" s="203">
        <v>0</v>
      </c>
      <c r="O295" s="203" t="s">
        <v>593</v>
      </c>
      <c r="P295" s="203" t="s">
        <v>593</v>
      </c>
      <c r="Q295" s="203" t="s">
        <v>761</v>
      </c>
      <c r="R295" s="203" t="s">
        <v>593</v>
      </c>
      <c r="S295" s="203" t="s">
        <v>593</v>
      </c>
      <c r="T295" s="203" t="s">
        <v>593</v>
      </c>
      <c r="U295" s="203">
        <v>0</v>
      </c>
      <c r="V295" s="203" t="s">
        <v>593</v>
      </c>
      <c r="W295" s="203" t="s">
        <v>761</v>
      </c>
      <c r="X295" s="203" t="s">
        <v>593</v>
      </c>
      <c r="Y295" s="203">
        <v>0</v>
      </c>
      <c r="Z295" s="203">
        <v>0</v>
      </c>
      <c r="AA295" s="203"/>
      <c r="AB295" s="203"/>
      <c r="AC295" s="203"/>
      <c r="AD295" s="202"/>
    </row>
    <row r="296" spans="1:30" hidden="1">
      <c r="A296" s="200">
        <v>4606</v>
      </c>
      <c r="B296" s="200" t="s">
        <v>1177</v>
      </c>
      <c r="C296" s="200" t="s">
        <v>1366</v>
      </c>
      <c r="D296" s="200" t="s">
        <v>1458</v>
      </c>
      <c r="E296" s="200" t="s">
        <v>1459</v>
      </c>
      <c r="F296" s="200" t="s">
        <v>1460</v>
      </c>
      <c r="G296" s="200" t="s">
        <v>1461</v>
      </c>
      <c r="H296" s="201">
        <v>38626</v>
      </c>
      <c r="I296" s="202" t="s">
        <v>760</v>
      </c>
      <c r="J296" s="203">
        <v>0</v>
      </c>
      <c r="K296" s="203">
        <v>0</v>
      </c>
      <c r="L296" s="203">
        <v>0</v>
      </c>
      <c r="M296" s="203">
        <v>0</v>
      </c>
      <c r="N296" s="203">
        <v>0</v>
      </c>
      <c r="O296" s="203" t="s">
        <v>593</v>
      </c>
      <c r="P296" s="203" t="s">
        <v>593</v>
      </c>
      <c r="Q296" s="203" t="s">
        <v>761</v>
      </c>
      <c r="R296" s="203" t="s">
        <v>593</v>
      </c>
      <c r="S296" s="203" t="s">
        <v>593</v>
      </c>
      <c r="T296" s="203" t="s">
        <v>593</v>
      </c>
      <c r="U296" s="203">
        <v>0</v>
      </c>
      <c r="V296" s="203" t="s">
        <v>593</v>
      </c>
      <c r="W296" s="203" t="s">
        <v>761</v>
      </c>
      <c r="X296" s="203" t="s">
        <v>593</v>
      </c>
      <c r="Y296" s="203">
        <v>0</v>
      </c>
      <c r="Z296" s="203">
        <v>0</v>
      </c>
      <c r="AA296" s="203"/>
      <c r="AB296" s="203"/>
      <c r="AC296" s="203"/>
      <c r="AD296" s="202"/>
    </row>
    <row r="297" spans="1:30">
      <c r="A297" s="200">
        <v>5201</v>
      </c>
      <c r="B297" s="200" t="s">
        <v>1177</v>
      </c>
      <c r="C297" s="200" t="s">
        <v>1462</v>
      </c>
      <c r="D297" s="200"/>
      <c r="E297" s="200"/>
      <c r="F297" s="200" t="s">
        <v>1463</v>
      </c>
      <c r="G297" s="200" t="s">
        <v>1464</v>
      </c>
      <c r="H297" s="201">
        <v>38363</v>
      </c>
      <c r="I297" s="202" t="s">
        <v>760</v>
      </c>
      <c r="J297" s="203">
        <v>0</v>
      </c>
      <c r="K297" s="203" t="s">
        <v>761</v>
      </c>
      <c r="L297" s="203">
        <v>0</v>
      </c>
      <c r="M297" s="203" t="s">
        <v>761</v>
      </c>
      <c r="N297" s="203" t="s">
        <v>761</v>
      </c>
      <c r="O297" s="203" t="s">
        <v>593</v>
      </c>
      <c r="P297" s="203" t="s">
        <v>593</v>
      </c>
      <c r="Q297" s="203" t="s">
        <v>593</v>
      </c>
      <c r="R297" s="203" t="s">
        <v>593</v>
      </c>
      <c r="S297" s="203" t="s">
        <v>593</v>
      </c>
      <c r="T297" s="203" t="s">
        <v>593</v>
      </c>
      <c r="U297" s="203">
        <v>0</v>
      </c>
      <c r="V297" s="203" t="s">
        <v>761</v>
      </c>
      <c r="W297" s="203" t="s">
        <v>593</v>
      </c>
      <c r="X297" s="203" t="s">
        <v>761</v>
      </c>
      <c r="Y297" s="203" t="s">
        <v>1172</v>
      </c>
      <c r="Z297" s="203" t="s">
        <v>1465</v>
      </c>
      <c r="AA297" s="203">
        <v>0</v>
      </c>
      <c r="AB297" s="203">
        <v>0</v>
      </c>
      <c r="AC297" s="203">
        <v>0</v>
      </c>
      <c r="AD297" s="203">
        <v>0</v>
      </c>
    </row>
    <row r="298" spans="1:30">
      <c r="A298" s="200">
        <v>5202</v>
      </c>
      <c r="B298" s="200" t="s">
        <v>1177</v>
      </c>
      <c r="C298" s="200" t="s">
        <v>1462</v>
      </c>
      <c r="D298" s="200"/>
      <c r="E298" s="200"/>
      <c r="F298" s="200" t="s">
        <v>1466</v>
      </c>
      <c r="G298" s="200" t="s">
        <v>1467</v>
      </c>
      <c r="H298" s="201">
        <v>39512</v>
      </c>
      <c r="I298" s="202" t="s">
        <v>760</v>
      </c>
      <c r="J298" s="203">
        <v>0</v>
      </c>
      <c r="K298" s="203">
        <v>0</v>
      </c>
      <c r="L298" s="203">
        <v>0</v>
      </c>
      <c r="M298" s="203">
        <v>0</v>
      </c>
      <c r="N298" s="203">
        <v>0</v>
      </c>
      <c r="O298" s="203" t="s">
        <v>593</v>
      </c>
      <c r="P298" s="203" t="s">
        <v>593</v>
      </c>
      <c r="Q298" s="203" t="s">
        <v>593</v>
      </c>
      <c r="R298" s="203" t="s">
        <v>593</v>
      </c>
      <c r="S298" s="203" t="s">
        <v>593</v>
      </c>
      <c r="T298" s="203" t="s">
        <v>593</v>
      </c>
      <c r="U298" s="203">
        <v>0</v>
      </c>
      <c r="V298" s="203" t="s">
        <v>593</v>
      </c>
      <c r="W298" s="203" t="s">
        <v>593</v>
      </c>
      <c r="X298" s="203" t="s">
        <v>761</v>
      </c>
      <c r="Y298" s="203">
        <v>0</v>
      </c>
      <c r="Z298" s="203" t="s">
        <v>1468</v>
      </c>
      <c r="AA298" s="203">
        <v>0</v>
      </c>
      <c r="AB298" s="203">
        <v>0</v>
      </c>
      <c r="AC298" s="203">
        <v>0</v>
      </c>
      <c r="AD298" s="203">
        <v>0</v>
      </c>
    </row>
    <row r="299" spans="1:30" hidden="1">
      <c r="A299" s="200">
        <v>5203</v>
      </c>
      <c r="B299" s="200" t="s">
        <v>1177</v>
      </c>
      <c r="C299" s="200" t="s">
        <v>1462</v>
      </c>
      <c r="D299" s="200"/>
      <c r="E299" s="200"/>
      <c r="F299" s="200" t="s">
        <v>1469</v>
      </c>
      <c r="G299" s="200" t="s">
        <v>1470</v>
      </c>
      <c r="H299" s="201">
        <v>38961</v>
      </c>
      <c r="I299" s="202" t="s">
        <v>760</v>
      </c>
      <c r="J299" s="203" t="s">
        <v>593</v>
      </c>
      <c r="K299" s="203" t="s">
        <v>593</v>
      </c>
      <c r="L299" s="203" t="s">
        <v>593</v>
      </c>
      <c r="M299" s="203" t="s">
        <v>593</v>
      </c>
      <c r="N299" s="203" t="s">
        <v>593</v>
      </c>
      <c r="O299" s="203" t="s">
        <v>593</v>
      </c>
      <c r="P299" s="203" t="s">
        <v>593</v>
      </c>
      <c r="Q299" s="203" t="s">
        <v>593</v>
      </c>
      <c r="R299" s="203" t="s">
        <v>593</v>
      </c>
      <c r="S299" s="203" t="s">
        <v>593</v>
      </c>
      <c r="T299" s="203" t="s">
        <v>593</v>
      </c>
      <c r="U299" s="203" t="s">
        <v>593</v>
      </c>
      <c r="V299" s="203" t="s">
        <v>593</v>
      </c>
      <c r="W299" s="203" t="s">
        <v>593</v>
      </c>
      <c r="X299" s="203" t="s">
        <v>593</v>
      </c>
      <c r="Y299" s="203" t="s">
        <v>593</v>
      </c>
      <c r="Z299" s="203" t="s">
        <v>593</v>
      </c>
      <c r="AA299" s="203"/>
      <c r="AB299" s="203"/>
      <c r="AC299" s="203"/>
      <c r="AD299" s="202"/>
    </row>
    <row r="300" spans="1:30" hidden="1">
      <c r="A300" s="200">
        <v>5204</v>
      </c>
      <c r="B300" s="200" t="s">
        <v>1177</v>
      </c>
      <c r="C300" s="200" t="s">
        <v>1462</v>
      </c>
      <c r="D300" s="200"/>
      <c r="E300" s="200"/>
      <c r="F300" s="200" t="s">
        <v>1471</v>
      </c>
      <c r="G300" s="200" t="s">
        <v>1472</v>
      </c>
      <c r="H300" s="201">
        <v>38523</v>
      </c>
      <c r="I300" s="202" t="s">
        <v>760</v>
      </c>
      <c r="J300" s="203" t="s">
        <v>593</v>
      </c>
      <c r="K300" s="203" t="s">
        <v>593</v>
      </c>
      <c r="L300" s="203" t="s">
        <v>593</v>
      </c>
      <c r="M300" s="203" t="s">
        <v>593</v>
      </c>
      <c r="N300" s="203" t="s">
        <v>593</v>
      </c>
      <c r="O300" s="203" t="s">
        <v>593</v>
      </c>
      <c r="P300" s="203" t="s">
        <v>593</v>
      </c>
      <c r="Q300" s="203" t="s">
        <v>593</v>
      </c>
      <c r="R300" s="203" t="s">
        <v>593</v>
      </c>
      <c r="S300" s="203" t="s">
        <v>593</v>
      </c>
      <c r="T300" s="203" t="s">
        <v>593</v>
      </c>
      <c r="U300" s="203" t="s">
        <v>593</v>
      </c>
      <c r="V300" s="203" t="s">
        <v>593</v>
      </c>
      <c r="W300" s="203" t="s">
        <v>593</v>
      </c>
      <c r="X300" s="203" t="s">
        <v>593</v>
      </c>
      <c r="Y300" s="203" t="s">
        <v>593</v>
      </c>
      <c r="Z300" s="203" t="s">
        <v>593</v>
      </c>
      <c r="AA300" s="203"/>
      <c r="AB300" s="203"/>
      <c r="AC300" s="203"/>
      <c r="AD300" s="202"/>
    </row>
    <row r="301" spans="1:30">
      <c r="A301" s="200">
        <v>5206</v>
      </c>
      <c r="B301" s="200" t="s">
        <v>1177</v>
      </c>
      <c r="C301" s="200" t="s">
        <v>1462</v>
      </c>
      <c r="D301" s="200"/>
      <c r="E301" s="200"/>
      <c r="F301" s="200" t="s">
        <v>1473</v>
      </c>
      <c r="G301" s="200" t="s">
        <v>1474</v>
      </c>
      <c r="H301" s="201">
        <v>38433</v>
      </c>
      <c r="I301" s="202" t="s">
        <v>760</v>
      </c>
      <c r="J301" s="203">
        <v>0</v>
      </c>
      <c r="K301" s="203">
        <v>0</v>
      </c>
      <c r="L301" s="203">
        <v>0</v>
      </c>
      <c r="M301" s="203">
        <v>0</v>
      </c>
      <c r="N301" s="203">
        <v>0</v>
      </c>
      <c r="O301" s="203" t="s">
        <v>593</v>
      </c>
      <c r="P301" s="203" t="s">
        <v>593</v>
      </c>
      <c r="Q301" s="203" t="s">
        <v>593</v>
      </c>
      <c r="R301" s="203" t="s">
        <v>593</v>
      </c>
      <c r="S301" s="203" t="s">
        <v>593</v>
      </c>
      <c r="T301" s="203" t="s">
        <v>593</v>
      </c>
      <c r="U301" s="203">
        <v>0</v>
      </c>
      <c r="V301" s="203" t="s">
        <v>593</v>
      </c>
      <c r="W301" s="203" t="s">
        <v>593</v>
      </c>
      <c r="X301" s="203" t="s">
        <v>761</v>
      </c>
      <c r="Y301" s="203">
        <v>0</v>
      </c>
      <c r="Z301" s="203" t="s">
        <v>1473</v>
      </c>
      <c r="AA301" s="203">
        <v>0</v>
      </c>
      <c r="AB301" s="203">
        <v>0</v>
      </c>
      <c r="AC301" s="203">
        <v>0</v>
      </c>
      <c r="AD301" s="203">
        <v>0</v>
      </c>
    </row>
    <row r="302" spans="1:30" hidden="1">
      <c r="A302" s="200">
        <v>5207</v>
      </c>
      <c r="B302" s="200" t="s">
        <v>1177</v>
      </c>
      <c r="C302" s="200" t="s">
        <v>1462</v>
      </c>
      <c r="D302" s="200"/>
      <c r="E302" s="200"/>
      <c r="F302" s="200" t="s">
        <v>1475</v>
      </c>
      <c r="G302" s="200" t="s">
        <v>1476</v>
      </c>
      <c r="H302" s="201">
        <v>38433</v>
      </c>
      <c r="I302" s="202" t="s">
        <v>760</v>
      </c>
      <c r="J302" s="203" t="s">
        <v>593</v>
      </c>
      <c r="K302" s="203" t="s">
        <v>593</v>
      </c>
      <c r="L302" s="203" t="s">
        <v>593</v>
      </c>
      <c r="M302" s="203" t="s">
        <v>593</v>
      </c>
      <c r="N302" s="203" t="s">
        <v>593</v>
      </c>
      <c r="O302" s="203" t="s">
        <v>593</v>
      </c>
      <c r="P302" s="203" t="s">
        <v>593</v>
      </c>
      <c r="Q302" s="203" t="s">
        <v>593</v>
      </c>
      <c r="R302" s="203" t="s">
        <v>593</v>
      </c>
      <c r="S302" s="203" t="s">
        <v>593</v>
      </c>
      <c r="T302" s="203" t="s">
        <v>593</v>
      </c>
      <c r="U302" s="203" t="s">
        <v>593</v>
      </c>
      <c r="V302" s="203" t="s">
        <v>593</v>
      </c>
      <c r="W302" s="203" t="s">
        <v>593</v>
      </c>
      <c r="X302" s="203" t="s">
        <v>593</v>
      </c>
      <c r="Y302" s="203" t="s">
        <v>593</v>
      </c>
      <c r="Z302" s="203" t="s">
        <v>593</v>
      </c>
      <c r="AA302" s="203"/>
      <c r="AB302" s="203"/>
      <c r="AC302" s="203"/>
      <c r="AD302" s="202"/>
    </row>
    <row r="303" spans="1:30" hidden="1">
      <c r="A303" s="200">
        <v>5209</v>
      </c>
      <c r="B303" s="200" t="s">
        <v>1177</v>
      </c>
      <c r="C303" s="200" t="s">
        <v>1462</v>
      </c>
      <c r="D303" s="200"/>
      <c r="E303" s="200"/>
      <c r="F303" s="200" t="s">
        <v>1477</v>
      </c>
      <c r="G303" s="200" t="s">
        <v>1478</v>
      </c>
      <c r="H303" s="201">
        <v>35947</v>
      </c>
      <c r="I303" s="202" t="s">
        <v>760</v>
      </c>
      <c r="J303" s="203" t="s">
        <v>593</v>
      </c>
      <c r="K303" s="203" t="s">
        <v>593</v>
      </c>
      <c r="L303" s="203" t="s">
        <v>593</v>
      </c>
      <c r="M303" s="203" t="s">
        <v>593</v>
      </c>
      <c r="N303" s="203" t="s">
        <v>593</v>
      </c>
      <c r="O303" s="203" t="s">
        <v>593</v>
      </c>
      <c r="P303" s="203" t="s">
        <v>593</v>
      </c>
      <c r="Q303" s="203" t="s">
        <v>593</v>
      </c>
      <c r="R303" s="203" t="s">
        <v>593</v>
      </c>
      <c r="S303" s="203" t="s">
        <v>593</v>
      </c>
      <c r="T303" s="203" t="s">
        <v>593</v>
      </c>
      <c r="U303" s="203" t="s">
        <v>593</v>
      </c>
      <c r="V303" s="203" t="s">
        <v>593</v>
      </c>
      <c r="W303" s="203" t="s">
        <v>593</v>
      </c>
      <c r="X303" s="203" t="s">
        <v>593</v>
      </c>
      <c r="Y303" s="203" t="s">
        <v>593</v>
      </c>
      <c r="Z303" s="203" t="s">
        <v>593</v>
      </c>
      <c r="AA303" s="203"/>
      <c r="AB303" s="203"/>
      <c r="AC303" s="203"/>
      <c r="AD303" s="202"/>
    </row>
    <row r="304" spans="1:30">
      <c r="A304" s="200">
        <v>5210</v>
      </c>
      <c r="B304" s="200" t="s">
        <v>1177</v>
      </c>
      <c r="C304" s="200" t="s">
        <v>1462</v>
      </c>
      <c r="D304" s="200"/>
      <c r="E304" s="200"/>
      <c r="F304" s="200" t="s">
        <v>1479</v>
      </c>
      <c r="G304" s="200" t="s">
        <v>1480</v>
      </c>
      <c r="H304" s="201">
        <v>38433</v>
      </c>
      <c r="I304" s="202" t="s">
        <v>760</v>
      </c>
      <c r="J304" s="203">
        <v>0</v>
      </c>
      <c r="K304" s="203">
        <v>0</v>
      </c>
      <c r="L304" s="203">
        <v>0</v>
      </c>
      <c r="M304" s="203">
        <v>0</v>
      </c>
      <c r="N304" s="203">
        <v>0</v>
      </c>
      <c r="O304" s="203" t="s">
        <v>593</v>
      </c>
      <c r="P304" s="203" t="s">
        <v>593</v>
      </c>
      <c r="Q304" s="203" t="s">
        <v>593</v>
      </c>
      <c r="R304" s="203" t="s">
        <v>593</v>
      </c>
      <c r="S304" s="203" t="s">
        <v>593</v>
      </c>
      <c r="T304" s="203" t="s">
        <v>593</v>
      </c>
      <c r="U304" s="203">
        <v>0</v>
      </c>
      <c r="V304" s="203" t="s">
        <v>593</v>
      </c>
      <c r="W304" s="203" t="s">
        <v>593</v>
      </c>
      <c r="X304" s="203" t="s">
        <v>761</v>
      </c>
      <c r="Y304" s="203">
        <v>0</v>
      </c>
      <c r="Z304" s="203" t="s">
        <v>1479</v>
      </c>
      <c r="AA304" s="203">
        <v>0</v>
      </c>
      <c r="AB304" s="203">
        <v>0</v>
      </c>
      <c r="AC304" s="203">
        <v>0</v>
      </c>
      <c r="AD304" s="203">
        <v>0</v>
      </c>
    </row>
    <row r="305" spans="1:30" hidden="1">
      <c r="A305" s="200">
        <v>5211</v>
      </c>
      <c r="B305" s="200" t="s">
        <v>1177</v>
      </c>
      <c r="C305" s="200" t="s">
        <v>1462</v>
      </c>
      <c r="D305" s="200"/>
      <c r="E305" s="200"/>
      <c r="F305" s="200" t="s">
        <v>1481</v>
      </c>
      <c r="G305" s="200" t="s">
        <v>1482</v>
      </c>
      <c r="H305" s="201">
        <v>38433</v>
      </c>
      <c r="I305" s="202" t="s">
        <v>760</v>
      </c>
      <c r="J305" s="203">
        <v>0</v>
      </c>
      <c r="K305" s="203">
        <v>0</v>
      </c>
      <c r="L305" s="203">
        <v>0</v>
      </c>
      <c r="M305" s="203">
        <v>0</v>
      </c>
      <c r="N305" s="203">
        <v>0</v>
      </c>
      <c r="O305" s="203" t="s">
        <v>593</v>
      </c>
      <c r="P305" s="203" t="s">
        <v>593</v>
      </c>
      <c r="Q305" s="203" t="s">
        <v>593</v>
      </c>
      <c r="R305" s="203" t="s">
        <v>593</v>
      </c>
      <c r="S305" s="203" t="s">
        <v>593</v>
      </c>
      <c r="T305" s="203" t="s">
        <v>593</v>
      </c>
      <c r="U305" s="203">
        <v>0</v>
      </c>
      <c r="V305" s="203" t="s">
        <v>593</v>
      </c>
      <c r="W305" s="203" t="s">
        <v>593</v>
      </c>
      <c r="X305" s="203" t="s">
        <v>593</v>
      </c>
      <c r="Y305" s="203">
        <v>0</v>
      </c>
      <c r="Z305" s="203">
        <v>0</v>
      </c>
      <c r="AA305" s="203"/>
      <c r="AB305" s="203"/>
      <c r="AC305" s="203"/>
      <c r="AD305" s="202"/>
    </row>
    <row r="306" spans="1:30" hidden="1">
      <c r="A306" s="200">
        <v>5212</v>
      </c>
      <c r="B306" s="200" t="s">
        <v>1177</v>
      </c>
      <c r="C306" s="200" t="s">
        <v>1462</v>
      </c>
      <c r="D306" s="200"/>
      <c r="E306" s="200"/>
      <c r="F306" s="200" t="s">
        <v>1483</v>
      </c>
      <c r="G306" s="200" t="s">
        <v>1484</v>
      </c>
      <c r="H306" s="201">
        <v>42788</v>
      </c>
      <c r="I306" s="202" t="s">
        <v>760</v>
      </c>
      <c r="J306" s="203" t="s">
        <v>593</v>
      </c>
      <c r="K306" s="203" t="s">
        <v>593</v>
      </c>
      <c r="L306" s="203" t="s">
        <v>593</v>
      </c>
      <c r="M306" s="203" t="s">
        <v>593</v>
      </c>
      <c r="N306" s="203" t="s">
        <v>593</v>
      </c>
      <c r="O306" s="203" t="s">
        <v>593</v>
      </c>
      <c r="P306" s="203" t="s">
        <v>593</v>
      </c>
      <c r="Q306" s="203" t="s">
        <v>593</v>
      </c>
      <c r="R306" s="203" t="s">
        <v>593</v>
      </c>
      <c r="S306" s="203" t="s">
        <v>593</v>
      </c>
      <c r="T306" s="203" t="s">
        <v>593</v>
      </c>
      <c r="U306" s="203" t="s">
        <v>593</v>
      </c>
      <c r="V306" s="203" t="s">
        <v>593</v>
      </c>
      <c r="W306" s="203" t="s">
        <v>593</v>
      </c>
      <c r="X306" s="203" t="s">
        <v>593</v>
      </c>
      <c r="Y306" s="203" t="s">
        <v>593</v>
      </c>
      <c r="Z306" s="203" t="s">
        <v>593</v>
      </c>
      <c r="AA306" s="203"/>
      <c r="AB306" s="203"/>
      <c r="AC306" s="203"/>
      <c r="AD306" s="202"/>
    </row>
    <row r="307" spans="1:30" hidden="1">
      <c r="A307" s="200">
        <v>5213</v>
      </c>
      <c r="B307" s="200" t="s">
        <v>1177</v>
      </c>
      <c r="C307" s="200" t="s">
        <v>1462</v>
      </c>
      <c r="D307" s="200"/>
      <c r="E307" s="200"/>
      <c r="F307" s="200" t="s">
        <v>1485</v>
      </c>
      <c r="G307" s="200" t="s">
        <v>1486</v>
      </c>
      <c r="H307" s="201">
        <v>38433</v>
      </c>
      <c r="I307" s="202" t="s">
        <v>760</v>
      </c>
      <c r="J307" s="203" t="s">
        <v>593</v>
      </c>
      <c r="K307" s="203" t="s">
        <v>593</v>
      </c>
      <c r="L307" s="203" t="s">
        <v>593</v>
      </c>
      <c r="M307" s="203" t="s">
        <v>593</v>
      </c>
      <c r="N307" s="203" t="s">
        <v>593</v>
      </c>
      <c r="O307" s="203" t="s">
        <v>593</v>
      </c>
      <c r="P307" s="203" t="s">
        <v>593</v>
      </c>
      <c r="Q307" s="203" t="s">
        <v>593</v>
      </c>
      <c r="R307" s="203" t="s">
        <v>593</v>
      </c>
      <c r="S307" s="203" t="s">
        <v>593</v>
      </c>
      <c r="T307" s="203" t="s">
        <v>593</v>
      </c>
      <c r="U307" s="203" t="s">
        <v>593</v>
      </c>
      <c r="V307" s="203" t="s">
        <v>593</v>
      </c>
      <c r="W307" s="203" t="s">
        <v>593</v>
      </c>
      <c r="X307" s="203" t="s">
        <v>593</v>
      </c>
      <c r="Y307" s="203" t="s">
        <v>593</v>
      </c>
      <c r="Z307" s="203" t="s">
        <v>593</v>
      </c>
      <c r="AA307" s="203"/>
      <c r="AB307" s="203"/>
      <c r="AC307" s="203"/>
      <c r="AD307" s="202"/>
    </row>
    <row r="308" spans="1:30">
      <c r="A308" s="200">
        <v>5214</v>
      </c>
      <c r="B308" s="200" t="s">
        <v>1177</v>
      </c>
      <c r="C308" s="200" t="s">
        <v>1462</v>
      </c>
      <c r="D308" s="200"/>
      <c r="E308" s="200"/>
      <c r="F308" s="200" t="s">
        <v>1487</v>
      </c>
      <c r="G308" s="200" t="s">
        <v>1488</v>
      </c>
      <c r="H308" s="201">
        <v>38626</v>
      </c>
      <c r="I308" s="202" t="s">
        <v>760</v>
      </c>
      <c r="J308" s="203">
        <v>0</v>
      </c>
      <c r="K308" s="203">
        <v>0</v>
      </c>
      <c r="L308" s="203">
        <v>0</v>
      </c>
      <c r="M308" s="203">
        <v>0</v>
      </c>
      <c r="N308" s="203">
        <v>0</v>
      </c>
      <c r="O308" s="203" t="s">
        <v>593</v>
      </c>
      <c r="P308" s="203" t="s">
        <v>593</v>
      </c>
      <c r="Q308" s="203" t="s">
        <v>593</v>
      </c>
      <c r="R308" s="203" t="s">
        <v>593</v>
      </c>
      <c r="S308" s="203" t="s">
        <v>593</v>
      </c>
      <c r="T308" s="203" t="s">
        <v>593</v>
      </c>
      <c r="U308" s="203">
        <v>0</v>
      </c>
      <c r="V308" s="203" t="s">
        <v>593</v>
      </c>
      <c r="W308" s="203" t="s">
        <v>593</v>
      </c>
      <c r="X308" s="203" t="s">
        <v>761</v>
      </c>
      <c r="Y308" s="203">
        <v>0</v>
      </c>
      <c r="Z308" s="203" t="s">
        <v>1489</v>
      </c>
      <c r="AA308" s="203">
        <v>0</v>
      </c>
      <c r="AB308" s="203">
        <v>0</v>
      </c>
      <c r="AC308" s="203">
        <v>0</v>
      </c>
      <c r="AD308" s="203">
        <v>0</v>
      </c>
    </row>
    <row r="309" spans="1:30" hidden="1">
      <c r="A309" s="200">
        <v>5215</v>
      </c>
      <c r="B309" s="200" t="s">
        <v>1177</v>
      </c>
      <c r="C309" s="200" t="s">
        <v>1462</v>
      </c>
      <c r="D309" s="200"/>
      <c r="E309" s="200"/>
      <c r="F309" s="200" t="s">
        <v>1490</v>
      </c>
      <c r="G309" s="200" t="s">
        <v>1491</v>
      </c>
      <c r="H309" s="201">
        <v>38615</v>
      </c>
      <c r="I309" s="202" t="s">
        <v>760</v>
      </c>
      <c r="J309" s="203" t="s">
        <v>593</v>
      </c>
      <c r="K309" s="203" t="s">
        <v>593</v>
      </c>
      <c r="L309" s="203" t="s">
        <v>593</v>
      </c>
      <c r="M309" s="203" t="s">
        <v>593</v>
      </c>
      <c r="N309" s="203" t="s">
        <v>593</v>
      </c>
      <c r="O309" s="203" t="s">
        <v>593</v>
      </c>
      <c r="P309" s="203" t="s">
        <v>593</v>
      </c>
      <c r="Q309" s="203" t="s">
        <v>593</v>
      </c>
      <c r="R309" s="203" t="s">
        <v>593</v>
      </c>
      <c r="S309" s="203" t="s">
        <v>593</v>
      </c>
      <c r="T309" s="203" t="s">
        <v>593</v>
      </c>
      <c r="U309" s="203" t="s">
        <v>593</v>
      </c>
      <c r="V309" s="203" t="s">
        <v>593</v>
      </c>
      <c r="W309" s="203" t="s">
        <v>593</v>
      </c>
      <c r="X309" s="203" t="s">
        <v>593</v>
      </c>
      <c r="Y309" s="203" t="s">
        <v>593</v>
      </c>
      <c r="Z309" s="203" t="s">
        <v>593</v>
      </c>
      <c r="AA309" s="203"/>
      <c r="AB309" s="203"/>
      <c r="AC309" s="203"/>
      <c r="AD309" s="202"/>
    </row>
    <row r="310" spans="1:30" hidden="1">
      <c r="A310" s="200">
        <v>5303</v>
      </c>
      <c r="B310" s="200" t="s">
        <v>1177</v>
      </c>
      <c r="C310" s="200" t="s">
        <v>1462</v>
      </c>
      <c r="D310" s="200" t="s">
        <v>1492</v>
      </c>
      <c r="E310" s="200" t="s">
        <v>1493</v>
      </c>
      <c r="F310" s="200" t="s">
        <v>1494</v>
      </c>
      <c r="G310" s="200" t="s">
        <v>1495</v>
      </c>
      <c r="H310" s="201">
        <v>39807</v>
      </c>
      <c r="I310" s="202" t="s">
        <v>760</v>
      </c>
      <c r="J310" s="203" t="s">
        <v>593</v>
      </c>
      <c r="K310" s="203" t="s">
        <v>593</v>
      </c>
      <c r="L310" s="203" t="s">
        <v>593</v>
      </c>
      <c r="M310" s="203" t="s">
        <v>593</v>
      </c>
      <c r="N310" s="203" t="s">
        <v>593</v>
      </c>
      <c r="O310" s="203" t="s">
        <v>593</v>
      </c>
      <c r="P310" s="203" t="s">
        <v>593</v>
      </c>
      <c r="Q310" s="203" t="s">
        <v>593</v>
      </c>
      <c r="R310" s="203" t="s">
        <v>593</v>
      </c>
      <c r="S310" s="203" t="s">
        <v>593</v>
      </c>
      <c r="T310" s="203" t="s">
        <v>593</v>
      </c>
      <c r="U310" s="203" t="s">
        <v>593</v>
      </c>
      <c r="V310" s="203" t="s">
        <v>593</v>
      </c>
      <c r="W310" s="203" t="s">
        <v>593</v>
      </c>
      <c r="X310" s="203" t="s">
        <v>593</v>
      </c>
      <c r="Y310" s="203" t="s">
        <v>593</v>
      </c>
      <c r="Z310" s="203" t="s">
        <v>593</v>
      </c>
      <c r="AA310" s="203"/>
      <c r="AB310" s="203"/>
      <c r="AC310" s="203"/>
      <c r="AD310" s="202"/>
    </row>
    <row r="311" spans="1:30" hidden="1">
      <c r="A311" s="200">
        <v>5327</v>
      </c>
      <c r="B311" s="200" t="s">
        <v>1177</v>
      </c>
      <c r="C311" s="200" t="s">
        <v>1462</v>
      </c>
      <c r="D311" s="200" t="s">
        <v>1496</v>
      </c>
      <c r="E311" s="200" t="s">
        <v>1497</v>
      </c>
      <c r="F311" s="200" t="s">
        <v>1498</v>
      </c>
      <c r="G311" s="200" t="s">
        <v>1499</v>
      </c>
      <c r="H311" s="202"/>
      <c r="I311" s="202"/>
      <c r="J311" s="203" t="s">
        <v>593</v>
      </c>
      <c r="K311" s="203" t="s">
        <v>593</v>
      </c>
      <c r="L311" s="203" t="s">
        <v>593</v>
      </c>
      <c r="M311" s="203" t="s">
        <v>593</v>
      </c>
      <c r="N311" s="203" t="s">
        <v>593</v>
      </c>
      <c r="O311" s="203" t="s">
        <v>593</v>
      </c>
      <c r="P311" s="203" t="s">
        <v>593</v>
      </c>
      <c r="Q311" s="203" t="s">
        <v>593</v>
      </c>
      <c r="R311" s="203" t="s">
        <v>593</v>
      </c>
      <c r="S311" s="203" t="s">
        <v>593</v>
      </c>
      <c r="T311" s="203" t="s">
        <v>593</v>
      </c>
      <c r="U311" s="203" t="s">
        <v>593</v>
      </c>
      <c r="V311" s="203" t="s">
        <v>593</v>
      </c>
      <c r="W311" s="203" t="s">
        <v>593</v>
      </c>
      <c r="X311" s="203" t="s">
        <v>593</v>
      </c>
      <c r="Y311" s="203" t="s">
        <v>593</v>
      </c>
      <c r="Z311" s="203" t="s">
        <v>593</v>
      </c>
      <c r="AA311" s="203"/>
      <c r="AB311" s="203"/>
      <c r="AC311" s="203"/>
      <c r="AD311" s="202"/>
    </row>
    <row r="312" spans="1:30" hidden="1">
      <c r="A312" s="200">
        <v>5346</v>
      </c>
      <c r="B312" s="200" t="s">
        <v>1177</v>
      </c>
      <c r="C312" s="200" t="s">
        <v>1462</v>
      </c>
      <c r="D312" s="200" t="s">
        <v>1500</v>
      </c>
      <c r="E312" s="200" t="s">
        <v>1501</v>
      </c>
      <c r="F312" s="200" t="s">
        <v>1502</v>
      </c>
      <c r="G312" s="200" t="s">
        <v>1503</v>
      </c>
      <c r="H312" s="201">
        <v>26969</v>
      </c>
      <c r="I312" s="202" t="s">
        <v>760</v>
      </c>
      <c r="J312" s="203" t="s">
        <v>593</v>
      </c>
      <c r="K312" s="203" t="s">
        <v>593</v>
      </c>
      <c r="L312" s="203" t="s">
        <v>593</v>
      </c>
      <c r="M312" s="203" t="s">
        <v>593</v>
      </c>
      <c r="N312" s="203" t="s">
        <v>593</v>
      </c>
      <c r="O312" s="203" t="s">
        <v>593</v>
      </c>
      <c r="P312" s="203" t="s">
        <v>593</v>
      </c>
      <c r="Q312" s="203" t="s">
        <v>593</v>
      </c>
      <c r="R312" s="203" t="s">
        <v>593</v>
      </c>
      <c r="S312" s="203" t="s">
        <v>593</v>
      </c>
      <c r="T312" s="203" t="s">
        <v>593</v>
      </c>
      <c r="U312" s="203" t="s">
        <v>593</v>
      </c>
      <c r="V312" s="203" t="s">
        <v>593</v>
      </c>
      <c r="W312" s="203" t="s">
        <v>593</v>
      </c>
      <c r="X312" s="203" t="s">
        <v>593</v>
      </c>
      <c r="Y312" s="203" t="s">
        <v>593</v>
      </c>
      <c r="Z312" s="203" t="s">
        <v>593</v>
      </c>
      <c r="AA312" s="203"/>
      <c r="AB312" s="203"/>
      <c r="AC312" s="203"/>
      <c r="AD312" s="202"/>
    </row>
    <row r="313" spans="1:30" hidden="1">
      <c r="A313" s="200">
        <v>5348</v>
      </c>
      <c r="B313" s="200" t="s">
        <v>1177</v>
      </c>
      <c r="C313" s="200" t="s">
        <v>1462</v>
      </c>
      <c r="D313" s="200" t="s">
        <v>1500</v>
      </c>
      <c r="E313" s="200" t="s">
        <v>1501</v>
      </c>
      <c r="F313" s="200" t="s">
        <v>1504</v>
      </c>
      <c r="G313" s="200" t="s">
        <v>1505</v>
      </c>
      <c r="H313" s="201">
        <v>39512</v>
      </c>
      <c r="I313" s="202" t="s">
        <v>760</v>
      </c>
      <c r="J313" s="203" t="s">
        <v>593</v>
      </c>
      <c r="K313" s="203" t="s">
        <v>593</v>
      </c>
      <c r="L313" s="203" t="s">
        <v>593</v>
      </c>
      <c r="M313" s="203" t="s">
        <v>593</v>
      </c>
      <c r="N313" s="203" t="s">
        <v>593</v>
      </c>
      <c r="O313" s="203" t="s">
        <v>593</v>
      </c>
      <c r="P313" s="203" t="s">
        <v>593</v>
      </c>
      <c r="Q313" s="203" t="s">
        <v>593</v>
      </c>
      <c r="R313" s="203" t="s">
        <v>593</v>
      </c>
      <c r="S313" s="203" t="s">
        <v>593</v>
      </c>
      <c r="T313" s="203" t="s">
        <v>593</v>
      </c>
      <c r="U313" s="203" t="s">
        <v>593</v>
      </c>
      <c r="V313" s="203" t="s">
        <v>593</v>
      </c>
      <c r="W313" s="203" t="s">
        <v>593</v>
      </c>
      <c r="X313" s="203" t="s">
        <v>593</v>
      </c>
      <c r="Y313" s="203" t="s">
        <v>593</v>
      </c>
      <c r="Z313" s="203" t="s">
        <v>593</v>
      </c>
      <c r="AA313" s="203"/>
      <c r="AB313" s="203"/>
      <c r="AC313" s="203"/>
      <c r="AD313" s="202"/>
    </row>
    <row r="314" spans="1:30" hidden="1">
      <c r="A314" s="200">
        <v>5349</v>
      </c>
      <c r="B314" s="200" t="s">
        <v>1177</v>
      </c>
      <c r="C314" s="200" t="s">
        <v>1462</v>
      </c>
      <c r="D314" s="200" t="s">
        <v>1500</v>
      </c>
      <c r="E314" s="200" t="s">
        <v>1501</v>
      </c>
      <c r="F314" s="200" t="s">
        <v>1506</v>
      </c>
      <c r="G314" s="200" t="s">
        <v>1507</v>
      </c>
      <c r="H314" s="201">
        <v>38803</v>
      </c>
      <c r="I314" s="202" t="s">
        <v>760</v>
      </c>
      <c r="J314" s="203" t="s">
        <v>593</v>
      </c>
      <c r="K314" s="203" t="s">
        <v>593</v>
      </c>
      <c r="L314" s="203" t="s">
        <v>593</v>
      </c>
      <c r="M314" s="203" t="s">
        <v>593</v>
      </c>
      <c r="N314" s="203" t="s">
        <v>593</v>
      </c>
      <c r="O314" s="203" t="s">
        <v>593</v>
      </c>
      <c r="P314" s="203" t="s">
        <v>593</v>
      </c>
      <c r="Q314" s="203" t="s">
        <v>593</v>
      </c>
      <c r="R314" s="203" t="s">
        <v>593</v>
      </c>
      <c r="S314" s="203" t="s">
        <v>593</v>
      </c>
      <c r="T314" s="203" t="s">
        <v>593</v>
      </c>
      <c r="U314" s="203" t="s">
        <v>593</v>
      </c>
      <c r="V314" s="203" t="s">
        <v>593</v>
      </c>
      <c r="W314" s="203" t="s">
        <v>593</v>
      </c>
      <c r="X314" s="203" t="s">
        <v>593</v>
      </c>
      <c r="Y314" s="203" t="s">
        <v>593</v>
      </c>
      <c r="Z314" s="203" t="s">
        <v>593</v>
      </c>
      <c r="AA314" s="203"/>
      <c r="AB314" s="203"/>
      <c r="AC314" s="203"/>
      <c r="AD314" s="202"/>
    </row>
    <row r="315" spans="1:30" hidden="1">
      <c r="A315" s="200">
        <v>5361</v>
      </c>
      <c r="B315" s="200" t="s">
        <v>1177</v>
      </c>
      <c r="C315" s="200" t="s">
        <v>1462</v>
      </c>
      <c r="D315" s="200" t="s">
        <v>1508</v>
      </c>
      <c r="E315" s="200" t="s">
        <v>1509</v>
      </c>
      <c r="F315" s="200" t="s">
        <v>1510</v>
      </c>
      <c r="G315" s="200" t="s">
        <v>1511</v>
      </c>
      <c r="H315" s="201">
        <v>28065</v>
      </c>
      <c r="I315" s="202" t="s">
        <v>760</v>
      </c>
      <c r="J315" s="203" t="s">
        <v>593</v>
      </c>
      <c r="K315" s="203" t="s">
        <v>593</v>
      </c>
      <c r="L315" s="203" t="s">
        <v>593</v>
      </c>
      <c r="M315" s="203" t="s">
        <v>593</v>
      </c>
      <c r="N315" s="203" t="s">
        <v>593</v>
      </c>
      <c r="O315" s="203" t="s">
        <v>593</v>
      </c>
      <c r="P315" s="203" t="s">
        <v>593</v>
      </c>
      <c r="Q315" s="203" t="s">
        <v>593</v>
      </c>
      <c r="R315" s="203" t="s">
        <v>593</v>
      </c>
      <c r="S315" s="203" t="s">
        <v>593</v>
      </c>
      <c r="T315" s="203" t="s">
        <v>593</v>
      </c>
      <c r="U315" s="203" t="s">
        <v>593</v>
      </c>
      <c r="V315" s="203" t="s">
        <v>593</v>
      </c>
      <c r="W315" s="203" t="s">
        <v>593</v>
      </c>
      <c r="X315" s="203" t="s">
        <v>593</v>
      </c>
      <c r="Y315" s="203" t="s">
        <v>593</v>
      </c>
      <c r="Z315" s="203" t="s">
        <v>593</v>
      </c>
      <c r="AA315" s="203"/>
      <c r="AB315" s="203"/>
      <c r="AC315" s="203"/>
      <c r="AD315" s="202"/>
    </row>
    <row r="316" spans="1:30" hidden="1">
      <c r="A316" s="200">
        <v>5363</v>
      </c>
      <c r="B316" s="200" t="s">
        <v>1177</v>
      </c>
      <c r="C316" s="200" t="s">
        <v>1462</v>
      </c>
      <c r="D316" s="200" t="s">
        <v>1508</v>
      </c>
      <c r="E316" s="200" t="s">
        <v>1509</v>
      </c>
      <c r="F316" s="200" t="s">
        <v>1512</v>
      </c>
      <c r="G316" s="200" t="s">
        <v>1513</v>
      </c>
      <c r="H316" s="201">
        <v>37908</v>
      </c>
      <c r="I316" s="202" t="s">
        <v>760</v>
      </c>
      <c r="J316" s="203" t="s">
        <v>593</v>
      </c>
      <c r="K316" s="203" t="s">
        <v>593</v>
      </c>
      <c r="L316" s="203" t="s">
        <v>593</v>
      </c>
      <c r="M316" s="203" t="s">
        <v>593</v>
      </c>
      <c r="N316" s="203" t="s">
        <v>593</v>
      </c>
      <c r="O316" s="203" t="s">
        <v>593</v>
      </c>
      <c r="P316" s="203" t="s">
        <v>593</v>
      </c>
      <c r="Q316" s="203" t="s">
        <v>593</v>
      </c>
      <c r="R316" s="203" t="s">
        <v>593</v>
      </c>
      <c r="S316" s="203" t="s">
        <v>593</v>
      </c>
      <c r="T316" s="203" t="s">
        <v>593</v>
      </c>
      <c r="U316" s="203" t="s">
        <v>593</v>
      </c>
      <c r="V316" s="203" t="s">
        <v>593</v>
      </c>
      <c r="W316" s="203" t="s">
        <v>593</v>
      </c>
      <c r="X316" s="203" t="s">
        <v>593</v>
      </c>
      <c r="Y316" s="203" t="s">
        <v>593</v>
      </c>
      <c r="Z316" s="203" t="s">
        <v>593</v>
      </c>
      <c r="AA316" s="203"/>
      <c r="AB316" s="203"/>
      <c r="AC316" s="203"/>
      <c r="AD316" s="202"/>
    </row>
    <row r="317" spans="1:30" hidden="1">
      <c r="A317" s="200">
        <v>5366</v>
      </c>
      <c r="B317" s="200" t="s">
        <v>1177</v>
      </c>
      <c r="C317" s="200" t="s">
        <v>1462</v>
      </c>
      <c r="D317" s="200" t="s">
        <v>1508</v>
      </c>
      <c r="E317" s="200" t="s">
        <v>1509</v>
      </c>
      <c r="F317" s="200" t="s">
        <v>1514</v>
      </c>
      <c r="G317" s="200" t="s">
        <v>1515</v>
      </c>
      <c r="H317" s="201">
        <v>37313</v>
      </c>
      <c r="I317" s="202" t="s">
        <v>760</v>
      </c>
      <c r="J317" s="203" t="s">
        <v>593</v>
      </c>
      <c r="K317" s="203" t="s">
        <v>593</v>
      </c>
      <c r="L317" s="203" t="s">
        <v>593</v>
      </c>
      <c r="M317" s="203" t="s">
        <v>593</v>
      </c>
      <c r="N317" s="203" t="s">
        <v>593</v>
      </c>
      <c r="O317" s="203" t="s">
        <v>593</v>
      </c>
      <c r="P317" s="203" t="s">
        <v>593</v>
      </c>
      <c r="Q317" s="203" t="s">
        <v>593</v>
      </c>
      <c r="R317" s="203" t="s">
        <v>593</v>
      </c>
      <c r="S317" s="203" t="s">
        <v>593</v>
      </c>
      <c r="T317" s="203" t="s">
        <v>593</v>
      </c>
      <c r="U317" s="203" t="s">
        <v>593</v>
      </c>
      <c r="V317" s="203" t="s">
        <v>593</v>
      </c>
      <c r="W317" s="203" t="s">
        <v>593</v>
      </c>
      <c r="X317" s="203" t="s">
        <v>593</v>
      </c>
      <c r="Y317" s="203" t="s">
        <v>593</v>
      </c>
      <c r="Z317" s="203" t="s">
        <v>593</v>
      </c>
      <c r="AA317" s="203"/>
      <c r="AB317" s="203"/>
      <c r="AC317" s="203"/>
      <c r="AD317" s="202"/>
    </row>
    <row r="318" spans="1:30">
      <c r="A318" s="200">
        <v>5368</v>
      </c>
      <c r="B318" s="200" t="s">
        <v>1177</v>
      </c>
      <c r="C318" s="200" t="s">
        <v>1462</v>
      </c>
      <c r="D318" s="200" t="s">
        <v>1508</v>
      </c>
      <c r="E318" s="200" t="s">
        <v>1509</v>
      </c>
      <c r="F318" s="200" t="s">
        <v>1516</v>
      </c>
      <c r="G318" s="200" t="s">
        <v>1517</v>
      </c>
      <c r="H318" s="201">
        <v>28215</v>
      </c>
      <c r="I318" s="202" t="s">
        <v>760</v>
      </c>
      <c r="J318" s="203">
        <v>0</v>
      </c>
      <c r="K318" s="203">
        <v>0</v>
      </c>
      <c r="L318" s="203">
        <v>0</v>
      </c>
      <c r="M318" s="203">
        <v>0</v>
      </c>
      <c r="N318" s="203">
        <v>0</v>
      </c>
      <c r="O318" s="203" t="s">
        <v>593</v>
      </c>
      <c r="P318" s="203" t="s">
        <v>593</v>
      </c>
      <c r="Q318" s="203" t="s">
        <v>593</v>
      </c>
      <c r="R318" s="203" t="s">
        <v>593</v>
      </c>
      <c r="S318" s="203" t="s">
        <v>593</v>
      </c>
      <c r="T318" s="203" t="s">
        <v>593</v>
      </c>
      <c r="U318" s="203">
        <v>0</v>
      </c>
      <c r="V318" s="203" t="s">
        <v>593</v>
      </c>
      <c r="W318" s="203" t="s">
        <v>593</v>
      </c>
      <c r="X318" s="203" t="s">
        <v>761</v>
      </c>
      <c r="Y318" s="203">
        <v>0</v>
      </c>
      <c r="Z318" s="203" t="s">
        <v>1473</v>
      </c>
      <c r="AA318" s="203">
        <v>0</v>
      </c>
      <c r="AB318" s="203">
        <v>0</v>
      </c>
      <c r="AC318" s="203">
        <v>0</v>
      </c>
      <c r="AD318" s="203">
        <v>0</v>
      </c>
    </row>
    <row r="319" spans="1:30" hidden="1">
      <c r="A319" s="200">
        <v>5434</v>
      </c>
      <c r="B319" s="200" t="s">
        <v>1177</v>
      </c>
      <c r="C319" s="200" t="s">
        <v>1462</v>
      </c>
      <c r="D319" s="200" t="s">
        <v>1518</v>
      </c>
      <c r="E319" s="200" t="s">
        <v>1519</v>
      </c>
      <c r="F319" s="200" t="s">
        <v>1520</v>
      </c>
      <c r="G319" s="200" t="s">
        <v>1521</v>
      </c>
      <c r="H319" s="201">
        <v>42788</v>
      </c>
      <c r="I319" s="202" t="s">
        <v>760</v>
      </c>
      <c r="J319" s="203" t="s">
        <v>593</v>
      </c>
      <c r="K319" s="203" t="s">
        <v>593</v>
      </c>
      <c r="L319" s="203" t="s">
        <v>593</v>
      </c>
      <c r="M319" s="203" t="s">
        <v>593</v>
      </c>
      <c r="N319" s="203" t="s">
        <v>593</v>
      </c>
      <c r="O319" s="203" t="s">
        <v>593</v>
      </c>
      <c r="P319" s="203" t="s">
        <v>593</v>
      </c>
      <c r="Q319" s="203" t="s">
        <v>593</v>
      </c>
      <c r="R319" s="203" t="s">
        <v>593</v>
      </c>
      <c r="S319" s="203" t="s">
        <v>593</v>
      </c>
      <c r="T319" s="203" t="s">
        <v>593</v>
      </c>
      <c r="U319" s="203" t="s">
        <v>593</v>
      </c>
      <c r="V319" s="203" t="s">
        <v>593</v>
      </c>
      <c r="W319" s="203" t="s">
        <v>593</v>
      </c>
      <c r="X319" s="203" t="s">
        <v>593</v>
      </c>
      <c r="Y319" s="203" t="s">
        <v>593</v>
      </c>
      <c r="Z319" s="203" t="s">
        <v>593</v>
      </c>
      <c r="AA319" s="203"/>
      <c r="AB319" s="203"/>
      <c r="AC319" s="203"/>
      <c r="AD319" s="202"/>
    </row>
    <row r="320" spans="1:30" hidden="1">
      <c r="A320" s="200">
        <v>5463</v>
      </c>
      <c r="B320" s="200" t="s">
        <v>1177</v>
      </c>
      <c r="C320" s="200" t="s">
        <v>1462</v>
      </c>
      <c r="D320" s="200" t="s">
        <v>1522</v>
      </c>
      <c r="E320" s="200" t="s">
        <v>1523</v>
      </c>
      <c r="F320" s="200" t="s">
        <v>1524</v>
      </c>
      <c r="G320" s="200" t="s">
        <v>1525</v>
      </c>
      <c r="H320" s="201">
        <v>29373</v>
      </c>
      <c r="I320" s="202" t="s">
        <v>760</v>
      </c>
      <c r="J320" s="203" t="s">
        <v>593</v>
      </c>
      <c r="K320" s="203" t="s">
        <v>593</v>
      </c>
      <c r="L320" s="203" t="s">
        <v>593</v>
      </c>
      <c r="M320" s="203" t="s">
        <v>593</v>
      </c>
      <c r="N320" s="203" t="s">
        <v>593</v>
      </c>
      <c r="O320" s="203" t="s">
        <v>593</v>
      </c>
      <c r="P320" s="203" t="s">
        <v>593</v>
      </c>
      <c r="Q320" s="203" t="s">
        <v>593</v>
      </c>
      <c r="R320" s="203" t="s">
        <v>593</v>
      </c>
      <c r="S320" s="203" t="s">
        <v>593</v>
      </c>
      <c r="T320" s="203" t="s">
        <v>593</v>
      </c>
      <c r="U320" s="203" t="s">
        <v>593</v>
      </c>
      <c r="V320" s="203" t="s">
        <v>593</v>
      </c>
      <c r="W320" s="203" t="s">
        <v>593</v>
      </c>
      <c r="X320" s="203" t="s">
        <v>593</v>
      </c>
      <c r="Y320" s="203" t="s">
        <v>593</v>
      </c>
      <c r="Z320" s="203" t="s">
        <v>593</v>
      </c>
      <c r="AA320" s="203"/>
      <c r="AB320" s="203"/>
      <c r="AC320" s="203"/>
      <c r="AD320" s="202"/>
    </row>
    <row r="321" spans="1:30" hidden="1">
      <c r="A321" s="200">
        <v>5464</v>
      </c>
      <c r="B321" s="200" t="s">
        <v>1177</v>
      </c>
      <c r="C321" s="200" t="s">
        <v>1462</v>
      </c>
      <c r="D321" s="200" t="s">
        <v>1522</v>
      </c>
      <c r="E321" s="200" t="s">
        <v>1523</v>
      </c>
      <c r="F321" s="200" t="s">
        <v>1526</v>
      </c>
      <c r="G321" s="200" t="s">
        <v>1527</v>
      </c>
      <c r="H321" s="201">
        <v>30103</v>
      </c>
      <c r="I321" s="202" t="s">
        <v>760</v>
      </c>
      <c r="J321" s="203" t="s">
        <v>593</v>
      </c>
      <c r="K321" s="203" t="s">
        <v>593</v>
      </c>
      <c r="L321" s="203" t="s">
        <v>593</v>
      </c>
      <c r="M321" s="203" t="s">
        <v>593</v>
      </c>
      <c r="N321" s="203" t="s">
        <v>593</v>
      </c>
      <c r="O321" s="203" t="s">
        <v>593</v>
      </c>
      <c r="P321" s="203" t="s">
        <v>593</v>
      </c>
      <c r="Q321" s="203" t="s">
        <v>593</v>
      </c>
      <c r="R321" s="203" t="s">
        <v>593</v>
      </c>
      <c r="S321" s="203" t="s">
        <v>593</v>
      </c>
      <c r="T321" s="203" t="s">
        <v>593</v>
      </c>
      <c r="U321" s="203" t="s">
        <v>593</v>
      </c>
      <c r="V321" s="203" t="s">
        <v>593</v>
      </c>
      <c r="W321" s="203" t="s">
        <v>593</v>
      </c>
      <c r="X321" s="203" t="s">
        <v>593</v>
      </c>
      <c r="Y321" s="203" t="s">
        <v>593</v>
      </c>
      <c r="Z321" s="203" t="s">
        <v>593</v>
      </c>
      <c r="AA321" s="203"/>
      <c r="AB321" s="203"/>
      <c r="AC321" s="203"/>
      <c r="AD321" s="202"/>
    </row>
    <row r="322" spans="1:30">
      <c r="A322" s="200">
        <v>6201</v>
      </c>
      <c r="B322" s="200" t="s">
        <v>1177</v>
      </c>
      <c r="C322" s="200" t="s">
        <v>1528</v>
      </c>
      <c r="D322" s="200"/>
      <c r="E322" s="200"/>
      <c r="F322" s="200" t="s">
        <v>1529</v>
      </c>
      <c r="G322" s="200" t="s">
        <v>1530</v>
      </c>
      <c r="H322" s="201">
        <v>43556</v>
      </c>
      <c r="I322" s="202" t="s">
        <v>760</v>
      </c>
      <c r="J322" s="203">
        <v>0</v>
      </c>
      <c r="K322" s="203" t="s">
        <v>761</v>
      </c>
      <c r="L322" s="203">
        <v>0</v>
      </c>
      <c r="M322" s="203" t="s">
        <v>761</v>
      </c>
      <c r="N322" s="203" t="s">
        <v>761</v>
      </c>
      <c r="O322" s="203" t="s">
        <v>593</v>
      </c>
      <c r="P322" s="203" t="s">
        <v>593</v>
      </c>
      <c r="Q322" s="203" t="s">
        <v>593</v>
      </c>
      <c r="R322" s="203" t="s">
        <v>593</v>
      </c>
      <c r="S322" s="203" t="s">
        <v>593</v>
      </c>
      <c r="T322" s="203" t="s">
        <v>593</v>
      </c>
      <c r="U322" s="203">
        <v>0</v>
      </c>
      <c r="V322" s="203" t="s">
        <v>761</v>
      </c>
      <c r="W322" s="203" t="s">
        <v>593</v>
      </c>
      <c r="X322" s="203" t="s">
        <v>761</v>
      </c>
      <c r="Y322" s="203" t="s">
        <v>1172</v>
      </c>
      <c r="Z322" s="203" t="s">
        <v>1531</v>
      </c>
      <c r="AA322" s="203">
        <v>0</v>
      </c>
      <c r="AB322" s="203">
        <v>0</v>
      </c>
      <c r="AC322" s="203">
        <v>0</v>
      </c>
      <c r="AD322" s="203">
        <v>0</v>
      </c>
    </row>
    <row r="323" spans="1:30" hidden="1">
      <c r="A323" s="200">
        <v>6202</v>
      </c>
      <c r="B323" s="200" t="s">
        <v>1177</v>
      </c>
      <c r="C323" s="200" t="s">
        <v>1528</v>
      </c>
      <c r="D323" s="200"/>
      <c r="E323" s="200"/>
      <c r="F323" s="200" t="s">
        <v>1532</v>
      </c>
      <c r="G323" s="200" t="s">
        <v>1533</v>
      </c>
      <c r="H323" s="201">
        <v>39107</v>
      </c>
      <c r="I323" s="202" t="s">
        <v>760</v>
      </c>
      <c r="J323" s="203" t="s">
        <v>593</v>
      </c>
      <c r="K323" s="203" t="s">
        <v>593</v>
      </c>
      <c r="L323" s="203" t="s">
        <v>593</v>
      </c>
      <c r="M323" s="203" t="s">
        <v>593</v>
      </c>
      <c r="N323" s="203" t="s">
        <v>593</v>
      </c>
      <c r="O323" s="203" t="s">
        <v>593</v>
      </c>
      <c r="P323" s="203" t="s">
        <v>593</v>
      </c>
      <c r="Q323" s="203" t="s">
        <v>593</v>
      </c>
      <c r="R323" s="203" t="s">
        <v>593</v>
      </c>
      <c r="S323" s="203" t="s">
        <v>593</v>
      </c>
      <c r="T323" s="203" t="s">
        <v>593</v>
      </c>
      <c r="U323" s="203" t="s">
        <v>593</v>
      </c>
      <c r="V323" s="203" t="s">
        <v>593</v>
      </c>
      <c r="W323" s="203" t="s">
        <v>593</v>
      </c>
      <c r="X323" s="203" t="s">
        <v>593</v>
      </c>
      <c r="Y323" s="203" t="s">
        <v>593</v>
      </c>
      <c r="Z323" s="203" t="s">
        <v>593</v>
      </c>
      <c r="AA323" s="203"/>
      <c r="AB323" s="203"/>
      <c r="AC323" s="203"/>
      <c r="AD323" s="202"/>
    </row>
    <row r="324" spans="1:30">
      <c r="A324" s="200">
        <v>6203</v>
      </c>
      <c r="B324" s="200" t="s">
        <v>1177</v>
      </c>
      <c r="C324" s="200" t="s">
        <v>1528</v>
      </c>
      <c r="D324" s="200"/>
      <c r="E324" s="200"/>
      <c r="F324" s="200" t="s">
        <v>1534</v>
      </c>
      <c r="G324" s="200" t="s">
        <v>1535</v>
      </c>
      <c r="H324" s="201">
        <v>43131</v>
      </c>
      <c r="I324" s="202" t="s">
        <v>760</v>
      </c>
      <c r="J324" s="203">
        <v>0</v>
      </c>
      <c r="K324" s="203">
        <v>0</v>
      </c>
      <c r="L324" s="203">
        <v>0</v>
      </c>
      <c r="M324" s="203">
        <v>0</v>
      </c>
      <c r="N324" s="203">
        <v>0</v>
      </c>
      <c r="O324" s="203" t="s">
        <v>593</v>
      </c>
      <c r="P324" s="203" t="s">
        <v>593</v>
      </c>
      <c r="Q324" s="203" t="s">
        <v>593</v>
      </c>
      <c r="R324" s="203" t="s">
        <v>593</v>
      </c>
      <c r="S324" s="203" t="s">
        <v>593</v>
      </c>
      <c r="T324" s="203" t="s">
        <v>593</v>
      </c>
      <c r="U324" s="203"/>
      <c r="V324" s="203" t="s">
        <v>593</v>
      </c>
      <c r="W324" s="203" t="s">
        <v>593</v>
      </c>
      <c r="X324" s="203" t="s">
        <v>761</v>
      </c>
      <c r="Y324" s="203">
        <v>0</v>
      </c>
      <c r="Z324" s="203" t="s">
        <v>1536</v>
      </c>
      <c r="AA324" s="203" t="s">
        <v>1537</v>
      </c>
      <c r="AB324" s="203">
        <v>0</v>
      </c>
      <c r="AC324" s="203">
        <v>0</v>
      </c>
      <c r="AD324" s="203">
        <v>0</v>
      </c>
    </row>
    <row r="325" spans="1:30">
      <c r="A325" s="200">
        <v>6204</v>
      </c>
      <c r="B325" s="200" t="s">
        <v>1177</v>
      </c>
      <c r="C325" s="200" t="s">
        <v>1528</v>
      </c>
      <c r="D325" s="200"/>
      <c r="E325" s="200"/>
      <c r="F325" s="200" t="s">
        <v>1538</v>
      </c>
      <c r="G325" s="200" t="s">
        <v>1539</v>
      </c>
      <c r="H325" s="201">
        <v>43131</v>
      </c>
      <c r="I325" s="202" t="s">
        <v>760</v>
      </c>
      <c r="J325" s="203">
        <v>0</v>
      </c>
      <c r="K325" s="203">
        <v>0</v>
      </c>
      <c r="L325" s="203">
        <v>0</v>
      </c>
      <c r="M325" s="203">
        <v>0</v>
      </c>
      <c r="N325" s="203">
        <v>0</v>
      </c>
      <c r="O325" s="203" t="s">
        <v>593</v>
      </c>
      <c r="P325" s="203" t="s">
        <v>593</v>
      </c>
      <c r="Q325" s="203" t="s">
        <v>593</v>
      </c>
      <c r="R325" s="203" t="s">
        <v>593</v>
      </c>
      <c r="S325" s="203" t="s">
        <v>593</v>
      </c>
      <c r="T325" s="203" t="s">
        <v>593</v>
      </c>
      <c r="U325" s="203">
        <v>0</v>
      </c>
      <c r="V325" s="203" t="s">
        <v>593</v>
      </c>
      <c r="W325" s="203" t="s">
        <v>593</v>
      </c>
      <c r="X325" s="203" t="s">
        <v>761</v>
      </c>
      <c r="Y325" s="203">
        <v>0</v>
      </c>
      <c r="Z325" s="203" t="s">
        <v>1540</v>
      </c>
      <c r="AA325" s="203" t="s">
        <v>1541</v>
      </c>
      <c r="AB325" s="203">
        <v>0</v>
      </c>
      <c r="AC325" s="203">
        <v>0</v>
      </c>
      <c r="AD325" s="203">
        <v>0</v>
      </c>
    </row>
    <row r="326" spans="1:30">
      <c r="A326" s="200">
        <v>6205</v>
      </c>
      <c r="B326" s="200" t="s">
        <v>1177</v>
      </c>
      <c r="C326" s="200" t="s">
        <v>1528</v>
      </c>
      <c r="D326" s="200"/>
      <c r="E326" s="200"/>
      <c r="F326" s="200" t="s">
        <v>1542</v>
      </c>
      <c r="G326" s="200" t="s">
        <v>1543</v>
      </c>
      <c r="H326" s="201">
        <v>38401</v>
      </c>
      <c r="I326" s="202" t="s">
        <v>760</v>
      </c>
      <c r="J326" s="203">
        <v>0</v>
      </c>
      <c r="K326" s="203">
        <v>0</v>
      </c>
      <c r="L326" s="203">
        <v>0</v>
      </c>
      <c r="M326" s="203">
        <v>0</v>
      </c>
      <c r="N326" s="203">
        <v>0</v>
      </c>
      <c r="O326" s="203" t="s">
        <v>593</v>
      </c>
      <c r="P326" s="203" t="s">
        <v>593</v>
      </c>
      <c r="Q326" s="203" t="s">
        <v>593</v>
      </c>
      <c r="R326" s="203" t="s">
        <v>593</v>
      </c>
      <c r="S326" s="203" t="s">
        <v>593</v>
      </c>
      <c r="T326" s="203" t="s">
        <v>593</v>
      </c>
      <c r="U326" s="203">
        <v>0</v>
      </c>
      <c r="V326" s="203" t="s">
        <v>593</v>
      </c>
      <c r="W326" s="203" t="s">
        <v>593</v>
      </c>
      <c r="X326" s="203" t="s">
        <v>761</v>
      </c>
      <c r="Y326" s="203">
        <v>0</v>
      </c>
      <c r="Z326" s="203" t="s">
        <v>1544</v>
      </c>
      <c r="AA326" s="203">
        <v>0</v>
      </c>
      <c r="AB326" s="203">
        <v>0</v>
      </c>
      <c r="AC326" s="203">
        <v>0</v>
      </c>
      <c r="AD326" s="203">
        <v>0</v>
      </c>
    </row>
    <row r="327" spans="1:30">
      <c r="A327" s="200">
        <v>6206</v>
      </c>
      <c r="B327" s="200" t="s">
        <v>1177</v>
      </c>
      <c r="C327" s="200" t="s">
        <v>1528</v>
      </c>
      <c r="D327" s="200"/>
      <c r="E327" s="200"/>
      <c r="F327" s="200" t="s">
        <v>1545</v>
      </c>
      <c r="G327" s="200" t="s">
        <v>1546</v>
      </c>
      <c r="H327" s="201">
        <v>33205</v>
      </c>
      <c r="I327" s="202" t="s">
        <v>760</v>
      </c>
      <c r="J327" s="203">
        <v>0</v>
      </c>
      <c r="K327" s="203">
        <v>0</v>
      </c>
      <c r="L327" s="203">
        <v>0</v>
      </c>
      <c r="M327" s="203">
        <v>0</v>
      </c>
      <c r="N327" s="203">
        <v>0</v>
      </c>
      <c r="O327" s="203" t="s">
        <v>593</v>
      </c>
      <c r="P327" s="203" t="s">
        <v>593</v>
      </c>
      <c r="Q327" s="203" t="s">
        <v>593</v>
      </c>
      <c r="R327" s="203" t="s">
        <v>593</v>
      </c>
      <c r="S327" s="203" t="s">
        <v>593</v>
      </c>
      <c r="T327" s="203" t="s">
        <v>593</v>
      </c>
      <c r="U327" s="203">
        <v>0</v>
      </c>
      <c r="V327" s="203" t="s">
        <v>593</v>
      </c>
      <c r="W327" s="203" t="s">
        <v>593</v>
      </c>
      <c r="X327" s="203" t="s">
        <v>761</v>
      </c>
      <c r="Y327" s="203">
        <v>0</v>
      </c>
      <c r="Z327" s="203" t="s">
        <v>1547</v>
      </c>
      <c r="AA327" s="203">
        <v>0</v>
      </c>
      <c r="AB327" s="203">
        <v>0</v>
      </c>
      <c r="AC327" s="203">
        <v>0</v>
      </c>
      <c r="AD327" s="203">
        <v>0</v>
      </c>
    </row>
    <row r="328" spans="1:30">
      <c r="A328" s="200">
        <v>6207</v>
      </c>
      <c r="B328" s="200" t="s">
        <v>1177</v>
      </c>
      <c r="C328" s="200" t="s">
        <v>1528</v>
      </c>
      <c r="D328" s="200"/>
      <c r="E328" s="200"/>
      <c r="F328" s="200" t="s">
        <v>1548</v>
      </c>
      <c r="G328" s="200" t="s">
        <v>1549</v>
      </c>
      <c r="H328" s="201">
        <v>40940</v>
      </c>
      <c r="I328" s="202" t="s">
        <v>760</v>
      </c>
      <c r="J328" s="203">
        <v>0</v>
      </c>
      <c r="K328" s="203">
        <v>0</v>
      </c>
      <c r="L328" s="203">
        <v>0</v>
      </c>
      <c r="M328" s="203">
        <v>0</v>
      </c>
      <c r="N328" s="203">
        <v>0</v>
      </c>
      <c r="O328" s="203" t="s">
        <v>593</v>
      </c>
      <c r="P328" s="203" t="s">
        <v>593</v>
      </c>
      <c r="Q328" s="203" t="s">
        <v>593</v>
      </c>
      <c r="R328" s="203" t="s">
        <v>593</v>
      </c>
      <c r="S328" s="203" t="s">
        <v>593</v>
      </c>
      <c r="T328" s="203" t="s">
        <v>593</v>
      </c>
      <c r="U328" s="203">
        <v>0</v>
      </c>
      <c r="V328" s="203" t="s">
        <v>593</v>
      </c>
      <c r="W328" s="203" t="s">
        <v>593</v>
      </c>
      <c r="X328" s="203" t="s">
        <v>761</v>
      </c>
      <c r="Y328" s="203">
        <v>0</v>
      </c>
      <c r="Z328" s="203" t="s">
        <v>1531</v>
      </c>
      <c r="AA328" s="203">
        <v>0</v>
      </c>
      <c r="AB328" s="203">
        <v>0</v>
      </c>
      <c r="AC328" s="203">
        <v>0</v>
      </c>
      <c r="AD328" s="203">
        <v>0</v>
      </c>
    </row>
    <row r="329" spans="1:30" hidden="1">
      <c r="A329" s="200">
        <v>6208</v>
      </c>
      <c r="B329" s="200" t="s">
        <v>1177</v>
      </c>
      <c r="C329" s="200" t="s">
        <v>1528</v>
      </c>
      <c r="D329" s="200"/>
      <c r="E329" s="200"/>
      <c r="F329" s="200" t="s">
        <v>1550</v>
      </c>
      <c r="G329" s="200" t="s">
        <v>1551</v>
      </c>
      <c r="H329" s="201">
        <v>32913</v>
      </c>
      <c r="I329" s="202" t="s">
        <v>760</v>
      </c>
      <c r="J329" s="203" t="s">
        <v>593</v>
      </c>
      <c r="K329" s="203" t="s">
        <v>593</v>
      </c>
      <c r="L329" s="203" t="s">
        <v>593</v>
      </c>
      <c r="M329" s="203" t="s">
        <v>593</v>
      </c>
      <c r="N329" s="203" t="s">
        <v>593</v>
      </c>
      <c r="O329" s="203" t="s">
        <v>593</v>
      </c>
      <c r="P329" s="203" t="s">
        <v>593</v>
      </c>
      <c r="Q329" s="203" t="s">
        <v>593</v>
      </c>
      <c r="R329" s="203" t="s">
        <v>593</v>
      </c>
      <c r="S329" s="203" t="s">
        <v>593</v>
      </c>
      <c r="T329" s="203" t="s">
        <v>593</v>
      </c>
      <c r="U329" s="203" t="s">
        <v>593</v>
      </c>
      <c r="V329" s="203" t="s">
        <v>593</v>
      </c>
      <c r="W329" s="203" t="s">
        <v>593</v>
      </c>
      <c r="X329" s="203" t="s">
        <v>593</v>
      </c>
      <c r="Y329" s="203" t="s">
        <v>593</v>
      </c>
      <c r="Z329" s="203" t="s">
        <v>593</v>
      </c>
      <c r="AA329" s="203"/>
      <c r="AB329" s="203"/>
      <c r="AC329" s="203"/>
      <c r="AD329" s="202"/>
    </row>
    <row r="330" spans="1:30" hidden="1">
      <c r="A330" s="200">
        <v>6209</v>
      </c>
      <c r="B330" s="200" t="s">
        <v>1177</v>
      </c>
      <c r="C330" s="200" t="s">
        <v>1528</v>
      </c>
      <c r="D330" s="200"/>
      <c r="E330" s="200"/>
      <c r="F330" s="200" t="s">
        <v>1552</v>
      </c>
      <c r="G330" s="200" t="s">
        <v>1553</v>
      </c>
      <c r="H330" s="201">
        <v>40590</v>
      </c>
      <c r="I330" s="202" t="s">
        <v>760</v>
      </c>
      <c r="J330" s="203" t="s">
        <v>593</v>
      </c>
      <c r="K330" s="203" t="s">
        <v>593</v>
      </c>
      <c r="L330" s="203" t="s">
        <v>593</v>
      </c>
      <c r="M330" s="203" t="s">
        <v>593</v>
      </c>
      <c r="N330" s="203" t="s">
        <v>593</v>
      </c>
      <c r="O330" s="203" t="s">
        <v>593</v>
      </c>
      <c r="P330" s="203" t="s">
        <v>593</v>
      </c>
      <c r="Q330" s="203" t="s">
        <v>593</v>
      </c>
      <c r="R330" s="203" t="s">
        <v>593</v>
      </c>
      <c r="S330" s="203" t="s">
        <v>593</v>
      </c>
      <c r="T330" s="203" t="s">
        <v>593</v>
      </c>
      <c r="U330" s="203" t="s">
        <v>593</v>
      </c>
      <c r="V330" s="203" t="s">
        <v>593</v>
      </c>
      <c r="W330" s="203" t="s">
        <v>593</v>
      </c>
      <c r="X330" s="203" t="s">
        <v>593</v>
      </c>
      <c r="Y330" s="203" t="s">
        <v>593</v>
      </c>
      <c r="Z330" s="203" t="s">
        <v>593</v>
      </c>
      <c r="AA330" s="203"/>
      <c r="AB330" s="203"/>
      <c r="AC330" s="203"/>
      <c r="AD330" s="202"/>
    </row>
    <row r="331" spans="1:30" hidden="1">
      <c r="A331" s="200">
        <v>6210</v>
      </c>
      <c r="B331" s="200" t="s">
        <v>1177</v>
      </c>
      <c r="C331" s="200" t="s">
        <v>1528</v>
      </c>
      <c r="D331" s="200"/>
      <c r="E331" s="200"/>
      <c r="F331" s="200" t="s">
        <v>1554</v>
      </c>
      <c r="G331" s="200" t="s">
        <v>1555</v>
      </c>
      <c r="H331" s="201">
        <v>37201</v>
      </c>
      <c r="I331" s="202" t="s">
        <v>760</v>
      </c>
      <c r="J331" s="203" t="s">
        <v>593</v>
      </c>
      <c r="K331" s="203" t="s">
        <v>593</v>
      </c>
      <c r="L331" s="203" t="s">
        <v>593</v>
      </c>
      <c r="M331" s="203" t="s">
        <v>593</v>
      </c>
      <c r="N331" s="203" t="s">
        <v>593</v>
      </c>
      <c r="O331" s="203" t="s">
        <v>593</v>
      </c>
      <c r="P331" s="203" t="s">
        <v>593</v>
      </c>
      <c r="Q331" s="203" t="s">
        <v>593</v>
      </c>
      <c r="R331" s="203" t="s">
        <v>593</v>
      </c>
      <c r="S331" s="203" t="s">
        <v>593</v>
      </c>
      <c r="T331" s="203" t="s">
        <v>593</v>
      </c>
      <c r="U331" s="203" t="s">
        <v>593</v>
      </c>
      <c r="V331" s="203" t="s">
        <v>593</v>
      </c>
      <c r="W331" s="203" t="s">
        <v>593</v>
      </c>
      <c r="X331" s="203" t="s">
        <v>593</v>
      </c>
      <c r="Y331" s="203" t="s">
        <v>593</v>
      </c>
      <c r="Z331" s="203" t="s">
        <v>593</v>
      </c>
      <c r="AA331" s="203"/>
      <c r="AB331" s="203"/>
      <c r="AC331" s="203"/>
      <c r="AD331" s="202"/>
    </row>
    <row r="332" spans="1:30" hidden="1">
      <c r="A332" s="200">
        <v>6211</v>
      </c>
      <c r="B332" s="200" t="s">
        <v>1177</v>
      </c>
      <c r="C332" s="200" t="s">
        <v>1528</v>
      </c>
      <c r="D332" s="200"/>
      <c r="E332" s="200"/>
      <c r="F332" s="200" t="s">
        <v>1556</v>
      </c>
      <c r="G332" s="200" t="s">
        <v>1557</v>
      </c>
      <c r="H332" s="201">
        <v>37201</v>
      </c>
      <c r="I332" s="202" t="s">
        <v>760</v>
      </c>
      <c r="J332" s="203" t="s">
        <v>593</v>
      </c>
      <c r="K332" s="203" t="s">
        <v>593</v>
      </c>
      <c r="L332" s="203" t="s">
        <v>593</v>
      </c>
      <c r="M332" s="203" t="s">
        <v>593</v>
      </c>
      <c r="N332" s="203" t="s">
        <v>593</v>
      </c>
      <c r="O332" s="203" t="s">
        <v>593</v>
      </c>
      <c r="P332" s="203" t="s">
        <v>593</v>
      </c>
      <c r="Q332" s="203" t="s">
        <v>593</v>
      </c>
      <c r="R332" s="203" t="s">
        <v>593</v>
      </c>
      <c r="S332" s="203" t="s">
        <v>593</v>
      </c>
      <c r="T332" s="203" t="s">
        <v>593</v>
      </c>
      <c r="U332" s="203" t="s">
        <v>593</v>
      </c>
      <c r="V332" s="203" t="s">
        <v>593</v>
      </c>
      <c r="W332" s="203" t="s">
        <v>593</v>
      </c>
      <c r="X332" s="203" t="s">
        <v>593</v>
      </c>
      <c r="Y332" s="203" t="s">
        <v>593</v>
      </c>
      <c r="Z332" s="203" t="s">
        <v>593</v>
      </c>
      <c r="AA332" s="203"/>
      <c r="AB332" s="203"/>
      <c r="AC332" s="203"/>
      <c r="AD332" s="202"/>
    </row>
    <row r="333" spans="1:30" hidden="1">
      <c r="A333" s="200">
        <v>6212</v>
      </c>
      <c r="B333" s="200" t="s">
        <v>1177</v>
      </c>
      <c r="C333" s="200" t="s">
        <v>1528</v>
      </c>
      <c r="D333" s="200"/>
      <c r="E333" s="200"/>
      <c r="F333" s="200" t="s">
        <v>1558</v>
      </c>
      <c r="G333" s="200" t="s">
        <v>1559</v>
      </c>
      <c r="H333" s="201">
        <v>32264</v>
      </c>
      <c r="I333" s="202" t="s">
        <v>760</v>
      </c>
      <c r="J333" s="203" t="s">
        <v>593</v>
      </c>
      <c r="K333" s="203" t="s">
        <v>593</v>
      </c>
      <c r="L333" s="203" t="s">
        <v>593</v>
      </c>
      <c r="M333" s="203" t="s">
        <v>593</v>
      </c>
      <c r="N333" s="203" t="s">
        <v>593</v>
      </c>
      <c r="O333" s="203" t="s">
        <v>593</v>
      </c>
      <c r="P333" s="203" t="s">
        <v>593</v>
      </c>
      <c r="Q333" s="203" t="s">
        <v>593</v>
      </c>
      <c r="R333" s="203" t="s">
        <v>593</v>
      </c>
      <c r="S333" s="203" t="s">
        <v>593</v>
      </c>
      <c r="T333" s="203" t="s">
        <v>593</v>
      </c>
      <c r="U333" s="203" t="s">
        <v>593</v>
      </c>
      <c r="V333" s="203" t="s">
        <v>593</v>
      </c>
      <c r="W333" s="203" t="s">
        <v>593</v>
      </c>
      <c r="X333" s="203" t="s">
        <v>593</v>
      </c>
      <c r="Y333" s="203" t="s">
        <v>593</v>
      </c>
      <c r="Z333" s="203" t="s">
        <v>593</v>
      </c>
      <c r="AA333" s="203"/>
      <c r="AB333" s="203"/>
      <c r="AC333" s="203"/>
      <c r="AD333" s="202"/>
    </row>
    <row r="334" spans="1:30" hidden="1">
      <c r="A334" s="200">
        <v>6213</v>
      </c>
      <c r="B334" s="200" t="s">
        <v>1177</v>
      </c>
      <c r="C334" s="200" t="s">
        <v>1528</v>
      </c>
      <c r="D334" s="200"/>
      <c r="E334" s="200"/>
      <c r="F334" s="200" t="s">
        <v>1560</v>
      </c>
      <c r="G334" s="200" t="s">
        <v>1561</v>
      </c>
      <c r="H334" s="201">
        <v>32867</v>
      </c>
      <c r="I334" s="202" t="s">
        <v>760</v>
      </c>
      <c r="J334" s="203" t="s">
        <v>593</v>
      </c>
      <c r="K334" s="203" t="s">
        <v>593</v>
      </c>
      <c r="L334" s="203" t="s">
        <v>593</v>
      </c>
      <c r="M334" s="203" t="s">
        <v>593</v>
      </c>
      <c r="N334" s="203" t="s">
        <v>593</v>
      </c>
      <c r="O334" s="203" t="s">
        <v>593</v>
      </c>
      <c r="P334" s="203" t="s">
        <v>593</v>
      </c>
      <c r="Q334" s="203" t="s">
        <v>593</v>
      </c>
      <c r="R334" s="203" t="s">
        <v>593</v>
      </c>
      <c r="S334" s="203" t="s">
        <v>593</v>
      </c>
      <c r="T334" s="203" t="s">
        <v>593</v>
      </c>
      <c r="U334" s="203" t="s">
        <v>593</v>
      </c>
      <c r="V334" s="203" t="s">
        <v>593</v>
      </c>
      <c r="W334" s="203" t="s">
        <v>593</v>
      </c>
      <c r="X334" s="203" t="s">
        <v>593</v>
      </c>
      <c r="Y334" s="203" t="s">
        <v>593</v>
      </c>
      <c r="Z334" s="203" t="s">
        <v>593</v>
      </c>
      <c r="AA334" s="203"/>
      <c r="AB334" s="203"/>
      <c r="AC334" s="203"/>
      <c r="AD334" s="202"/>
    </row>
    <row r="335" spans="1:30" hidden="1">
      <c r="A335" s="200">
        <v>6301</v>
      </c>
      <c r="B335" s="200" t="s">
        <v>1177</v>
      </c>
      <c r="C335" s="200" t="s">
        <v>1528</v>
      </c>
      <c r="D335" s="200" t="s">
        <v>1562</v>
      </c>
      <c r="E335" s="200" t="s">
        <v>1563</v>
      </c>
      <c r="F335" s="200" t="s">
        <v>1564</v>
      </c>
      <c r="G335" s="200" t="s">
        <v>1565</v>
      </c>
      <c r="H335" s="201">
        <v>35662</v>
      </c>
      <c r="I335" s="202" t="s">
        <v>760</v>
      </c>
      <c r="J335" s="203" t="s">
        <v>593</v>
      </c>
      <c r="K335" s="203" t="s">
        <v>593</v>
      </c>
      <c r="L335" s="203" t="s">
        <v>593</v>
      </c>
      <c r="M335" s="203" t="s">
        <v>593</v>
      </c>
      <c r="N335" s="203" t="s">
        <v>593</v>
      </c>
      <c r="O335" s="203" t="s">
        <v>593</v>
      </c>
      <c r="P335" s="203" t="s">
        <v>593</v>
      </c>
      <c r="Q335" s="203" t="s">
        <v>593</v>
      </c>
      <c r="R335" s="203" t="s">
        <v>593</v>
      </c>
      <c r="S335" s="203" t="s">
        <v>593</v>
      </c>
      <c r="T335" s="203" t="s">
        <v>593</v>
      </c>
      <c r="U335" s="203" t="s">
        <v>593</v>
      </c>
      <c r="V335" s="203" t="s">
        <v>593</v>
      </c>
      <c r="W335" s="203" t="s">
        <v>593</v>
      </c>
      <c r="X335" s="203" t="s">
        <v>593</v>
      </c>
      <c r="Y335" s="203" t="s">
        <v>593</v>
      </c>
      <c r="Z335" s="203" t="s">
        <v>593</v>
      </c>
      <c r="AA335" s="203"/>
      <c r="AB335" s="203"/>
      <c r="AC335" s="203"/>
      <c r="AD335" s="202"/>
    </row>
    <row r="336" spans="1:30" hidden="1">
      <c r="A336" s="200">
        <v>6302</v>
      </c>
      <c r="B336" s="200" t="s">
        <v>1177</v>
      </c>
      <c r="C336" s="200" t="s">
        <v>1528</v>
      </c>
      <c r="D336" s="200" t="s">
        <v>1562</v>
      </c>
      <c r="E336" s="200" t="s">
        <v>1563</v>
      </c>
      <c r="F336" s="200" t="s">
        <v>1566</v>
      </c>
      <c r="G336" s="200" t="s">
        <v>1567</v>
      </c>
      <c r="H336" s="201">
        <v>34381</v>
      </c>
      <c r="I336" s="202" t="s">
        <v>760</v>
      </c>
      <c r="J336" s="203" t="s">
        <v>593</v>
      </c>
      <c r="K336" s="203" t="s">
        <v>593</v>
      </c>
      <c r="L336" s="203" t="s">
        <v>593</v>
      </c>
      <c r="M336" s="203" t="s">
        <v>593</v>
      </c>
      <c r="N336" s="203" t="s">
        <v>593</v>
      </c>
      <c r="O336" s="203" t="s">
        <v>593</v>
      </c>
      <c r="P336" s="203" t="s">
        <v>593</v>
      </c>
      <c r="Q336" s="203" t="s">
        <v>593</v>
      </c>
      <c r="R336" s="203" t="s">
        <v>593</v>
      </c>
      <c r="S336" s="203" t="s">
        <v>593</v>
      </c>
      <c r="T336" s="203" t="s">
        <v>593</v>
      </c>
      <c r="U336" s="203" t="s">
        <v>593</v>
      </c>
      <c r="V336" s="203" t="s">
        <v>593</v>
      </c>
      <c r="W336" s="203" t="s">
        <v>593</v>
      </c>
      <c r="X336" s="203" t="s">
        <v>593</v>
      </c>
      <c r="Y336" s="203" t="s">
        <v>593</v>
      </c>
      <c r="Z336" s="203" t="s">
        <v>593</v>
      </c>
      <c r="AA336" s="203"/>
      <c r="AB336" s="203"/>
      <c r="AC336" s="203"/>
      <c r="AD336" s="202"/>
    </row>
    <row r="337" spans="1:30" hidden="1">
      <c r="A337" s="200">
        <v>6321</v>
      </c>
      <c r="B337" s="200" t="s">
        <v>1177</v>
      </c>
      <c r="C337" s="200" t="s">
        <v>1528</v>
      </c>
      <c r="D337" s="200" t="s">
        <v>1568</v>
      </c>
      <c r="E337" s="200" t="s">
        <v>1569</v>
      </c>
      <c r="F337" s="200" t="s">
        <v>1570</v>
      </c>
      <c r="G337" s="200" t="s">
        <v>1571</v>
      </c>
      <c r="H337" s="201">
        <v>33205</v>
      </c>
      <c r="I337" s="202" t="s">
        <v>760</v>
      </c>
      <c r="J337" s="203" t="s">
        <v>593</v>
      </c>
      <c r="K337" s="203" t="s">
        <v>593</v>
      </c>
      <c r="L337" s="203" t="s">
        <v>593</v>
      </c>
      <c r="M337" s="203" t="s">
        <v>593</v>
      </c>
      <c r="N337" s="203" t="s">
        <v>593</v>
      </c>
      <c r="O337" s="203" t="s">
        <v>593</v>
      </c>
      <c r="P337" s="203" t="s">
        <v>593</v>
      </c>
      <c r="Q337" s="203" t="s">
        <v>593</v>
      </c>
      <c r="R337" s="203" t="s">
        <v>593</v>
      </c>
      <c r="S337" s="203" t="s">
        <v>593</v>
      </c>
      <c r="T337" s="203" t="s">
        <v>593</v>
      </c>
      <c r="U337" s="203" t="s">
        <v>593</v>
      </c>
      <c r="V337" s="203" t="s">
        <v>593</v>
      </c>
      <c r="W337" s="203" t="s">
        <v>593</v>
      </c>
      <c r="X337" s="203" t="s">
        <v>593</v>
      </c>
      <c r="Y337" s="203" t="s">
        <v>593</v>
      </c>
      <c r="Z337" s="203" t="s">
        <v>593</v>
      </c>
      <c r="AA337" s="203"/>
      <c r="AB337" s="203"/>
      <c r="AC337" s="203"/>
      <c r="AD337" s="202"/>
    </row>
    <row r="338" spans="1:30" hidden="1">
      <c r="A338" s="200">
        <v>6322</v>
      </c>
      <c r="B338" s="200" t="s">
        <v>1177</v>
      </c>
      <c r="C338" s="200" t="s">
        <v>1528</v>
      </c>
      <c r="D338" s="200" t="s">
        <v>1568</v>
      </c>
      <c r="E338" s="200" t="s">
        <v>1569</v>
      </c>
      <c r="F338" s="200" t="s">
        <v>1572</v>
      </c>
      <c r="G338" s="200" t="s">
        <v>1573</v>
      </c>
      <c r="H338" s="201">
        <v>29281</v>
      </c>
      <c r="I338" s="202" t="s">
        <v>760</v>
      </c>
      <c r="J338" s="203" t="s">
        <v>593</v>
      </c>
      <c r="K338" s="203" t="s">
        <v>593</v>
      </c>
      <c r="L338" s="203" t="s">
        <v>593</v>
      </c>
      <c r="M338" s="203" t="s">
        <v>593</v>
      </c>
      <c r="N338" s="203" t="s">
        <v>593</v>
      </c>
      <c r="O338" s="203" t="s">
        <v>593</v>
      </c>
      <c r="P338" s="203" t="s">
        <v>593</v>
      </c>
      <c r="Q338" s="203" t="s">
        <v>593</v>
      </c>
      <c r="R338" s="203" t="s">
        <v>593</v>
      </c>
      <c r="S338" s="203" t="s">
        <v>593</v>
      </c>
      <c r="T338" s="203" t="s">
        <v>593</v>
      </c>
      <c r="U338" s="203" t="s">
        <v>593</v>
      </c>
      <c r="V338" s="203" t="s">
        <v>593</v>
      </c>
      <c r="W338" s="203" t="s">
        <v>593</v>
      </c>
      <c r="X338" s="203" t="s">
        <v>593</v>
      </c>
      <c r="Y338" s="203" t="s">
        <v>593</v>
      </c>
      <c r="Z338" s="203" t="s">
        <v>593</v>
      </c>
      <c r="AA338" s="203"/>
      <c r="AB338" s="203"/>
      <c r="AC338" s="203"/>
      <c r="AD338" s="202"/>
    </row>
    <row r="339" spans="1:30" hidden="1">
      <c r="A339" s="200">
        <v>6323</v>
      </c>
      <c r="B339" s="200" t="s">
        <v>1177</v>
      </c>
      <c r="C339" s="200" t="s">
        <v>1528</v>
      </c>
      <c r="D339" s="200" t="s">
        <v>1568</v>
      </c>
      <c r="E339" s="200" t="s">
        <v>1569</v>
      </c>
      <c r="F339" s="200" t="s">
        <v>1574</v>
      </c>
      <c r="G339" s="200" t="s">
        <v>1575</v>
      </c>
      <c r="H339" s="201">
        <v>37111</v>
      </c>
      <c r="I339" s="202" t="s">
        <v>760</v>
      </c>
      <c r="J339" s="203" t="s">
        <v>593</v>
      </c>
      <c r="K339" s="203" t="s">
        <v>593</v>
      </c>
      <c r="L339" s="203" t="s">
        <v>593</v>
      </c>
      <c r="M339" s="203" t="s">
        <v>593</v>
      </c>
      <c r="N339" s="203" t="s">
        <v>593</v>
      </c>
      <c r="O339" s="203" t="s">
        <v>593</v>
      </c>
      <c r="P339" s="203" t="s">
        <v>593</v>
      </c>
      <c r="Q339" s="203" t="s">
        <v>593</v>
      </c>
      <c r="R339" s="203" t="s">
        <v>593</v>
      </c>
      <c r="S339" s="203" t="s">
        <v>593</v>
      </c>
      <c r="T339" s="203" t="s">
        <v>593</v>
      </c>
      <c r="U339" s="203" t="s">
        <v>593</v>
      </c>
      <c r="V339" s="203" t="s">
        <v>593</v>
      </c>
      <c r="W339" s="203" t="s">
        <v>593</v>
      </c>
      <c r="X339" s="203" t="s">
        <v>593</v>
      </c>
      <c r="Y339" s="203" t="s">
        <v>593</v>
      </c>
      <c r="Z339" s="203" t="s">
        <v>593</v>
      </c>
      <c r="AA339" s="203"/>
      <c r="AB339" s="203"/>
      <c r="AC339" s="203"/>
      <c r="AD339" s="202"/>
    </row>
    <row r="340" spans="1:30" hidden="1">
      <c r="A340" s="200">
        <v>6324</v>
      </c>
      <c r="B340" s="200" t="s">
        <v>1177</v>
      </c>
      <c r="C340" s="200" t="s">
        <v>1528</v>
      </c>
      <c r="D340" s="200" t="s">
        <v>1568</v>
      </c>
      <c r="E340" s="200" t="s">
        <v>1569</v>
      </c>
      <c r="F340" s="200" t="s">
        <v>1576</v>
      </c>
      <c r="G340" s="200" t="s">
        <v>1577</v>
      </c>
      <c r="H340" s="201">
        <v>37111</v>
      </c>
      <c r="I340" s="202" t="s">
        <v>760</v>
      </c>
      <c r="J340" s="203" t="s">
        <v>593</v>
      </c>
      <c r="K340" s="203" t="s">
        <v>593</v>
      </c>
      <c r="L340" s="203" t="s">
        <v>593</v>
      </c>
      <c r="M340" s="203" t="s">
        <v>593</v>
      </c>
      <c r="N340" s="203" t="s">
        <v>593</v>
      </c>
      <c r="O340" s="203" t="s">
        <v>593</v>
      </c>
      <c r="P340" s="203" t="s">
        <v>593</v>
      </c>
      <c r="Q340" s="203" t="s">
        <v>593</v>
      </c>
      <c r="R340" s="203" t="s">
        <v>593</v>
      </c>
      <c r="S340" s="203" t="s">
        <v>593</v>
      </c>
      <c r="T340" s="203" t="s">
        <v>593</v>
      </c>
      <c r="U340" s="203" t="s">
        <v>593</v>
      </c>
      <c r="V340" s="203" t="s">
        <v>593</v>
      </c>
      <c r="W340" s="203" t="s">
        <v>593</v>
      </c>
      <c r="X340" s="203" t="s">
        <v>593</v>
      </c>
      <c r="Y340" s="203" t="s">
        <v>593</v>
      </c>
      <c r="Z340" s="203" t="s">
        <v>593</v>
      </c>
      <c r="AA340" s="203"/>
      <c r="AB340" s="203"/>
      <c r="AC340" s="203"/>
      <c r="AD340" s="202"/>
    </row>
    <row r="341" spans="1:30" hidden="1">
      <c r="A341" s="200">
        <v>6341</v>
      </c>
      <c r="B341" s="200" t="s">
        <v>1177</v>
      </c>
      <c r="C341" s="200" t="s">
        <v>1528</v>
      </c>
      <c r="D341" s="200" t="s">
        <v>1578</v>
      </c>
      <c r="E341" s="200" t="s">
        <v>1579</v>
      </c>
      <c r="F341" s="200" t="s">
        <v>1580</v>
      </c>
      <c r="G341" s="200" t="s">
        <v>1581</v>
      </c>
      <c r="H341" s="201">
        <v>32264</v>
      </c>
      <c r="I341" s="202" t="s">
        <v>760</v>
      </c>
      <c r="J341" s="203" t="s">
        <v>593</v>
      </c>
      <c r="K341" s="203" t="s">
        <v>593</v>
      </c>
      <c r="L341" s="203" t="s">
        <v>593</v>
      </c>
      <c r="M341" s="203" t="s">
        <v>593</v>
      </c>
      <c r="N341" s="203" t="s">
        <v>593</v>
      </c>
      <c r="O341" s="203" t="s">
        <v>593</v>
      </c>
      <c r="P341" s="203" t="s">
        <v>593</v>
      </c>
      <c r="Q341" s="203" t="s">
        <v>593</v>
      </c>
      <c r="R341" s="203" t="s">
        <v>593</v>
      </c>
      <c r="S341" s="203" t="s">
        <v>593</v>
      </c>
      <c r="T341" s="203" t="s">
        <v>593</v>
      </c>
      <c r="U341" s="203" t="s">
        <v>593</v>
      </c>
      <c r="V341" s="203" t="s">
        <v>593</v>
      </c>
      <c r="W341" s="203" t="s">
        <v>593</v>
      </c>
      <c r="X341" s="203" t="s">
        <v>593</v>
      </c>
      <c r="Y341" s="203" t="s">
        <v>593</v>
      </c>
      <c r="Z341" s="203" t="s">
        <v>593</v>
      </c>
      <c r="AA341" s="203"/>
      <c r="AB341" s="203"/>
      <c r="AC341" s="203"/>
      <c r="AD341" s="202"/>
    </row>
    <row r="342" spans="1:30" hidden="1">
      <c r="A342" s="200">
        <v>6361</v>
      </c>
      <c r="B342" s="200" t="s">
        <v>1177</v>
      </c>
      <c r="C342" s="200" t="s">
        <v>1528</v>
      </c>
      <c r="D342" s="200" t="s">
        <v>1582</v>
      </c>
      <c r="E342" s="200" t="s">
        <v>1583</v>
      </c>
      <c r="F342" s="200" t="s">
        <v>1584</v>
      </c>
      <c r="G342" s="200" t="s">
        <v>1585</v>
      </c>
      <c r="H342" s="201">
        <v>26177</v>
      </c>
      <c r="I342" s="202" t="s">
        <v>760</v>
      </c>
      <c r="J342" s="203" t="s">
        <v>593</v>
      </c>
      <c r="K342" s="203" t="s">
        <v>593</v>
      </c>
      <c r="L342" s="203" t="s">
        <v>593</v>
      </c>
      <c r="M342" s="203" t="s">
        <v>593</v>
      </c>
      <c r="N342" s="203" t="s">
        <v>593</v>
      </c>
      <c r="O342" s="203" t="s">
        <v>593</v>
      </c>
      <c r="P342" s="203" t="s">
        <v>593</v>
      </c>
      <c r="Q342" s="203" t="s">
        <v>593</v>
      </c>
      <c r="R342" s="203" t="s">
        <v>593</v>
      </c>
      <c r="S342" s="203" t="s">
        <v>593</v>
      </c>
      <c r="T342" s="203" t="s">
        <v>593</v>
      </c>
      <c r="U342" s="203" t="s">
        <v>593</v>
      </c>
      <c r="V342" s="203" t="s">
        <v>593</v>
      </c>
      <c r="W342" s="203" t="s">
        <v>593</v>
      </c>
      <c r="X342" s="203" t="s">
        <v>593</v>
      </c>
      <c r="Y342" s="203" t="s">
        <v>593</v>
      </c>
      <c r="Z342" s="203" t="s">
        <v>593</v>
      </c>
      <c r="AA342" s="203"/>
      <c r="AB342" s="203"/>
      <c r="AC342" s="203"/>
      <c r="AD342" s="202"/>
    </row>
    <row r="343" spans="1:30" hidden="1">
      <c r="A343" s="200">
        <v>6362</v>
      </c>
      <c r="B343" s="200" t="s">
        <v>1177</v>
      </c>
      <c r="C343" s="200" t="s">
        <v>1528</v>
      </c>
      <c r="D343" s="200" t="s">
        <v>1582</v>
      </c>
      <c r="E343" s="200" t="s">
        <v>1583</v>
      </c>
      <c r="F343" s="200" t="s">
        <v>1586</v>
      </c>
      <c r="G343" s="200" t="s">
        <v>1587</v>
      </c>
      <c r="H343" s="202"/>
      <c r="I343" s="202"/>
      <c r="J343" s="203" t="s">
        <v>593</v>
      </c>
      <c r="K343" s="203" t="s">
        <v>593</v>
      </c>
      <c r="L343" s="203" t="s">
        <v>593</v>
      </c>
      <c r="M343" s="203" t="s">
        <v>593</v>
      </c>
      <c r="N343" s="203" t="s">
        <v>593</v>
      </c>
      <c r="O343" s="203" t="s">
        <v>593</v>
      </c>
      <c r="P343" s="203" t="s">
        <v>593</v>
      </c>
      <c r="Q343" s="203" t="s">
        <v>593</v>
      </c>
      <c r="R343" s="203" t="s">
        <v>593</v>
      </c>
      <c r="S343" s="203" t="s">
        <v>593</v>
      </c>
      <c r="T343" s="203" t="s">
        <v>593</v>
      </c>
      <c r="U343" s="203" t="s">
        <v>593</v>
      </c>
      <c r="V343" s="203" t="s">
        <v>593</v>
      </c>
      <c r="W343" s="203" t="s">
        <v>593</v>
      </c>
      <c r="X343" s="203" t="s">
        <v>593</v>
      </c>
      <c r="Y343" s="203" t="s">
        <v>593</v>
      </c>
      <c r="Z343" s="203" t="s">
        <v>593</v>
      </c>
      <c r="AA343" s="203"/>
      <c r="AB343" s="203"/>
      <c r="AC343" s="203"/>
      <c r="AD343" s="202"/>
    </row>
    <row r="344" spans="1:30" hidden="1">
      <c r="A344" s="200">
        <v>6363</v>
      </c>
      <c r="B344" s="200" t="s">
        <v>1177</v>
      </c>
      <c r="C344" s="200" t="s">
        <v>1528</v>
      </c>
      <c r="D344" s="200" t="s">
        <v>1582</v>
      </c>
      <c r="E344" s="200" t="s">
        <v>1583</v>
      </c>
      <c r="F344" s="200" t="s">
        <v>1588</v>
      </c>
      <c r="G344" s="200" t="s">
        <v>1589</v>
      </c>
      <c r="H344" s="201">
        <v>40611</v>
      </c>
      <c r="I344" s="202" t="s">
        <v>760</v>
      </c>
      <c r="J344" s="203" t="s">
        <v>593</v>
      </c>
      <c r="K344" s="203" t="s">
        <v>593</v>
      </c>
      <c r="L344" s="203" t="s">
        <v>593</v>
      </c>
      <c r="M344" s="203" t="s">
        <v>593</v>
      </c>
      <c r="N344" s="203" t="s">
        <v>593</v>
      </c>
      <c r="O344" s="203" t="s">
        <v>593</v>
      </c>
      <c r="P344" s="203" t="s">
        <v>593</v>
      </c>
      <c r="Q344" s="203" t="s">
        <v>593</v>
      </c>
      <c r="R344" s="203" t="s">
        <v>593</v>
      </c>
      <c r="S344" s="203" t="s">
        <v>593</v>
      </c>
      <c r="T344" s="203" t="s">
        <v>593</v>
      </c>
      <c r="U344" s="203" t="s">
        <v>593</v>
      </c>
      <c r="V344" s="203" t="s">
        <v>593</v>
      </c>
      <c r="W344" s="203" t="s">
        <v>593</v>
      </c>
      <c r="X344" s="203" t="s">
        <v>593</v>
      </c>
      <c r="Y344" s="203" t="s">
        <v>593</v>
      </c>
      <c r="Z344" s="203" t="s">
        <v>593</v>
      </c>
      <c r="AA344" s="203"/>
      <c r="AB344" s="203"/>
      <c r="AC344" s="203"/>
      <c r="AD344" s="202"/>
    </row>
    <row r="345" spans="1:30" hidden="1">
      <c r="A345" s="200">
        <v>6364</v>
      </c>
      <c r="B345" s="200" t="s">
        <v>1177</v>
      </c>
      <c r="C345" s="200" t="s">
        <v>1528</v>
      </c>
      <c r="D345" s="200" t="s">
        <v>1582</v>
      </c>
      <c r="E345" s="200" t="s">
        <v>1583</v>
      </c>
      <c r="F345" s="200" t="s">
        <v>1590</v>
      </c>
      <c r="G345" s="200" t="s">
        <v>1591</v>
      </c>
      <c r="H345" s="201">
        <v>28915</v>
      </c>
      <c r="I345" s="202" t="s">
        <v>760</v>
      </c>
      <c r="J345" s="203" t="s">
        <v>593</v>
      </c>
      <c r="K345" s="203" t="s">
        <v>593</v>
      </c>
      <c r="L345" s="203" t="s">
        <v>593</v>
      </c>
      <c r="M345" s="203" t="s">
        <v>593</v>
      </c>
      <c r="N345" s="203" t="s">
        <v>593</v>
      </c>
      <c r="O345" s="203" t="s">
        <v>593</v>
      </c>
      <c r="P345" s="203" t="s">
        <v>593</v>
      </c>
      <c r="Q345" s="203" t="s">
        <v>593</v>
      </c>
      <c r="R345" s="203" t="s">
        <v>593</v>
      </c>
      <c r="S345" s="203" t="s">
        <v>593</v>
      </c>
      <c r="T345" s="203" t="s">
        <v>593</v>
      </c>
      <c r="U345" s="203" t="s">
        <v>593</v>
      </c>
      <c r="V345" s="203" t="s">
        <v>593</v>
      </c>
      <c r="W345" s="203" t="s">
        <v>593</v>
      </c>
      <c r="X345" s="203" t="s">
        <v>593</v>
      </c>
      <c r="Y345" s="203" t="s">
        <v>593</v>
      </c>
      <c r="Z345" s="203" t="s">
        <v>593</v>
      </c>
      <c r="AA345" s="203"/>
      <c r="AB345" s="203"/>
      <c r="AC345" s="203"/>
      <c r="AD345" s="202"/>
    </row>
    <row r="346" spans="1:30" hidden="1">
      <c r="A346" s="200">
        <v>6365</v>
      </c>
      <c r="B346" s="200" t="s">
        <v>1177</v>
      </c>
      <c r="C346" s="200" t="s">
        <v>1528</v>
      </c>
      <c r="D346" s="200" t="s">
        <v>1582</v>
      </c>
      <c r="E346" s="200" t="s">
        <v>1583</v>
      </c>
      <c r="F346" s="200" t="s">
        <v>1592</v>
      </c>
      <c r="G346" s="200" t="s">
        <v>1593</v>
      </c>
      <c r="H346" s="201">
        <v>40611</v>
      </c>
      <c r="I346" s="202" t="s">
        <v>760</v>
      </c>
      <c r="J346" s="203" t="s">
        <v>593</v>
      </c>
      <c r="K346" s="203" t="s">
        <v>593</v>
      </c>
      <c r="L346" s="203" t="s">
        <v>593</v>
      </c>
      <c r="M346" s="203" t="s">
        <v>593</v>
      </c>
      <c r="N346" s="203" t="s">
        <v>593</v>
      </c>
      <c r="O346" s="203" t="s">
        <v>593</v>
      </c>
      <c r="P346" s="203" t="s">
        <v>593</v>
      </c>
      <c r="Q346" s="203" t="s">
        <v>593</v>
      </c>
      <c r="R346" s="203" t="s">
        <v>593</v>
      </c>
      <c r="S346" s="203" t="s">
        <v>593</v>
      </c>
      <c r="T346" s="203" t="s">
        <v>593</v>
      </c>
      <c r="U346" s="203" t="s">
        <v>593</v>
      </c>
      <c r="V346" s="203" t="s">
        <v>593</v>
      </c>
      <c r="W346" s="203" t="s">
        <v>593</v>
      </c>
      <c r="X346" s="203" t="s">
        <v>593</v>
      </c>
      <c r="Y346" s="203" t="s">
        <v>593</v>
      </c>
      <c r="Z346" s="203" t="s">
        <v>593</v>
      </c>
      <c r="AA346" s="203"/>
      <c r="AB346" s="203"/>
      <c r="AC346" s="203"/>
      <c r="AD346" s="202"/>
    </row>
    <row r="347" spans="1:30" hidden="1">
      <c r="A347" s="200">
        <v>6366</v>
      </c>
      <c r="B347" s="200" t="s">
        <v>1177</v>
      </c>
      <c r="C347" s="200" t="s">
        <v>1528</v>
      </c>
      <c r="D347" s="200" t="s">
        <v>1582</v>
      </c>
      <c r="E347" s="200" t="s">
        <v>1583</v>
      </c>
      <c r="F347" s="200" t="s">
        <v>1594</v>
      </c>
      <c r="G347" s="200" t="s">
        <v>1595</v>
      </c>
      <c r="H347" s="201">
        <v>38401</v>
      </c>
      <c r="I347" s="202" t="s">
        <v>760</v>
      </c>
      <c r="J347" s="203" t="s">
        <v>593</v>
      </c>
      <c r="K347" s="203" t="s">
        <v>593</v>
      </c>
      <c r="L347" s="203" t="s">
        <v>593</v>
      </c>
      <c r="M347" s="203" t="s">
        <v>593</v>
      </c>
      <c r="N347" s="203" t="s">
        <v>593</v>
      </c>
      <c r="O347" s="203" t="s">
        <v>593</v>
      </c>
      <c r="P347" s="203" t="s">
        <v>593</v>
      </c>
      <c r="Q347" s="203" t="s">
        <v>593</v>
      </c>
      <c r="R347" s="203" t="s">
        <v>593</v>
      </c>
      <c r="S347" s="203" t="s">
        <v>593</v>
      </c>
      <c r="T347" s="203" t="s">
        <v>593</v>
      </c>
      <c r="U347" s="203" t="s">
        <v>593</v>
      </c>
      <c r="V347" s="203" t="s">
        <v>593</v>
      </c>
      <c r="W347" s="203" t="s">
        <v>593</v>
      </c>
      <c r="X347" s="203" t="s">
        <v>593</v>
      </c>
      <c r="Y347" s="203" t="s">
        <v>593</v>
      </c>
      <c r="Z347" s="203" t="s">
        <v>593</v>
      </c>
      <c r="AA347" s="203"/>
      <c r="AB347" s="203"/>
      <c r="AC347" s="203"/>
      <c r="AD347" s="202"/>
    </row>
    <row r="348" spans="1:30" hidden="1">
      <c r="A348" s="200">
        <v>6367</v>
      </c>
      <c r="B348" s="200" t="s">
        <v>1177</v>
      </c>
      <c r="C348" s="200" t="s">
        <v>1528</v>
      </c>
      <c r="D348" s="200" t="s">
        <v>1582</v>
      </c>
      <c r="E348" s="200" t="s">
        <v>1583</v>
      </c>
      <c r="F348" s="200" t="s">
        <v>1596</v>
      </c>
      <c r="G348" s="200" t="s">
        <v>1597</v>
      </c>
      <c r="H348" s="201">
        <v>31401</v>
      </c>
      <c r="I348" s="202" t="s">
        <v>760</v>
      </c>
      <c r="J348" s="203" t="s">
        <v>593</v>
      </c>
      <c r="K348" s="203" t="s">
        <v>593</v>
      </c>
      <c r="L348" s="203" t="s">
        <v>593</v>
      </c>
      <c r="M348" s="203" t="s">
        <v>593</v>
      </c>
      <c r="N348" s="203" t="s">
        <v>593</v>
      </c>
      <c r="O348" s="203" t="s">
        <v>593</v>
      </c>
      <c r="P348" s="203" t="s">
        <v>593</v>
      </c>
      <c r="Q348" s="203" t="s">
        <v>593</v>
      </c>
      <c r="R348" s="203" t="s">
        <v>593</v>
      </c>
      <c r="S348" s="203" t="s">
        <v>593</v>
      </c>
      <c r="T348" s="203" t="s">
        <v>593</v>
      </c>
      <c r="U348" s="203" t="s">
        <v>593</v>
      </c>
      <c r="V348" s="203" t="s">
        <v>593</v>
      </c>
      <c r="W348" s="203" t="s">
        <v>593</v>
      </c>
      <c r="X348" s="203" t="s">
        <v>593</v>
      </c>
      <c r="Y348" s="203" t="s">
        <v>593</v>
      </c>
      <c r="Z348" s="203" t="s">
        <v>593</v>
      </c>
      <c r="AA348" s="203"/>
      <c r="AB348" s="203"/>
      <c r="AC348" s="203"/>
      <c r="AD348" s="202"/>
    </row>
    <row r="349" spans="1:30" hidden="1">
      <c r="A349" s="200">
        <v>6381</v>
      </c>
      <c r="B349" s="200" t="s">
        <v>1177</v>
      </c>
      <c r="C349" s="200" t="s">
        <v>1528</v>
      </c>
      <c r="D349" s="200" t="s">
        <v>1598</v>
      </c>
      <c r="E349" s="200" t="s">
        <v>1599</v>
      </c>
      <c r="F349" s="200" t="s">
        <v>1600</v>
      </c>
      <c r="G349" s="200" t="s">
        <v>1601</v>
      </c>
      <c r="H349" s="201">
        <v>39107</v>
      </c>
      <c r="I349" s="202" t="s">
        <v>760</v>
      </c>
      <c r="J349" s="203" t="s">
        <v>593</v>
      </c>
      <c r="K349" s="203" t="s">
        <v>593</v>
      </c>
      <c r="L349" s="203" t="s">
        <v>593</v>
      </c>
      <c r="M349" s="203" t="s">
        <v>593</v>
      </c>
      <c r="N349" s="203" t="s">
        <v>593</v>
      </c>
      <c r="O349" s="203" t="s">
        <v>593</v>
      </c>
      <c r="P349" s="203" t="s">
        <v>593</v>
      </c>
      <c r="Q349" s="203" t="s">
        <v>593</v>
      </c>
      <c r="R349" s="203" t="s">
        <v>593</v>
      </c>
      <c r="S349" s="203" t="s">
        <v>593</v>
      </c>
      <c r="T349" s="203" t="s">
        <v>593</v>
      </c>
      <c r="U349" s="203" t="s">
        <v>593</v>
      </c>
      <c r="V349" s="203" t="s">
        <v>593</v>
      </c>
      <c r="W349" s="203" t="s">
        <v>593</v>
      </c>
      <c r="X349" s="203" t="s">
        <v>593</v>
      </c>
      <c r="Y349" s="203" t="s">
        <v>593</v>
      </c>
      <c r="Z349" s="203" t="s">
        <v>593</v>
      </c>
      <c r="AA349" s="203"/>
      <c r="AB349" s="203"/>
      <c r="AC349" s="203"/>
      <c r="AD349" s="202"/>
    </row>
    <row r="350" spans="1:30" hidden="1">
      <c r="A350" s="200">
        <v>6382</v>
      </c>
      <c r="B350" s="200" t="s">
        <v>1177</v>
      </c>
      <c r="C350" s="200" t="s">
        <v>1528</v>
      </c>
      <c r="D350" s="200" t="s">
        <v>1598</v>
      </c>
      <c r="E350" s="200" t="s">
        <v>1599</v>
      </c>
      <c r="F350" s="200" t="s">
        <v>1602</v>
      </c>
      <c r="G350" s="200" t="s">
        <v>1603</v>
      </c>
      <c r="H350" s="201">
        <v>34723</v>
      </c>
      <c r="I350" s="202" t="s">
        <v>760</v>
      </c>
      <c r="J350" s="203" t="s">
        <v>593</v>
      </c>
      <c r="K350" s="203" t="s">
        <v>593</v>
      </c>
      <c r="L350" s="203" t="s">
        <v>593</v>
      </c>
      <c r="M350" s="203" t="s">
        <v>593</v>
      </c>
      <c r="N350" s="203" t="s">
        <v>593</v>
      </c>
      <c r="O350" s="203" t="s">
        <v>593</v>
      </c>
      <c r="P350" s="203" t="s">
        <v>593</v>
      </c>
      <c r="Q350" s="203" t="s">
        <v>593</v>
      </c>
      <c r="R350" s="203" t="s">
        <v>593</v>
      </c>
      <c r="S350" s="203" t="s">
        <v>593</v>
      </c>
      <c r="T350" s="203" t="s">
        <v>593</v>
      </c>
      <c r="U350" s="203" t="s">
        <v>593</v>
      </c>
      <c r="V350" s="203" t="s">
        <v>593</v>
      </c>
      <c r="W350" s="203" t="s">
        <v>593</v>
      </c>
      <c r="X350" s="203" t="s">
        <v>593</v>
      </c>
      <c r="Y350" s="203" t="s">
        <v>593</v>
      </c>
      <c r="Z350" s="203" t="s">
        <v>593</v>
      </c>
      <c r="AA350" s="203"/>
      <c r="AB350" s="203"/>
      <c r="AC350" s="203"/>
      <c r="AD350" s="202"/>
    </row>
    <row r="351" spans="1:30" hidden="1">
      <c r="A351" s="200">
        <v>6401</v>
      </c>
      <c r="B351" s="200" t="s">
        <v>1177</v>
      </c>
      <c r="C351" s="200" t="s">
        <v>1528</v>
      </c>
      <c r="D351" s="200" t="s">
        <v>1604</v>
      </c>
      <c r="E351" s="200" t="s">
        <v>1605</v>
      </c>
      <c r="F351" s="200" t="s">
        <v>1606</v>
      </c>
      <c r="G351" s="200" t="s">
        <v>1607</v>
      </c>
      <c r="H351" s="202"/>
      <c r="I351" s="202"/>
      <c r="J351" s="203" t="s">
        <v>593</v>
      </c>
      <c r="K351" s="203" t="s">
        <v>593</v>
      </c>
      <c r="L351" s="203" t="s">
        <v>593</v>
      </c>
      <c r="M351" s="203" t="s">
        <v>593</v>
      </c>
      <c r="N351" s="203" t="s">
        <v>593</v>
      </c>
      <c r="O351" s="203" t="s">
        <v>593</v>
      </c>
      <c r="P351" s="203" t="s">
        <v>593</v>
      </c>
      <c r="Q351" s="203" t="s">
        <v>593</v>
      </c>
      <c r="R351" s="203" t="s">
        <v>593</v>
      </c>
      <c r="S351" s="203" t="s">
        <v>593</v>
      </c>
      <c r="T351" s="203" t="s">
        <v>593</v>
      </c>
      <c r="U351" s="203" t="s">
        <v>593</v>
      </c>
      <c r="V351" s="203" t="s">
        <v>593</v>
      </c>
      <c r="W351" s="203" t="s">
        <v>593</v>
      </c>
      <c r="X351" s="203" t="s">
        <v>593</v>
      </c>
      <c r="Y351" s="203" t="s">
        <v>593</v>
      </c>
      <c r="Z351" s="203" t="s">
        <v>593</v>
      </c>
      <c r="AA351" s="203"/>
      <c r="AB351" s="203"/>
      <c r="AC351" s="203"/>
      <c r="AD351" s="202"/>
    </row>
    <row r="352" spans="1:30" hidden="1">
      <c r="A352" s="200">
        <v>6402</v>
      </c>
      <c r="B352" s="200" t="s">
        <v>1177</v>
      </c>
      <c r="C352" s="200" t="s">
        <v>1528</v>
      </c>
      <c r="D352" s="200" t="s">
        <v>1604</v>
      </c>
      <c r="E352" s="200" t="s">
        <v>1605</v>
      </c>
      <c r="F352" s="200" t="s">
        <v>1608</v>
      </c>
      <c r="G352" s="200" t="s">
        <v>1609</v>
      </c>
      <c r="H352" s="201">
        <v>32625</v>
      </c>
      <c r="I352" s="202" t="s">
        <v>760</v>
      </c>
      <c r="J352" s="203" t="s">
        <v>593</v>
      </c>
      <c r="K352" s="203" t="s">
        <v>593</v>
      </c>
      <c r="L352" s="203" t="s">
        <v>593</v>
      </c>
      <c r="M352" s="203" t="s">
        <v>593</v>
      </c>
      <c r="N352" s="203" t="s">
        <v>593</v>
      </c>
      <c r="O352" s="203" t="s">
        <v>593</v>
      </c>
      <c r="P352" s="203" t="s">
        <v>593</v>
      </c>
      <c r="Q352" s="203" t="s">
        <v>593</v>
      </c>
      <c r="R352" s="203" t="s">
        <v>593</v>
      </c>
      <c r="S352" s="203" t="s">
        <v>593</v>
      </c>
      <c r="T352" s="203" t="s">
        <v>593</v>
      </c>
      <c r="U352" s="203" t="s">
        <v>593</v>
      </c>
      <c r="V352" s="203" t="s">
        <v>593</v>
      </c>
      <c r="W352" s="203" t="s">
        <v>593</v>
      </c>
      <c r="X352" s="203" t="s">
        <v>593</v>
      </c>
      <c r="Y352" s="203" t="s">
        <v>593</v>
      </c>
      <c r="Z352" s="203" t="s">
        <v>593</v>
      </c>
      <c r="AA352" s="203"/>
      <c r="AB352" s="203"/>
      <c r="AC352" s="203"/>
      <c r="AD352" s="202"/>
    </row>
    <row r="353" spans="1:30" hidden="1">
      <c r="A353" s="200">
        <v>6403</v>
      </c>
      <c r="B353" s="200" t="s">
        <v>1177</v>
      </c>
      <c r="C353" s="200" t="s">
        <v>1528</v>
      </c>
      <c r="D353" s="200" t="s">
        <v>1604</v>
      </c>
      <c r="E353" s="200" t="s">
        <v>1605</v>
      </c>
      <c r="F353" s="200" t="s">
        <v>1610</v>
      </c>
      <c r="G353" s="200" t="s">
        <v>1611</v>
      </c>
      <c r="H353" s="201">
        <v>40590</v>
      </c>
      <c r="I353" s="202" t="s">
        <v>760</v>
      </c>
      <c r="J353" s="203" t="s">
        <v>593</v>
      </c>
      <c r="K353" s="203" t="s">
        <v>593</v>
      </c>
      <c r="L353" s="203" t="s">
        <v>593</v>
      </c>
      <c r="M353" s="203" t="s">
        <v>593</v>
      </c>
      <c r="N353" s="203" t="s">
        <v>593</v>
      </c>
      <c r="O353" s="203" t="s">
        <v>593</v>
      </c>
      <c r="P353" s="203" t="s">
        <v>593</v>
      </c>
      <c r="Q353" s="203" t="s">
        <v>593</v>
      </c>
      <c r="R353" s="203" t="s">
        <v>593</v>
      </c>
      <c r="S353" s="203" t="s">
        <v>593</v>
      </c>
      <c r="T353" s="203" t="s">
        <v>593</v>
      </c>
      <c r="U353" s="203" t="s">
        <v>593</v>
      </c>
      <c r="V353" s="203" t="s">
        <v>593</v>
      </c>
      <c r="W353" s="203" t="s">
        <v>593</v>
      </c>
      <c r="X353" s="203" t="s">
        <v>593</v>
      </c>
      <c r="Y353" s="203" t="s">
        <v>593</v>
      </c>
      <c r="Z353" s="203" t="s">
        <v>593</v>
      </c>
      <c r="AA353" s="203"/>
      <c r="AB353" s="203"/>
      <c r="AC353" s="203"/>
      <c r="AD353" s="202"/>
    </row>
    <row r="354" spans="1:30">
      <c r="A354" s="200">
        <v>6426</v>
      </c>
      <c r="B354" s="200" t="s">
        <v>1177</v>
      </c>
      <c r="C354" s="200" t="s">
        <v>1528</v>
      </c>
      <c r="D354" s="200" t="s">
        <v>1612</v>
      </c>
      <c r="E354" s="204" t="s">
        <v>1613</v>
      </c>
      <c r="F354" s="200" t="s">
        <v>1614</v>
      </c>
      <c r="G354" s="200" t="s">
        <v>1615</v>
      </c>
      <c r="H354" s="201">
        <v>43131</v>
      </c>
      <c r="I354" s="202" t="s">
        <v>760</v>
      </c>
      <c r="J354" s="203">
        <v>0</v>
      </c>
      <c r="K354" s="203">
        <v>0</v>
      </c>
      <c r="L354" s="203">
        <v>0</v>
      </c>
      <c r="M354" s="203">
        <v>0</v>
      </c>
      <c r="N354" s="203">
        <v>0</v>
      </c>
      <c r="O354" s="203" t="s">
        <v>593</v>
      </c>
      <c r="P354" s="203" t="s">
        <v>593</v>
      </c>
      <c r="Q354" s="203" t="s">
        <v>593</v>
      </c>
      <c r="R354" s="203" t="s">
        <v>593</v>
      </c>
      <c r="S354" s="203" t="s">
        <v>593</v>
      </c>
      <c r="T354" s="203" t="s">
        <v>593</v>
      </c>
      <c r="U354" s="203">
        <v>0</v>
      </c>
      <c r="V354" s="203" t="s">
        <v>593</v>
      </c>
      <c r="W354" s="203" t="s">
        <v>593</v>
      </c>
      <c r="X354" s="203" t="s">
        <v>761</v>
      </c>
      <c r="Y354" s="203">
        <v>0</v>
      </c>
      <c r="Z354" s="203" t="s">
        <v>1541</v>
      </c>
      <c r="AA354" s="203" t="s">
        <v>1616</v>
      </c>
      <c r="AB354" s="203">
        <v>0</v>
      </c>
      <c r="AC354" s="203">
        <v>0</v>
      </c>
      <c r="AD354" s="203">
        <v>0</v>
      </c>
    </row>
    <row r="355" spans="1:30">
      <c r="A355" s="200">
        <v>6428</v>
      </c>
      <c r="B355" s="200" t="s">
        <v>1177</v>
      </c>
      <c r="C355" s="200" t="s">
        <v>1528</v>
      </c>
      <c r="D355" s="200" t="s">
        <v>1612</v>
      </c>
      <c r="E355" s="200" t="s">
        <v>1613</v>
      </c>
      <c r="F355" s="200" t="s">
        <v>1541</v>
      </c>
      <c r="G355" s="200" t="s">
        <v>1617</v>
      </c>
      <c r="H355" s="201">
        <v>38534</v>
      </c>
      <c r="I355" s="202" t="s">
        <v>760</v>
      </c>
      <c r="J355" s="203">
        <v>0</v>
      </c>
      <c r="K355" s="203">
        <v>0</v>
      </c>
      <c r="L355" s="203">
        <v>0</v>
      </c>
      <c r="M355" s="203">
        <v>0</v>
      </c>
      <c r="N355" s="203">
        <v>0</v>
      </c>
      <c r="O355" s="203" t="s">
        <v>593</v>
      </c>
      <c r="P355" s="203" t="s">
        <v>593</v>
      </c>
      <c r="Q355" s="203" t="s">
        <v>593</v>
      </c>
      <c r="R355" s="203" t="s">
        <v>593</v>
      </c>
      <c r="S355" s="203" t="s">
        <v>593</v>
      </c>
      <c r="T355" s="203" t="s">
        <v>593</v>
      </c>
      <c r="U355" s="203">
        <v>0</v>
      </c>
      <c r="V355" s="203" t="s">
        <v>593</v>
      </c>
      <c r="W355" s="203" t="s">
        <v>593</v>
      </c>
      <c r="X355" s="203" t="s">
        <v>761</v>
      </c>
      <c r="Y355" s="203">
        <v>0</v>
      </c>
      <c r="Z355" s="203" t="s">
        <v>1541</v>
      </c>
      <c r="AA355" s="203">
        <v>0</v>
      </c>
      <c r="AB355" s="203">
        <v>0</v>
      </c>
      <c r="AC355" s="203">
        <v>0</v>
      </c>
      <c r="AD355" s="203">
        <v>0</v>
      </c>
    </row>
    <row r="356" spans="1:30" hidden="1">
      <c r="A356" s="200">
        <v>6461</v>
      </c>
      <c r="B356" s="200" t="s">
        <v>1177</v>
      </c>
      <c r="C356" s="200" t="s">
        <v>1528</v>
      </c>
      <c r="D356" s="200" t="s">
        <v>1618</v>
      </c>
      <c r="E356" s="200" t="s">
        <v>1619</v>
      </c>
      <c r="F356" s="200" t="s">
        <v>1620</v>
      </c>
      <c r="G356" s="200" t="s">
        <v>1621</v>
      </c>
      <c r="H356" s="201">
        <v>30195</v>
      </c>
      <c r="I356" s="202" t="s">
        <v>760</v>
      </c>
      <c r="J356" s="203" t="s">
        <v>593</v>
      </c>
      <c r="K356" s="203" t="s">
        <v>593</v>
      </c>
      <c r="L356" s="203" t="s">
        <v>593</v>
      </c>
      <c r="M356" s="203" t="s">
        <v>593</v>
      </c>
      <c r="N356" s="203" t="s">
        <v>593</v>
      </c>
      <c r="O356" s="203" t="s">
        <v>593</v>
      </c>
      <c r="P356" s="203" t="s">
        <v>593</v>
      </c>
      <c r="Q356" s="203" t="s">
        <v>593</v>
      </c>
      <c r="R356" s="203" t="s">
        <v>593</v>
      </c>
      <c r="S356" s="203" t="s">
        <v>593</v>
      </c>
      <c r="T356" s="203" t="s">
        <v>593</v>
      </c>
      <c r="U356" s="203" t="s">
        <v>593</v>
      </c>
      <c r="V356" s="203" t="s">
        <v>593</v>
      </c>
      <c r="W356" s="203" t="s">
        <v>593</v>
      </c>
      <c r="X356" s="203" t="s">
        <v>593</v>
      </c>
      <c r="Y356" s="203" t="s">
        <v>593</v>
      </c>
      <c r="Z356" s="203" t="s">
        <v>593</v>
      </c>
      <c r="AA356" s="203"/>
      <c r="AB356" s="203"/>
      <c r="AC356" s="203"/>
      <c r="AD356" s="202"/>
    </row>
    <row r="357" spans="1:30">
      <c r="A357" s="200">
        <v>7201</v>
      </c>
      <c r="B357" s="200" t="s">
        <v>1177</v>
      </c>
      <c r="C357" s="200" t="s">
        <v>1622</v>
      </c>
      <c r="D357" s="200"/>
      <c r="E357" s="200"/>
      <c r="F357" s="200" t="s">
        <v>1623</v>
      </c>
      <c r="G357" s="200" t="s">
        <v>1624</v>
      </c>
      <c r="H357" s="201">
        <v>43191</v>
      </c>
      <c r="I357" s="202" t="s">
        <v>760</v>
      </c>
      <c r="J357" s="203">
        <v>0</v>
      </c>
      <c r="K357" s="203" t="s">
        <v>761</v>
      </c>
      <c r="L357" s="203">
        <v>0</v>
      </c>
      <c r="M357" s="203" t="s">
        <v>761</v>
      </c>
      <c r="N357" s="203" t="s">
        <v>761</v>
      </c>
      <c r="O357" s="203" t="s">
        <v>593</v>
      </c>
      <c r="P357" s="203" t="s">
        <v>593</v>
      </c>
      <c r="Q357" s="203" t="s">
        <v>593</v>
      </c>
      <c r="R357" s="203" t="s">
        <v>593</v>
      </c>
      <c r="S357" s="203" t="s">
        <v>593</v>
      </c>
      <c r="T357" s="203" t="s">
        <v>593</v>
      </c>
      <c r="U357" s="203">
        <v>0</v>
      </c>
      <c r="V357" s="203" t="s">
        <v>761</v>
      </c>
      <c r="W357" s="203" t="s">
        <v>593</v>
      </c>
      <c r="X357" s="203" t="s">
        <v>761</v>
      </c>
      <c r="Y357" s="203" t="s">
        <v>1172</v>
      </c>
      <c r="Z357" s="203" t="s">
        <v>1625</v>
      </c>
      <c r="AA357" s="203">
        <v>0</v>
      </c>
      <c r="AB357" s="203">
        <v>0</v>
      </c>
      <c r="AC357" s="203">
        <v>0</v>
      </c>
      <c r="AD357" s="203">
        <v>0</v>
      </c>
    </row>
    <row r="358" spans="1:30">
      <c r="A358" s="200">
        <v>7202</v>
      </c>
      <c r="B358" s="200" t="s">
        <v>1177</v>
      </c>
      <c r="C358" s="200" t="s">
        <v>1622</v>
      </c>
      <c r="D358" s="200"/>
      <c r="E358" s="200"/>
      <c r="F358" s="200" t="s">
        <v>1626</v>
      </c>
      <c r="G358" s="200" t="s">
        <v>1627</v>
      </c>
      <c r="H358" s="201">
        <v>38657</v>
      </c>
      <c r="I358" s="202" t="s">
        <v>760</v>
      </c>
      <c r="J358" s="203">
        <v>0</v>
      </c>
      <c r="K358" s="203">
        <v>0</v>
      </c>
      <c r="L358" s="203">
        <v>0</v>
      </c>
      <c r="M358" s="203">
        <v>0</v>
      </c>
      <c r="N358" s="203">
        <v>0</v>
      </c>
      <c r="O358" s="203" t="s">
        <v>593</v>
      </c>
      <c r="P358" s="203" t="s">
        <v>593</v>
      </c>
      <c r="Q358" s="203" t="s">
        <v>593</v>
      </c>
      <c r="R358" s="203" t="s">
        <v>593</v>
      </c>
      <c r="S358" s="203" t="s">
        <v>593</v>
      </c>
      <c r="T358" s="203" t="s">
        <v>593</v>
      </c>
      <c r="U358" s="203">
        <v>0</v>
      </c>
      <c r="V358" s="203" t="s">
        <v>593</v>
      </c>
      <c r="W358" s="203" t="s">
        <v>593</v>
      </c>
      <c r="X358" s="203" t="s">
        <v>761</v>
      </c>
      <c r="Y358" s="203">
        <v>0</v>
      </c>
      <c r="Z358" s="203" t="s">
        <v>1628</v>
      </c>
      <c r="AA358" s="203">
        <v>0</v>
      </c>
      <c r="AB358" s="203">
        <v>0</v>
      </c>
      <c r="AC358" s="203">
        <v>0</v>
      </c>
      <c r="AD358" s="203">
        <v>0</v>
      </c>
    </row>
    <row r="359" spans="1:30">
      <c r="A359" s="200">
        <v>7203</v>
      </c>
      <c r="B359" s="200" t="s">
        <v>1177</v>
      </c>
      <c r="C359" s="200" t="s">
        <v>1622</v>
      </c>
      <c r="D359" s="200"/>
      <c r="E359" s="200"/>
      <c r="F359" s="200" t="s">
        <v>1629</v>
      </c>
      <c r="G359" s="200" t="s">
        <v>1630</v>
      </c>
      <c r="H359" s="201">
        <v>36424</v>
      </c>
      <c r="I359" s="202" t="s">
        <v>760</v>
      </c>
      <c r="J359" s="203">
        <v>0</v>
      </c>
      <c r="K359" s="203" t="s">
        <v>761</v>
      </c>
      <c r="L359" s="203">
        <v>0</v>
      </c>
      <c r="M359" s="203">
        <v>0</v>
      </c>
      <c r="N359" s="203" t="s">
        <v>761</v>
      </c>
      <c r="O359" s="203" t="s">
        <v>593</v>
      </c>
      <c r="P359" s="203" t="s">
        <v>593</v>
      </c>
      <c r="Q359" s="203" t="s">
        <v>593</v>
      </c>
      <c r="R359" s="203" t="s">
        <v>593</v>
      </c>
      <c r="S359" s="203" t="s">
        <v>593</v>
      </c>
      <c r="T359" s="203" t="s">
        <v>593</v>
      </c>
      <c r="U359" s="203">
        <v>0</v>
      </c>
      <c r="V359" s="203" t="s">
        <v>761</v>
      </c>
      <c r="W359" s="203" t="s">
        <v>593</v>
      </c>
      <c r="X359" s="203" t="s">
        <v>761</v>
      </c>
      <c r="Y359" s="203" t="s">
        <v>1172</v>
      </c>
      <c r="Z359" s="203" t="s">
        <v>1465</v>
      </c>
      <c r="AA359" s="203">
        <v>0</v>
      </c>
      <c r="AB359" s="203">
        <v>0</v>
      </c>
      <c r="AC359" s="203">
        <v>0</v>
      </c>
      <c r="AD359" s="203">
        <v>0</v>
      </c>
    </row>
    <row r="360" spans="1:30">
      <c r="A360" s="200">
        <v>7204</v>
      </c>
      <c r="B360" s="200" t="s">
        <v>1177</v>
      </c>
      <c r="C360" s="200" t="s">
        <v>1622</v>
      </c>
      <c r="D360" s="200"/>
      <c r="E360" s="200"/>
      <c r="F360" s="200" t="s">
        <v>1631</v>
      </c>
      <c r="G360" s="200" t="s">
        <v>1632</v>
      </c>
      <c r="H360" s="201">
        <v>36251</v>
      </c>
      <c r="I360" s="202" t="s">
        <v>760</v>
      </c>
      <c r="J360" s="203">
        <v>0</v>
      </c>
      <c r="K360" s="203" t="s">
        <v>761</v>
      </c>
      <c r="L360" s="203">
        <v>0</v>
      </c>
      <c r="M360" s="203">
        <v>0</v>
      </c>
      <c r="N360" s="203" t="s">
        <v>761</v>
      </c>
      <c r="O360" s="203" t="s">
        <v>593</v>
      </c>
      <c r="P360" s="203" t="s">
        <v>593</v>
      </c>
      <c r="Q360" s="203" t="s">
        <v>761</v>
      </c>
      <c r="R360" s="203" t="s">
        <v>593</v>
      </c>
      <c r="S360" s="203" t="s">
        <v>593</v>
      </c>
      <c r="T360" s="203" t="s">
        <v>593</v>
      </c>
      <c r="U360" s="203">
        <v>0</v>
      </c>
      <c r="V360" s="203" t="s">
        <v>761</v>
      </c>
      <c r="W360" s="203" t="s">
        <v>761</v>
      </c>
      <c r="X360" s="203" t="s">
        <v>761</v>
      </c>
      <c r="Y360" s="203" t="s">
        <v>763</v>
      </c>
      <c r="Z360" s="203" t="s">
        <v>1633</v>
      </c>
      <c r="AA360" s="203" t="s">
        <v>1465</v>
      </c>
      <c r="AB360" s="203" t="s">
        <v>1634</v>
      </c>
      <c r="AC360" s="203">
        <v>0</v>
      </c>
      <c r="AD360" s="203">
        <v>0</v>
      </c>
    </row>
    <row r="361" spans="1:30">
      <c r="A361" s="200">
        <v>7205</v>
      </c>
      <c r="B361" s="200" t="s">
        <v>1177</v>
      </c>
      <c r="C361" s="200" t="s">
        <v>1622</v>
      </c>
      <c r="D361" s="200"/>
      <c r="E361" s="200"/>
      <c r="F361" s="200" t="s">
        <v>1635</v>
      </c>
      <c r="G361" s="200" t="s">
        <v>1636</v>
      </c>
      <c r="H361" s="201">
        <v>38663</v>
      </c>
      <c r="I361" s="202" t="s">
        <v>760</v>
      </c>
      <c r="J361" s="203">
        <v>0</v>
      </c>
      <c r="K361" s="203">
        <v>0</v>
      </c>
      <c r="L361" s="203">
        <v>0</v>
      </c>
      <c r="M361" s="203">
        <v>0</v>
      </c>
      <c r="N361" s="203">
        <v>0</v>
      </c>
      <c r="O361" s="203" t="s">
        <v>593</v>
      </c>
      <c r="P361" s="203" t="s">
        <v>593</v>
      </c>
      <c r="Q361" s="203" t="s">
        <v>593</v>
      </c>
      <c r="R361" s="203" t="s">
        <v>593</v>
      </c>
      <c r="S361" s="203" t="s">
        <v>593</v>
      </c>
      <c r="T361" s="203" t="s">
        <v>593</v>
      </c>
      <c r="U361" s="203">
        <v>0</v>
      </c>
      <c r="V361" s="203" t="s">
        <v>593</v>
      </c>
      <c r="W361" s="203" t="s">
        <v>593</v>
      </c>
      <c r="X361" s="203" t="s">
        <v>761</v>
      </c>
      <c r="Y361" s="203">
        <v>0</v>
      </c>
      <c r="Z361" s="203" t="s">
        <v>1637</v>
      </c>
      <c r="AA361" s="203">
        <v>0</v>
      </c>
      <c r="AB361" s="203">
        <v>0</v>
      </c>
      <c r="AC361" s="203">
        <v>0</v>
      </c>
      <c r="AD361" s="203">
        <v>0</v>
      </c>
    </row>
    <row r="362" spans="1:30" hidden="1">
      <c r="A362" s="200">
        <v>7207</v>
      </c>
      <c r="B362" s="200" t="s">
        <v>1177</v>
      </c>
      <c r="C362" s="200" t="s">
        <v>1622</v>
      </c>
      <c r="D362" s="200"/>
      <c r="E362" s="200"/>
      <c r="F362" s="200" t="s">
        <v>1638</v>
      </c>
      <c r="G362" s="200" t="s">
        <v>1639</v>
      </c>
      <c r="H362" s="201">
        <v>38443</v>
      </c>
      <c r="I362" s="202" t="s">
        <v>760</v>
      </c>
      <c r="J362" s="203" t="s">
        <v>593</v>
      </c>
      <c r="K362" s="203" t="s">
        <v>593</v>
      </c>
      <c r="L362" s="203" t="s">
        <v>593</v>
      </c>
      <c r="M362" s="203" t="s">
        <v>593</v>
      </c>
      <c r="N362" s="203" t="s">
        <v>593</v>
      </c>
      <c r="O362" s="203" t="s">
        <v>593</v>
      </c>
      <c r="P362" s="203" t="s">
        <v>593</v>
      </c>
      <c r="Q362" s="203" t="s">
        <v>593</v>
      </c>
      <c r="R362" s="203" t="s">
        <v>593</v>
      </c>
      <c r="S362" s="203" t="s">
        <v>593</v>
      </c>
      <c r="T362" s="203" t="s">
        <v>593</v>
      </c>
      <c r="U362" s="203" t="s">
        <v>593</v>
      </c>
      <c r="V362" s="203" t="s">
        <v>593</v>
      </c>
      <c r="W362" s="203" t="s">
        <v>593</v>
      </c>
      <c r="X362" s="203" t="s">
        <v>593</v>
      </c>
      <c r="Y362" s="203" t="s">
        <v>593</v>
      </c>
      <c r="Z362" s="203" t="s">
        <v>593</v>
      </c>
      <c r="AA362" s="203"/>
      <c r="AB362" s="203"/>
      <c r="AC362" s="203"/>
      <c r="AD362" s="202"/>
    </row>
    <row r="363" spans="1:30" hidden="1">
      <c r="A363" s="200">
        <v>7208</v>
      </c>
      <c r="B363" s="200" t="s">
        <v>1177</v>
      </c>
      <c r="C363" s="200" t="s">
        <v>1622</v>
      </c>
      <c r="D363" s="200"/>
      <c r="E363" s="200"/>
      <c r="F363" s="200" t="s">
        <v>1640</v>
      </c>
      <c r="G363" s="200" t="s">
        <v>1641</v>
      </c>
      <c r="H363" s="201">
        <v>38721</v>
      </c>
      <c r="I363" s="202" t="s">
        <v>760</v>
      </c>
      <c r="J363" s="203" t="s">
        <v>593</v>
      </c>
      <c r="K363" s="203" t="s">
        <v>593</v>
      </c>
      <c r="L363" s="203" t="s">
        <v>593</v>
      </c>
      <c r="M363" s="203" t="s">
        <v>593</v>
      </c>
      <c r="N363" s="203" t="s">
        <v>593</v>
      </c>
      <c r="O363" s="203" t="s">
        <v>593</v>
      </c>
      <c r="P363" s="203" t="s">
        <v>593</v>
      </c>
      <c r="Q363" s="203" t="s">
        <v>593</v>
      </c>
      <c r="R363" s="203" t="s">
        <v>593</v>
      </c>
      <c r="S363" s="203" t="s">
        <v>593</v>
      </c>
      <c r="T363" s="203" t="s">
        <v>593</v>
      </c>
      <c r="U363" s="203" t="s">
        <v>593</v>
      </c>
      <c r="V363" s="203" t="s">
        <v>593</v>
      </c>
      <c r="W363" s="203" t="s">
        <v>593</v>
      </c>
      <c r="X363" s="203" t="s">
        <v>593</v>
      </c>
      <c r="Y363" s="203" t="s">
        <v>593</v>
      </c>
      <c r="Z363" s="203" t="s">
        <v>593</v>
      </c>
      <c r="AA363" s="203"/>
      <c r="AB363" s="203"/>
      <c r="AC363" s="203"/>
      <c r="AD363" s="202"/>
    </row>
    <row r="364" spans="1:30" hidden="1">
      <c r="A364" s="200">
        <v>7209</v>
      </c>
      <c r="B364" s="200" t="s">
        <v>1177</v>
      </c>
      <c r="C364" s="200" t="s">
        <v>1622</v>
      </c>
      <c r="D364" s="200"/>
      <c r="E364" s="200"/>
      <c r="F364" s="200" t="s">
        <v>1642</v>
      </c>
      <c r="G364" s="200" t="s">
        <v>1643</v>
      </c>
      <c r="H364" s="202"/>
      <c r="I364" s="202"/>
      <c r="J364" s="203">
        <v>0</v>
      </c>
      <c r="K364" s="203">
        <v>0</v>
      </c>
      <c r="L364" s="203">
        <v>0</v>
      </c>
      <c r="M364" s="203">
        <v>0</v>
      </c>
      <c r="N364" s="203">
        <v>0</v>
      </c>
      <c r="O364" s="203" t="s">
        <v>593</v>
      </c>
      <c r="P364" s="203" t="s">
        <v>593</v>
      </c>
      <c r="Q364" s="203" t="s">
        <v>761</v>
      </c>
      <c r="R364" s="203" t="s">
        <v>593</v>
      </c>
      <c r="S364" s="203" t="s">
        <v>593</v>
      </c>
      <c r="T364" s="203" t="s">
        <v>593</v>
      </c>
      <c r="U364" s="203">
        <v>0</v>
      </c>
      <c r="V364" s="203" t="s">
        <v>593</v>
      </c>
      <c r="W364" s="203" t="s">
        <v>761</v>
      </c>
      <c r="X364" s="203" t="s">
        <v>593</v>
      </c>
      <c r="Y364" s="203">
        <v>0</v>
      </c>
      <c r="Z364" s="203">
        <v>0</v>
      </c>
      <c r="AA364" s="203"/>
      <c r="AB364" s="203"/>
      <c r="AC364" s="203"/>
      <c r="AD364" s="202"/>
    </row>
    <row r="365" spans="1:30" hidden="1">
      <c r="A365" s="200">
        <v>7210</v>
      </c>
      <c r="B365" s="200" t="s">
        <v>1177</v>
      </c>
      <c r="C365" s="200" t="s">
        <v>1622</v>
      </c>
      <c r="D365" s="200"/>
      <c r="E365" s="200"/>
      <c r="F365" s="200" t="s">
        <v>1644</v>
      </c>
      <c r="G365" s="200" t="s">
        <v>1645</v>
      </c>
      <c r="H365" s="201">
        <v>38687</v>
      </c>
      <c r="I365" s="202" t="s">
        <v>760</v>
      </c>
      <c r="J365" s="203" t="s">
        <v>593</v>
      </c>
      <c r="K365" s="203" t="s">
        <v>593</v>
      </c>
      <c r="L365" s="203" t="s">
        <v>593</v>
      </c>
      <c r="M365" s="203" t="s">
        <v>593</v>
      </c>
      <c r="N365" s="203" t="s">
        <v>593</v>
      </c>
      <c r="O365" s="203" t="s">
        <v>593</v>
      </c>
      <c r="P365" s="203" t="s">
        <v>593</v>
      </c>
      <c r="Q365" s="203" t="s">
        <v>593</v>
      </c>
      <c r="R365" s="203" t="s">
        <v>593</v>
      </c>
      <c r="S365" s="203" t="s">
        <v>593</v>
      </c>
      <c r="T365" s="203" t="s">
        <v>593</v>
      </c>
      <c r="U365" s="203" t="s">
        <v>593</v>
      </c>
      <c r="V365" s="203" t="s">
        <v>593</v>
      </c>
      <c r="W365" s="203" t="s">
        <v>593</v>
      </c>
      <c r="X365" s="203" t="s">
        <v>593</v>
      </c>
      <c r="Y365" s="203" t="s">
        <v>593</v>
      </c>
      <c r="Z365" s="203" t="s">
        <v>593</v>
      </c>
      <c r="AA365" s="203"/>
      <c r="AB365" s="203"/>
      <c r="AC365" s="203"/>
      <c r="AD365" s="202"/>
    </row>
    <row r="366" spans="1:30" hidden="1">
      <c r="A366" s="200">
        <v>7211</v>
      </c>
      <c r="B366" s="200" t="s">
        <v>1177</v>
      </c>
      <c r="C366" s="200" t="s">
        <v>1622</v>
      </c>
      <c r="D366" s="200"/>
      <c r="E366" s="200"/>
      <c r="F366" s="200" t="s">
        <v>1646</v>
      </c>
      <c r="G366" s="200" t="s">
        <v>1647</v>
      </c>
      <c r="H366" s="201">
        <v>38412</v>
      </c>
      <c r="I366" s="202" t="s">
        <v>760</v>
      </c>
      <c r="J366" s="203" t="s">
        <v>593</v>
      </c>
      <c r="K366" s="203" t="s">
        <v>593</v>
      </c>
      <c r="L366" s="203" t="s">
        <v>593</v>
      </c>
      <c r="M366" s="203" t="s">
        <v>593</v>
      </c>
      <c r="N366" s="203" t="s">
        <v>593</v>
      </c>
      <c r="O366" s="203" t="s">
        <v>593</v>
      </c>
      <c r="P366" s="203" t="s">
        <v>593</v>
      </c>
      <c r="Q366" s="203" t="s">
        <v>593</v>
      </c>
      <c r="R366" s="203" t="s">
        <v>593</v>
      </c>
      <c r="S366" s="203" t="s">
        <v>593</v>
      </c>
      <c r="T366" s="203" t="s">
        <v>593</v>
      </c>
      <c r="U366" s="203" t="s">
        <v>593</v>
      </c>
      <c r="V366" s="203" t="s">
        <v>593</v>
      </c>
      <c r="W366" s="203" t="s">
        <v>593</v>
      </c>
      <c r="X366" s="203" t="s">
        <v>593</v>
      </c>
      <c r="Y366" s="203" t="s">
        <v>593</v>
      </c>
      <c r="Z366" s="203" t="s">
        <v>593</v>
      </c>
      <c r="AA366" s="203"/>
      <c r="AB366" s="203"/>
      <c r="AC366" s="203"/>
      <c r="AD366" s="202"/>
    </row>
    <row r="367" spans="1:30">
      <c r="A367" s="200">
        <v>7212</v>
      </c>
      <c r="B367" s="200" t="s">
        <v>1177</v>
      </c>
      <c r="C367" s="200" t="s">
        <v>1622</v>
      </c>
      <c r="D367" s="200"/>
      <c r="E367" s="200"/>
      <c r="F367" s="200" t="s">
        <v>1648</v>
      </c>
      <c r="G367" s="200" t="s">
        <v>1649</v>
      </c>
      <c r="H367" s="201">
        <v>38718</v>
      </c>
      <c r="I367" s="202" t="s">
        <v>760</v>
      </c>
      <c r="J367" s="203">
        <v>0</v>
      </c>
      <c r="K367" s="203">
        <v>0</v>
      </c>
      <c r="L367" s="203">
        <v>0</v>
      </c>
      <c r="M367" s="203">
        <v>0</v>
      </c>
      <c r="N367" s="203">
        <v>0</v>
      </c>
      <c r="O367" s="203" t="s">
        <v>593</v>
      </c>
      <c r="P367" s="203" t="s">
        <v>593</v>
      </c>
      <c r="Q367" s="203" t="s">
        <v>761</v>
      </c>
      <c r="R367" s="203" t="s">
        <v>593</v>
      </c>
      <c r="S367" s="203" t="s">
        <v>593</v>
      </c>
      <c r="T367" s="203" t="s">
        <v>593</v>
      </c>
      <c r="U367" s="203">
        <v>0</v>
      </c>
      <c r="V367" s="203" t="s">
        <v>593</v>
      </c>
      <c r="W367" s="203" t="s">
        <v>761</v>
      </c>
      <c r="X367" s="203" t="s">
        <v>761</v>
      </c>
      <c r="Y367" s="203" t="s">
        <v>769</v>
      </c>
      <c r="Z367" s="203" t="s">
        <v>1650</v>
      </c>
      <c r="AA367" s="203">
        <v>0</v>
      </c>
      <c r="AB367" s="203">
        <v>0</v>
      </c>
      <c r="AC367" s="203">
        <v>0</v>
      </c>
      <c r="AD367" s="203">
        <v>0</v>
      </c>
    </row>
    <row r="368" spans="1:30">
      <c r="A368" s="200">
        <v>7213</v>
      </c>
      <c r="B368" s="200" t="s">
        <v>1177</v>
      </c>
      <c r="C368" s="200" t="s">
        <v>1622</v>
      </c>
      <c r="D368" s="200"/>
      <c r="E368" s="200"/>
      <c r="F368" s="205" t="s">
        <v>1651</v>
      </c>
      <c r="G368" s="200" t="s">
        <v>835</v>
      </c>
      <c r="H368" s="201">
        <v>38718</v>
      </c>
      <c r="I368" s="202" t="s">
        <v>760</v>
      </c>
      <c r="J368" s="203" t="s">
        <v>593</v>
      </c>
      <c r="K368" s="203" t="s">
        <v>593</v>
      </c>
      <c r="L368" s="203" t="s">
        <v>593</v>
      </c>
      <c r="M368" s="203" t="s">
        <v>593</v>
      </c>
      <c r="N368" s="203" t="s">
        <v>593</v>
      </c>
      <c r="O368" s="203" t="s">
        <v>593</v>
      </c>
      <c r="P368" s="203" t="s">
        <v>593</v>
      </c>
      <c r="Q368" s="203" t="s">
        <v>593</v>
      </c>
      <c r="R368" s="203" t="s">
        <v>593</v>
      </c>
      <c r="S368" s="203" t="s">
        <v>593</v>
      </c>
      <c r="T368" s="203" t="s">
        <v>593</v>
      </c>
      <c r="U368" s="203" t="s">
        <v>593</v>
      </c>
      <c r="V368" s="203" t="s">
        <v>593</v>
      </c>
      <c r="W368" s="203" t="s">
        <v>593</v>
      </c>
      <c r="X368" s="206" t="s">
        <v>762</v>
      </c>
      <c r="Y368" s="203" t="s">
        <v>593</v>
      </c>
      <c r="Z368" s="207" t="s">
        <v>1652</v>
      </c>
      <c r="AA368" s="203"/>
      <c r="AB368" s="203"/>
      <c r="AC368" s="203"/>
      <c r="AD368" s="202"/>
    </row>
    <row r="369" spans="1:30">
      <c r="A369" s="200">
        <v>7214</v>
      </c>
      <c r="B369" s="200" t="s">
        <v>1177</v>
      </c>
      <c r="C369" s="200" t="s">
        <v>1622</v>
      </c>
      <c r="D369" s="200"/>
      <c r="E369" s="200"/>
      <c r="F369" s="200" t="s">
        <v>1653</v>
      </c>
      <c r="G369" s="200" t="s">
        <v>1654</v>
      </c>
      <c r="H369" s="201">
        <v>39083</v>
      </c>
      <c r="I369" s="202" t="s">
        <v>760</v>
      </c>
      <c r="J369" s="203">
        <v>0</v>
      </c>
      <c r="K369" s="203">
        <v>0</v>
      </c>
      <c r="L369" s="203">
        <v>0</v>
      </c>
      <c r="M369" s="203">
        <v>0</v>
      </c>
      <c r="N369" s="203">
        <v>0</v>
      </c>
      <c r="O369" s="203" t="s">
        <v>593</v>
      </c>
      <c r="P369" s="203" t="s">
        <v>593</v>
      </c>
      <c r="Q369" s="203" t="s">
        <v>593</v>
      </c>
      <c r="R369" s="203" t="s">
        <v>593</v>
      </c>
      <c r="S369" s="203" t="s">
        <v>593</v>
      </c>
      <c r="T369" s="203" t="s">
        <v>593</v>
      </c>
      <c r="U369" s="203">
        <v>0</v>
      </c>
      <c r="V369" s="203" t="s">
        <v>593</v>
      </c>
      <c r="W369" s="203" t="s">
        <v>593</v>
      </c>
      <c r="X369" s="203" t="s">
        <v>761</v>
      </c>
      <c r="Y369" s="203">
        <v>0</v>
      </c>
      <c r="Z369" s="203" t="s">
        <v>1465</v>
      </c>
      <c r="AA369" s="203">
        <v>0</v>
      </c>
      <c r="AB369" s="203">
        <v>0</v>
      </c>
      <c r="AC369" s="203">
        <v>0</v>
      </c>
      <c r="AD369" s="203">
        <v>0</v>
      </c>
    </row>
    <row r="370" spans="1:30" hidden="1">
      <c r="A370" s="200">
        <v>7301</v>
      </c>
      <c r="B370" s="200" t="s">
        <v>1177</v>
      </c>
      <c r="C370" s="200" t="s">
        <v>1622</v>
      </c>
      <c r="D370" s="200" t="s">
        <v>1655</v>
      </c>
      <c r="E370" s="200" t="s">
        <v>1656</v>
      </c>
      <c r="F370" s="200" t="s">
        <v>1657</v>
      </c>
      <c r="G370" s="200" t="s">
        <v>1658</v>
      </c>
      <c r="H370" s="201">
        <v>37819</v>
      </c>
      <c r="I370" s="202" t="s">
        <v>760</v>
      </c>
      <c r="J370" s="203" t="s">
        <v>593</v>
      </c>
      <c r="K370" s="203" t="s">
        <v>593</v>
      </c>
      <c r="L370" s="203" t="s">
        <v>593</v>
      </c>
      <c r="M370" s="203" t="s">
        <v>593</v>
      </c>
      <c r="N370" s="203" t="s">
        <v>593</v>
      </c>
      <c r="O370" s="203" t="s">
        <v>593</v>
      </c>
      <c r="P370" s="203" t="s">
        <v>593</v>
      </c>
      <c r="Q370" s="203" t="s">
        <v>593</v>
      </c>
      <c r="R370" s="203" t="s">
        <v>593</v>
      </c>
      <c r="S370" s="203" t="s">
        <v>593</v>
      </c>
      <c r="T370" s="203" t="s">
        <v>593</v>
      </c>
      <c r="U370" s="203" t="s">
        <v>593</v>
      </c>
      <c r="V370" s="203" t="s">
        <v>593</v>
      </c>
      <c r="W370" s="203" t="s">
        <v>593</v>
      </c>
      <c r="X370" s="203" t="s">
        <v>593</v>
      </c>
      <c r="Y370" s="203" t="s">
        <v>593</v>
      </c>
      <c r="Z370" s="203" t="s">
        <v>593</v>
      </c>
      <c r="AA370" s="203"/>
      <c r="AB370" s="203"/>
      <c r="AC370" s="203"/>
      <c r="AD370" s="202"/>
    </row>
    <row r="371" spans="1:30" hidden="1">
      <c r="A371" s="200">
        <v>7303</v>
      </c>
      <c r="B371" s="200" t="s">
        <v>1177</v>
      </c>
      <c r="C371" s="200" t="s">
        <v>1622</v>
      </c>
      <c r="D371" s="200" t="s">
        <v>1655</v>
      </c>
      <c r="E371" s="200" t="s">
        <v>1656</v>
      </c>
      <c r="F371" s="200" t="s">
        <v>1659</v>
      </c>
      <c r="G371" s="200" t="s">
        <v>1660</v>
      </c>
      <c r="H371" s="201">
        <v>37819</v>
      </c>
      <c r="I371" s="202" t="s">
        <v>760</v>
      </c>
      <c r="J371" s="203" t="s">
        <v>593</v>
      </c>
      <c r="K371" s="203" t="s">
        <v>593</v>
      </c>
      <c r="L371" s="203" t="s">
        <v>593</v>
      </c>
      <c r="M371" s="203" t="s">
        <v>593</v>
      </c>
      <c r="N371" s="203" t="s">
        <v>593</v>
      </c>
      <c r="O371" s="203" t="s">
        <v>593</v>
      </c>
      <c r="P371" s="203" t="s">
        <v>593</v>
      </c>
      <c r="Q371" s="203" t="s">
        <v>593</v>
      </c>
      <c r="R371" s="203" t="s">
        <v>593</v>
      </c>
      <c r="S371" s="203" t="s">
        <v>593</v>
      </c>
      <c r="T371" s="203" t="s">
        <v>593</v>
      </c>
      <c r="U371" s="203" t="s">
        <v>593</v>
      </c>
      <c r="V371" s="203" t="s">
        <v>593</v>
      </c>
      <c r="W371" s="203" t="s">
        <v>593</v>
      </c>
      <c r="X371" s="203" t="s">
        <v>593</v>
      </c>
      <c r="Y371" s="203" t="s">
        <v>593</v>
      </c>
      <c r="Z371" s="203" t="s">
        <v>593</v>
      </c>
      <c r="AA371" s="203"/>
      <c r="AB371" s="203"/>
      <c r="AC371" s="203"/>
      <c r="AD371" s="202"/>
    </row>
    <row r="372" spans="1:30" hidden="1">
      <c r="A372" s="200">
        <v>7308</v>
      </c>
      <c r="B372" s="200" t="s">
        <v>1177</v>
      </c>
      <c r="C372" s="200" t="s">
        <v>1622</v>
      </c>
      <c r="D372" s="200" t="s">
        <v>1655</v>
      </c>
      <c r="E372" s="200" t="s">
        <v>1656</v>
      </c>
      <c r="F372" s="200" t="s">
        <v>1661</v>
      </c>
      <c r="G372" s="200" t="s">
        <v>1662</v>
      </c>
      <c r="H372" s="202"/>
      <c r="I372" s="202"/>
      <c r="J372" s="203" t="s">
        <v>593</v>
      </c>
      <c r="K372" s="203" t="s">
        <v>593</v>
      </c>
      <c r="L372" s="203" t="s">
        <v>593</v>
      </c>
      <c r="M372" s="203" t="s">
        <v>593</v>
      </c>
      <c r="N372" s="203" t="s">
        <v>593</v>
      </c>
      <c r="O372" s="203" t="s">
        <v>593</v>
      </c>
      <c r="P372" s="203" t="s">
        <v>593</v>
      </c>
      <c r="Q372" s="203" t="s">
        <v>593</v>
      </c>
      <c r="R372" s="203" t="s">
        <v>593</v>
      </c>
      <c r="S372" s="203" t="s">
        <v>593</v>
      </c>
      <c r="T372" s="203" t="s">
        <v>593</v>
      </c>
      <c r="U372" s="203" t="s">
        <v>593</v>
      </c>
      <c r="V372" s="203" t="s">
        <v>593</v>
      </c>
      <c r="W372" s="203" t="s">
        <v>593</v>
      </c>
      <c r="X372" s="203" t="s">
        <v>593</v>
      </c>
      <c r="Y372" s="203" t="s">
        <v>593</v>
      </c>
      <c r="Z372" s="203" t="s">
        <v>593</v>
      </c>
      <c r="AA372" s="203"/>
      <c r="AB372" s="203"/>
      <c r="AC372" s="203"/>
      <c r="AD372" s="202"/>
    </row>
    <row r="373" spans="1:30" hidden="1">
      <c r="A373" s="200">
        <v>7322</v>
      </c>
      <c r="B373" s="200" t="s">
        <v>1177</v>
      </c>
      <c r="C373" s="200" t="s">
        <v>1622</v>
      </c>
      <c r="D373" s="200" t="s">
        <v>1663</v>
      </c>
      <c r="E373" s="200" t="s">
        <v>1664</v>
      </c>
      <c r="F373" s="200" t="s">
        <v>1665</v>
      </c>
      <c r="G373" s="200" t="s">
        <v>1666</v>
      </c>
      <c r="H373" s="201">
        <v>31837</v>
      </c>
      <c r="I373" s="202" t="s">
        <v>760</v>
      </c>
      <c r="J373" s="203" t="s">
        <v>593</v>
      </c>
      <c r="K373" s="203" t="s">
        <v>593</v>
      </c>
      <c r="L373" s="203" t="s">
        <v>593</v>
      </c>
      <c r="M373" s="203" t="s">
        <v>593</v>
      </c>
      <c r="N373" s="203" t="s">
        <v>593</v>
      </c>
      <c r="O373" s="203" t="s">
        <v>593</v>
      </c>
      <c r="P373" s="203" t="s">
        <v>593</v>
      </c>
      <c r="Q373" s="203" t="s">
        <v>593</v>
      </c>
      <c r="R373" s="203" t="s">
        <v>593</v>
      </c>
      <c r="S373" s="203" t="s">
        <v>593</v>
      </c>
      <c r="T373" s="203" t="s">
        <v>593</v>
      </c>
      <c r="U373" s="203" t="s">
        <v>593</v>
      </c>
      <c r="V373" s="203" t="s">
        <v>593</v>
      </c>
      <c r="W373" s="203" t="s">
        <v>593</v>
      </c>
      <c r="X373" s="203" t="s">
        <v>593</v>
      </c>
      <c r="Y373" s="203" t="s">
        <v>593</v>
      </c>
      <c r="Z373" s="203" t="s">
        <v>593</v>
      </c>
      <c r="AA373" s="203"/>
      <c r="AB373" s="203"/>
      <c r="AC373" s="203"/>
      <c r="AD373" s="202"/>
    </row>
    <row r="374" spans="1:30" hidden="1">
      <c r="A374" s="200">
        <v>7342</v>
      </c>
      <c r="B374" s="200" t="s">
        <v>1177</v>
      </c>
      <c r="C374" s="200" t="s">
        <v>1622</v>
      </c>
      <c r="D374" s="200" t="s">
        <v>1667</v>
      </c>
      <c r="E374" s="200" t="s">
        <v>1668</v>
      </c>
      <c r="F374" s="200" t="s">
        <v>1669</v>
      </c>
      <c r="G374" s="200" t="s">
        <v>1670</v>
      </c>
      <c r="H374" s="201">
        <v>35400</v>
      </c>
      <c r="I374" s="202" t="s">
        <v>760</v>
      </c>
      <c r="J374" s="203" t="s">
        <v>593</v>
      </c>
      <c r="K374" s="203" t="s">
        <v>593</v>
      </c>
      <c r="L374" s="203" t="s">
        <v>593</v>
      </c>
      <c r="M374" s="203" t="s">
        <v>593</v>
      </c>
      <c r="N374" s="203" t="s">
        <v>593</v>
      </c>
      <c r="O374" s="203" t="s">
        <v>593</v>
      </c>
      <c r="P374" s="203" t="s">
        <v>593</v>
      </c>
      <c r="Q374" s="203" t="s">
        <v>593</v>
      </c>
      <c r="R374" s="203" t="s">
        <v>593</v>
      </c>
      <c r="S374" s="203" t="s">
        <v>593</v>
      </c>
      <c r="T374" s="203" t="s">
        <v>593</v>
      </c>
      <c r="U374" s="203" t="s">
        <v>593</v>
      </c>
      <c r="V374" s="203" t="s">
        <v>593</v>
      </c>
      <c r="W374" s="203" t="s">
        <v>593</v>
      </c>
      <c r="X374" s="203" t="s">
        <v>593</v>
      </c>
      <c r="Y374" s="203" t="s">
        <v>593</v>
      </c>
      <c r="Z374" s="203" t="s">
        <v>593</v>
      </c>
      <c r="AA374" s="203"/>
      <c r="AB374" s="203"/>
      <c r="AC374" s="203"/>
      <c r="AD374" s="202"/>
    </row>
    <row r="375" spans="1:30" hidden="1">
      <c r="A375" s="200">
        <v>7344</v>
      </c>
      <c r="B375" s="200" t="s">
        <v>1177</v>
      </c>
      <c r="C375" s="200" t="s">
        <v>1622</v>
      </c>
      <c r="D375" s="200" t="s">
        <v>1667</v>
      </c>
      <c r="E375" s="200" t="s">
        <v>1668</v>
      </c>
      <c r="F375" s="200" t="s">
        <v>1671</v>
      </c>
      <c r="G375" s="200" t="s">
        <v>1672</v>
      </c>
      <c r="H375" s="201">
        <v>33725</v>
      </c>
      <c r="I375" s="202" t="s">
        <v>760</v>
      </c>
      <c r="J375" s="203" t="s">
        <v>593</v>
      </c>
      <c r="K375" s="203" t="s">
        <v>593</v>
      </c>
      <c r="L375" s="203" t="s">
        <v>593</v>
      </c>
      <c r="M375" s="203" t="s">
        <v>593</v>
      </c>
      <c r="N375" s="203" t="s">
        <v>593</v>
      </c>
      <c r="O375" s="203" t="s">
        <v>593</v>
      </c>
      <c r="P375" s="203" t="s">
        <v>593</v>
      </c>
      <c r="Q375" s="203" t="s">
        <v>593</v>
      </c>
      <c r="R375" s="203" t="s">
        <v>593</v>
      </c>
      <c r="S375" s="203" t="s">
        <v>593</v>
      </c>
      <c r="T375" s="203" t="s">
        <v>593</v>
      </c>
      <c r="U375" s="203" t="s">
        <v>593</v>
      </c>
      <c r="V375" s="203" t="s">
        <v>593</v>
      </c>
      <c r="W375" s="203" t="s">
        <v>593</v>
      </c>
      <c r="X375" s="203" t="s">
        <v>593</v>
      </c>
      <c r="Y375" s="203" t="s">
        <v>593</v>
      </c>
      <c r="Z375" s="203" t="s">
        <v>593</v>
      </c>
      <c r="AA375" s="203"/>
      <c r="AB375" s="203"/>
      <c r="AC375" s="203"/>
      <c r="AD375" s="202"/>
    </row>
    <row r="376" spans="1:30" hidden="1">
      <c r="A376" s="200">
        <v>7362</v>
      </c>
      <c r="B376" s="200" t="s">
        <v>1177</v>
      </c>
      <c r="C376" s="200" t="s">
        <v>1622</v>
      </c>
      <c r="D376" s="200" t="s">
        <v>1673</v>
      </c>
      <c r="E376" s="200" t="s">
        <v>1674</v>
      </c>
      <c r="F376" s="200" t="s">
        <v>1675</v>
      </c>
      <c r="G376" s="200" t="s">
        <v>1676</v>
      </c>
      <c r="H376" s="202"/>
      <c r="I376" s="202"/>
      <c r="J376" s="203" t="s">
        <v>593</v>
      </c>
      <c r="K376" s="203" t="s">
        <v>593</v>
      </c>
      <c r="L376" s="203" t="s">
        <v>593</v>
      </c>
      <c r="M376" s="203" t="s">
        <v>593</v>
      </c>
      <c r="N376" s="203" t="s">
        <v>593</v>
      </c>
      <c r="O376" s="203" t="s">
        <v>593</v>
      </c>
      <c r="P376" s="203" t="s">
        <v>593</v>
      </c>
      <c r="Q376" s="203" t="s">
        <v>593</v>
      </c>
      <c r="R376" s="203" t="s">
        <v>593</v>
      </c>
      <c r="S376" s="203" t="s">
        <v>593</v>
      </c>
      <c r="T376" s="203" t="s">
        <v>593</v>
      </c>
      <c r="U376" s="203" t="s">
        <v>593</v>
      </c>
      <c r="V376" s="203" t="s">
        <v>593</v>
      </c>
      <c r="W376" s="203" t="s">
        <v>593</v>
      </c>
      <c r="X376" s="203" t="s">
        <v>593</v>
      </c>
      <c r="Y376" s="203" t="s">
        <v>593</v>
      </c>
      <c r="Z376" s="203" t="s">
        <v>593</v>
      </c>
      <c r="AA376" s="203"/>
      <c r="AB376" s="203"/>
      <c r="AC376" s="203"/>
      <c r="AD376" s="202"/>
    </row>
    <row r="377" spans="1:30" hidden="1">
      <c r="A377" s="200">
        <v>7364</v>
      </c>
      <c r="B377" s="200" t="s">
        <v>1177</v>
      </c>
      <c r="C377" s="200" t="s">
        <v>1622</v>
      </c>
      <c r="D377" s="200" t="s">
        <v>1673</v>
      </c>
      <c r="E377" s="200" t="s">
        <v>1674</v>
      </c>
      <c r="F377" s="200" t="s">
        <v>1677</v>
      </c>
      <c r="G377" s="200" t="s">
        <v>1678</v>
      </c>
      <c r="H377" s="202"/>
      <c r="I377" s="202"/>
      <c r="J377" s="203" t="s">
        <v>593</v>
      </c>
      <c r="K377" s="203" t="s">
        <v>593</v>
      </c>
      <c r="L377" s="203" t="s">
        <v>593</v>
      </c>
      <c r="M377" s="203" t="s">
        <v>593</v>
      </c>
      <c r="N377" s="203" t="s">
        <v>593</v>
      </c>
      <c r="O377" s="203" t="s">
        <v>593</v>
      </c>
      <c r="P377" s="203" t="s">
        <v>593</v>
      </c>
      <c r="Q377" s="203" t="s">
        <v>593</v>
      </c>
      <c r="R377" s="203" t="s">
        <v>593</v>
      </c>
      <c r="S377" s="203" t="s">
        <v>593</v>
      </c>
      <c r="T377" s="203" t="s">
        <v>593</v>
      </c>
      <c r="U377" s="203" t="s">
        <v>593</v>
      </c>
      <c r="V377" s="203" t="s">
        <v>593</v>
      </c>
      <c r="W377" s="203" t="s">
        <v>593</v>
      </c>
      <c r="X377" s="203" t="s">
        <v>593</v>
      </c>
      <c r="Y377" s="203" t="s">
        <v>593</v>
      </c>
      <c r="Z377" s="203" t="s">
        <v>593</v>
      </c>
      <c r="AA377" s="203"/>
      <c r="AB377" s="203"/>
      <c r="AC377" s="203"/>
      <c r="AD377" s="202"/>
    </row>
    <row r="378" spans="1:30" hidden="1">
      <c r="A378" s="200">
        <v>7367</v>
      </c>
      <c r="B378" s="200" t="s">
        <v>1177</v>
      </c>
      <c r="C378" s="200" t="s">
        <v>1622</v>
      </c>
      <c r="D378" s="200" t="s">
        <v>1673</v>
      </c>
      <c r="E378" s="200" t="s">
        <v>1674</v>
      </c>
      <c r="F378" s="200" t="s">
        <v>1679</v>
      </c>
      <c r="G378" s="200" t="s">
        <v>1680</v>
      </c>
      <c r="H378" s="202"/>
      <c r="I378" s="202"/>
      <c r="J378" s="203" t="s">
        <v>593</v>
      </c>
      <c r="K378" s="203" t="s">
        <v>593</v>
      </c>
      <c r="L378" s="203" t="s">
        <v>593</v>
      </c>
      <c r="M378" s="203" t="s">
        <v>593</v>
      </c>
      <c r="N378" s="203" t="s">
        <v>593</v>
      </c>
      <c r="O378" s="203" t="s">
        <v>593</v>
      </c>
      <c r="P378" s="203" t="s">
        <v>593</v>
      </c>
      <c r="Q378" s="203" t="s">
        <v>593</v>
      </c>
      <c r="R378" s="203" t="s">
        <v>593</v>
      </c>
      <c r="S378" s="203" t="s">
        <v>593</v>
      </c>
      <c r="T378" s="203" t="s">
        <v>593</v>
      </c>
      <c r="U378" s="203" t="s">
        <v>593</v>
      </c>
      <c r="V378" s="203" t="s">
        <v>593</v>
      </c>
      <c r="W378" s="203" t="s">
        <v>593</v>
      </c>
      <c r="X378" s="203" t="s">
        <v>593</v>
      </c>
      <c r="Y378" s="203" t="s">
        <v>593</v>
      </c>
      <c r="Z378" s="203" t="s">
        <v>593</v>
      </c>
      <c r="AA378" s="203"/>
      <c r="AB378" s="203"/>
      <c r="AC378" s="203"/>
      <c r="AD378" s="202"/>
    </row>
    <row r="379" spans="1:30" hidden="1">
      <c r="A379" s="200">
        <v>7368</v>
      </c>
      <c r="B379" s="200" t="s">
        <v>1177</v>
      </c>
      <c r="C379" s="200" t="s">
        <v>1622</v>
      </c>
      <c r="D379" s="200" t="s">
        <v>1673</v>
      </c>
      <c r="E379" s="200" t="s">
        <v>1674</v>
      </c>
      <c r="F379" s="200" t="s">
        <v>1681</v>
      </c>
      <c r="G379" s="200" t="s">
        <v>1682</v>
      </c>
      <c r="H379" s="201">
        <v>38796</v>
      </c>
      <c r="I379" s="202" t="s">
        <v>760</v>
      </c>
      <c r="J379" s="203" t="s">
        <v>593</v>
      </c>
      <c r="K379" s="203" t="s">
        <v>593</v>
      </c>
      <c r="L379" s="203" t="s">
        <v>593</v>
      </c>
      <c r="M379" s="203" t="s">
        <v>593</v>
      </c>
      <c r="N379" s="203" t="s">
        <v>593</v>
      </c>
      <c r="O379" s="203" t="s">
        <v>593</v>
      </c>
      <c r="P379" s="203" t="s">
        <v>593</v>
      </c>
      <c r="Q379" s="203" t="s">
        <v>593</v>
      </c>
      <c r="R379" s="203" t="s">
        <v>593</v>
      </c>
      <c r="S379" s="203" t="s">
        <v>593</v>
      </c>
      <c r="T379" s="203" t="s">
        <v>593</v>
      </c>
      <c r="U379" s="203" t="s">
        <v>593</v>
      </c>
      <c r="V379" s="203" t="s">
        <v>593</v>
      </c>
      <c r="W379" s="203" t="s">
        <v>593</v>
      </c>
      <c r="X379" s="203" t="s">
        <v>593</v>
      </c>
      <c r="Y379" s="203" t="s">
        <v>593</v>
      </c>
      <c r="Z379" s="203" t="s">
        <v>593</v>
      </c>
      <c r="AA379" s="203"/>
      <c r="AB379" s="203"/>
      <c r="AC379" s="203"/>
      <c r="AD379" s="202"/>
    </row>
    <row r="380" spans="1:30" hidden="1">
      <c r="A380" s="200">
        <v>7402</v>
      </c>
      <c r="B380" s="200" t="s">
        <v>1177</v>
      </c>
      <c r="C380" s="200" t="s">
        <v>1622</v>
      </c>
      <c r="D380" s="200" t="s">
        <v>1683</v>
      </c>
      <c r="E380" s="200" t="s">
        <v>1684</v>
      </c>
      <c r="F380" s="200" t="s">
        <v>1685</v>
      </c>
      <c r="G380" s="200" t="s">
        <v>1686</v>
      </c>
      <c r="H380" s="201">
        <v>33725</v>
      </c>
      <c r="I380" s="202" t="s">
        <v>760</v>
      </c>
      <c r="J380" s="203" t="s">
        <v>593</v>
      </c>
      <c r="K380" s="203" t="s">
        <v>593</v>
      </c>
      <c r="L380" s="203" t="s">
        <v>593</v>
      </c>
      <c r="M380" s="203" t="s">
        <v>593</v>
      </c>
      <c r="N380" s="203" t="s">
        <v>593</v>
      </c>
      <c r="O380" s="203" t="s">
        <v>593</v>
      </c>
      <c r="P380" s="203" t="s">
        <v>593</v>
      </c>
      <c r="Q380" s="203" t="s">
        <v>593</v>
      </c>
      <c r="R380" s="203" t="s">
        <v>593</v>
      </c>
      <c r="S380" s="203" t="s">
        <v>593</v>
      </c>
      <c r="T380" s="203" t="s">
        <v>593</v>
      </c>
      <c r="U380" s="203" t="s">
        <v>593</v>
      </c>
      <c r="V380" s="203" t="s">
        <v>593</v>
      </c>
      <c r="W380" s="203" t="s">
        <v>593</v>
      </c>
      <c r="X380" s="203" t="s">
        <v>593</v>
      </c>
      <c r="Y380" s="203" t="s">
        <v>593</v>
      </c>
      <c r="Z380" s="203" t="s">
        <v>593</v>
      </c>
      <c r="AA380" s="203"/>
      <c r="AB380" s="203"/>
      <c r="AC380" s="203"/>
      <c r="AD380" s="202"/>
    </row>
    <row r="381" spans="1:30" hidden="1">
      <c r="A381" s="200">
        <v>7405</v>
      </c>
      <c r="B381" s="200" t="s">
        <v>1177</v>
      </c>
      <c r="C381" s="200" t="s">
        <v>1622</v>
      </c>
      <c r="D381" s="200" t="s">
        <v>1683</v>
      </c>
      <c r="E381" s="200" t="s">
        <v>1684</v>
      </c>
      <c r="F381" s="200" t="s">
        <v>1687</v>
      </c>
      <c r="G381" s="200" t="s">
        <v>1688</v>
      </c>
      <c r="H381" s="202"/>
      <c r="I381" s="202"/>
      <c r="J381" s="203" t="s">
        <v>593</v>
      </c>
      <c r="K381" s="203" t="s">
        <v>593</v>
      </c>
      <c r="L381" s="203" t="s">
        <v>593</v>
      </c>
      <c r="M381" s="203" t="s">
        <v>593</v>
      </c>
      <c r="N381" s="203" t="s">
        <v>593</v>
      </c>
      <c r="O381" s="203" t="s">
        <v>593</v>
      </c>
      <c r="P381" s="203" t="s">
        <v>593</v>
      </c>
      <c r="Q381" s="203" t="s">
        <v>593</v>
      </c>
      <c r="R381" s="203" t="s">
        <v>593</v>
      </c>
      <c r="S381" s="203" t="s">
        <v>593</v>
      </c>
      <c r="T381" s="203" t="s">
        <v>593</v>
      </c>
      <c r="U381" s="203" t="s">
        <v>593</v>
      </c>
      <c r="V381" s="203" t="s">
        <v>593</v>
      </c>
      <c r="W381" s="203" t="s">
        <v>593</v>
      </c>
      <c r="X381" s="203" t="s">
        <v>593</v>
      </c>
      <c r="Y381" s="203" t="s">
        <v>593</v>
      </c>
      <c r="Z381" s="203" t="s">
        <v>593</v>
      </c>
      <c r="AA381" s="203"/>
      <c r="AB381" s="203"/>
      <c r="AC381" s="203"/>
      <c r="AD381" s="202"/>
    </row>
    <row r="382" spans="1:30" hidden="1">
      <c r="A382" s="200">
        <v>7407</v>
      </c>
      <c r="B382" s="200" t="s">
        <v>1177</v>
      </c>
      <c r="C382" s="200" t="s">
        <v>1622</v>
      </c>
      <c r="D382" s="200" t="s">
        <v>1683</v>
      </c>
      <c r="E382" s="200" t="s">
        <v>1684</v>
      </c>
      <c r="F382" s="200" t="s">
        <v>1689</v>
      </c>
      <c r="G382" s="200" t="s">
        <v>1690</v>
      </c>
      <c r="H382" s="201">
        <v>41870</v>
      </c>
      <c r="I382" s="202" t="s">
        <v>760</v>
      </c>
      <c r="J382" s="203" t="s">
        <v>593</v>
      </c>
      <c r="K382" s="203" t="s">
        <v>593</v>
      </c>
      <c r="L382" s="203" t="s">
        <v>593</v>
      </c>
      <c r="M382" s="203" t="s">
        <v>593</v>
      </c>
      <c r="N382" s="203" t="s">
        <v>593</v>
      </c>
      <c r="O382" s="203" t="s">
        <v>593</v>
      </c>
      <c r="P382" s="203" t="s">
        <v>593</v>
      </c>
      <c r="Q382" s="203" t="s">
        <v>593</v>
      </c>
      <c r="R382" s="203" t="s">
        <v>593</v>
      </c>
      <c r="S382" s="203" t="s">
        <v>593</v>
      </c>
      <c r="T382" s="203" t="s">
        <v>593</v>
      </c>
      <c r="U382" s="203" t="s">
        <v>593</v>
      </c>
      <c r="V382" s="203" t="s">
        <v>593</v>
      </c>
      <c r="W382" s="203" t="s">
        <v>593</v>
      </c>
      <c r="X382" s="203" t="s">
        <v>593</v>
      </c>
      <c r="Y382" s="203" t="s">
        <v>593</v>
      </c>
      <c r="Z382" s="203" t="s">
        <v>593</v>
      </c>
      <c r="AA382" s="203"/>
      <c r="AB382" s="203"/>
      <c r="AC382" s="203"/>
      <c r="AD382" s="202"/>
    </row>
    <row r="383" spans="1:30" hidden="1">
      <c r="A383" s="200">
        <v>7408</v>
      </c>
      <c r="B383" s="200" t="s">
        <v>1177</v>
      </c>
      <c r="C383" s="200" t="s">
        <v>1622</v>
      </c>
      <c r="D383" s="200" t="s">
        <v>1683</v>
      </c>
      <c r="E383" s="200" t="s">
        <v>1684</v>
      </c>
      <c r="F383" s="200" t="s">
        <v>1691</v>
      </c>
      <c r="G383" s="200" t="s">
        <v>1692</v>
      </c>
      <c r="H383" s="201">
        <v>41870</v>
      </c>
      <c r="I383" s="202" t="s">
        <v>760</v>
      </c>
      <c r="J383" s="203" t="s">
        <v>593</v>
      </c>
      <c r="K383" s="203" t="s">
        <v>593</v>
      </c>
      <c r="L383" s="203" t="s">
        <v>593</v>
      </c>
      <c r="M383" s="203" t="s">
        <v>593</v>
      </c>
      <c r="N383" s="203" t="s">
        <v>593</v>
      </c>
      <c r="O383" s="203" t="s">
        <v>593</v>
      </c>
      <c r="P383" s="203" t="s">
        <v>593</v>
      </c>
      <c r="Q383" s="203" t="s">
        <v>593</v>
      </c>
      <c r="R383" s="203" t="s">
        <v>593</v>
      </c>
      <c r="S383" s="203" t="s">
        <v>593</v>
      </c>
      <c r="T383" s="203" t="s">
        <v>593</v>
      </c>
      <c r="U383" s="203" t="s">
        <v>593</v>
      </c>
      <c r="V383" s="203" t="s">
        <v>593</v>
      </c>
      <c r="W383" s="203" t="s">
        <v>593</v>
      </c>
      <c r="X383" s="203" t="s">
        <v>593</v>
      </c>
      <c r="Y383" s="203" t="s">
        <v>593</v>
      </c>
      <c r="Z383" s="203" t="s">
        <v>593</v>
      </c>
      <c r="AA383" s="203"/>
      <c r="AB383" s="203"/>
      <c r="AC383" s="203"/>
      <c r="AD383" s="202"/>
    </row>
    <row r="384" spans="1:30" hidden="1">
      <c r="A384" s="200">
        <v>7421</v>
      </c>
      <c r="B384" s="200" t="s">
        <v>1177</v>
      </c>
      <c r="C384" s="200" t="s">
        <v>1622</v>
      </c>
      <c r="D384" s="200" t="s">
        <v>1693</v>
      </c>
      <c r="E384" s="200" t="s">
        <v>1694</v>
      </c>
      <c r="F384" s="200" t="s">
        <v>1695</v>
      </c>
      <c r="G384" s="200" t="s">
        <v>1696</v>
      </c>
      <c r="H384" s="201">
        <v>38161</v>
      </c>
      <c r="I384" s="202" t="s">
        <v>760</v>
      </c>
      <c r="J384" s="203" t="s">
        <v>593</v>
      </c>
      <c r="K384" s="203" t="s">
        <v>593</v>
      </c>
      <c r="L384" s="203" t="s">
        <v>593</v>
      </c>
      <c r="M384" s="203" t="s">
        <v>593</v>
      </c>
      <c r="N384" s="203" t="s">
        <v>593</v>
      </c>
      <c r="O384" s="203" t="s">
        <v>593</v>
      </c>
      <c r="P384" s="203" t="s">
        <v>593</v>
      </c>
      <c r="Q384" s="203" t="s">
        <v>593</v>
      </c>
      <c r="R384" s="203" t="s">
        <v>593</v>
      </c>
      <c r="S384" s="203" t="s">
        <v>593</v>
      </c>
      <c r="T384" s="203" t="s">
        <v>593</v>
      </c>
      <c r="U384" s="203" t="s">
        <v>593</v>
      </c>
      <c r="V384" s="203" t="s">
        <v>593</v>
      </c>
      <c r="W384" s="203" t="s">
        <v>593</v>
      </c>
      <c r="X384" s="203" t="s">
        <v>593</v>
      </c>
      <c r="Y384" s="203" t="s">
        <v>593</v>
      </c>
      <c r="Z384" s="203" t="s">
        <v>593</v>
      </c>
      <c r="AA384" s="203"/>
      <c r="AB384" s="203"/>
      <c r="AC384" s="203"/>
      <c r="AD384" s="202"/>
    </row>
    <row r="385" spans="1:30" hidden="1">
      <c r="A385" s="200">
        <v>7422</v>
      </c>
      <c r="B385" s="200" t="s">
        <v>1177</v>
      </c>
      <c r="C385" s="200" t="s">
        <v>1622</v>
      </c>
      <c r="D385" s="200" t="s">
        <v>1693</v>
      </c>
      <c r="E385" s="200" t="s">
        <v>1694</v>
      </c>
      <c r="F385" s="200" t="s">
        <v>1697</v>
      </c>
      <c r="G385" s="200" t="s">
        <v>1698</v>
      </c>
      <c r="H385" s="201">
        <v>38161</v>
      </c>
      <c r="I385" s="202" t="s">
        <v>760</v>
      </c>
      <c r="J385" s="203" t="s">
        <v>593</v>
      </c>
      <c r="K385" s="203" t="s">
        <v>593</v>
      </c>
      <c r="L385" s="203" t="s">
        <v>593</v>
      </c>
      <c r="M385" s="203" t="s">
        <v>593</v>
      </c>
      <c r="N385" s="203" t="s">
        <v>593</v>
      </c>
      <c r="O385" s="203" t="s">
        <v>593</v>
      </c>
      <c r="P385" s="203" t="s">
        <v>593</v>
      </c>
      <c r="Q385" s="203" t="s">
        <v>593</v>
      </c>
      <c r="R385" s="203" t="s">
        <v>593</v>
      </c>
      <c r="S385" s="203" t="s">
        <v>593</v>
      </c>
      <c r="T385" s="203" t="s">
        <v>593</v>
      </c>
      <c r="U385" s="203" t="s">
        <v>593</v>
      </c>
      <c r="V385" s="203" t="s">
        <v>593</v>
      </c>
      <c r="W385" s="203" t="s">
        <v>593</v>
      </c>
      <c r="X385" s="203" t="s">
        <v>593</v>
      </c>
      <c r="Y385" s="203" t="s">
        <v>593</v>
      </c>
      <c r="Z385" s="203" t="s">
        <v>593</v>
      </c>
      <c r="AA385" s="203"/>
      <c r="AB385" s="203"/>
      <c r="AC385" s="203"/>
      <c r="AD385" s="202"/>
    </row>
    <row r="386" spans="1:30" hidden="1">
      <c r="A386" s="200">
        <v>7423</v>
      </c>
      <c r="B386" s="200" t="s">
        <v>1177</v>
      </c>
      <c r="C386" s="200" t="s">
        <v>1622</v>
      </c>
      <c r="D386" s="200" t="s">
        <v>1693</v>
      </c>
      <c r="E386" s="200" t="s">
        <v>1694</v>
      </c>
      <c r="F386" s="200" t="s">
        <v>1699</v>
      </c>
      <c r="G386" s="200" t="s">
        <v>1700</v>
      </c>
      <c r="H386" s="202"/>
      <c r="I386" s="202"/>
      <c r="J386" s="203" t="s">
        <v>593</v>
      </c>
      <c r="K386" s="203" t="s">
        <v>593</v>
      </c>
      <c r="L386" s="203" t="s">
        <v>593</v>
      </c>
      <c r="M386" s="203" t="s">
        <v>593</v>
      </c>
      <c r="N386" s="203" t="s">
        <v>593</v>
      </c>
      <c r="O386" s="203" t="s">
        <v>593</v>
      </c>
      <c r="P386" s="203" t="s">
        <v>593</v>
      </c>
      <c r="Q386" s="203" t="s">
        <v>593</v>
      </c>
      <c r="R386" s="203" t="s">
        <v>593</v>
      </c>
      <c r="S386" s="203" t="s">
        <v>593</v>
      </c>
      <c r="T386" s="203" t="s">
        <v>593</v>
      </c>
      <c r="U386" s="203" t="s">
        <v>593</v>
      </c>
      <c r="V386" s="203" t="s">
        <v>593</v>
      </c>
      <c r="W386" s="203" t="s">
        <v>593</v>
      </c>
      <c r="X386" s="203" t="s">
        <v>593</v>
      </c>
      <c r="Y386" s="203" t="s">
        <v>593</v>
      </c>
      <c r="Z386" s="203" t="s">
        <v>593</v>
      </c>
      <c r="AA386" s="203"/>
      <c r="AB386" s="203"/>
      <c r="AC386" s="203"/>
      <c r="AD386" s="202"/>
    </row>
    <row r="387" spans="1:30" hidden="1">
      <c r="A387" s="200">
        <v>7444</v>
      </c>
      <c r="B387" s="200" t="s">
        <v>1177</v>
      </c>
      <c r="C387" s="200" t="s">
        <v>1622</v>
      </c>
      <c r="D387" s="200" t="s">
        <v>1701</v>
      </c>
      <c r="E387" s="200" t="s">
        <v>1702</v>
      </c>
      <c r="F387" s="200" t="s">
        <v>1703</v>
      </c>
      <c r="G387" s="200" t="s">
        <v>1704</v>
      </c>
      <c r="H387" s="202"/>
      <c r="I387" s="202"/>
      <c r="J387" s="203" t="s">
        <v>593</v>
      </c>
      <c r="K387" s="203" t="s">
        <v>593</v>
      </c>
      <c r="L387" s="203" t="s">
        <v>593</v>
      </c>
      <c r="M387" s="203" t="s">
        <v>593</v>
      </c>
      <c r="N387" s="203" t="s">
        <v>593</v>
      </c>
      <c r="O387" s="203" t="s">
        <v>593</v>
      </c>
      <c r="P387" s="203" t="s">
        <v>593</v>
      </c>
      <c r="Q387" s="203" t="s">
        <v>593</v>
      </c>
      <c r="R387" s="203" t="s">
        <v>593</v>
      </c>
      <c r="S387" s="203" t="s">
        <v>593</v>
      </c>
      <c r="T387" s="203" t="s">
        <v>593</v>
      </c>
      <c r="U387" s="203" t="s">
        <v>593</v>
      </c>
      <c r="V387" s="203" t="s">
        <v>593</v>
      </c>
      <c r="W387" s="203" t="s">
        <v>593</v>
      </c>
      <c r="X387" s="203" t="s">
        <v>593</v>
      </c>
      <c r="Y387" s="203" t="s">
        <v>593</v>
      </c>
      <c r="Z387" s="203" t="s">
        <v>593</v>
      </c>
      <c r="AA387" s="203"/>
      <c r="AB387" s="203"/>
      <c r="AC387" s="203"/>
      <c r="AD387" s="202"/>
    </row>
    <row r="388" spans="1:30" hidden="1">
      <c r="A388" s="200">
        <v>7445</v>
      </c>
      <c r="B388" s="200" t="s">
        <v>1177</v>
      </c>
      <c r="C388" s="200" t="s">
        <v>1622</v>
      </c>
      <c r="D388" s="200" t="s">
        <v>1701</v>
      </c>
      <c r="E388" s="200" t="s">
        <v>1702</v>
      </c>
      <c r="F388" s="200" t="s">
        <v>1705</v>
      </c>
      <c r="G388" s="200" t="s">
        <v>1585</v>
      </c>
      <c r="H388" s="202"/>
      <c r="I388" s="202"/>
      <c r="J388" s="203" t="s">
        <v>593</v>
      </c>
      <c r="K388" s="203" t="s">
        <v>593</v>
      </c>
      <c r="L388" s="203" t="s">
        <v>593</v>
      </c>
      <c r="M388" s="203" t="s">
        <v>593</v>
      </c>
      <c r="N388" s="203" t="s">
        <v>593</v>
      </c>
      <c r="O388" s="203" t="s">
        <v>593</v>
      </c>
      <c r="P388" s="203" t="s">
        <v>593</v>
      </c>
      <c r="Q388" s="203" t="s">
        <v>593</v>
      </c>
      <c r="R388" s="203" t="s">
        <v>593</v>
      </c>
      <c r="S388" s="203" t="s">
        <v>593</v>
      </c>
      <c r="T388" s="203" t="s">
        <v>593</v>
      </c>
      <c r="U388" s="203" t="s">
        <v>593</v>
      </c>
      <c r="V388" s="203" t="s">
        <v>593</v>
      </c>
      <c r="W388" s="203" t="s">
        <v>593</v>
      </c>
      <c r="X388" s="203" t="s">
        <v>593</v>
      </c>
      <c r="Y388" s="203" t="s">
        <v>593</v>
      </c>
      <c r="Z388" s="203" t="s">
        <v>593</v>
      </c>
      <c r="AA388" s="203"/>
      <c r="AB388" s="203"/>
      <c r="AC388" s="203"/>
      <c r="AD388" s="202"/>
    </row>
    <row r="389" spans="1:30" hidden="1">
      <c r="A389" s="200">
        <v>7446</v>
      </c>
      <c r="B389" s="200" t="s">
        <v>1177</v>
      </c>
      <c r="C389" s="200" t="s">
        <v>1622</v>
      </c>
      <c r="D389" s="200" t="s">
        <v>1701</v>
      </c>
      <c r="E389" s="200" t="s">
        <v>1702</v>
      </c>
      <c r="F389" s="200" t="s">
        <v>1706</v>
      </c>
      <c r="G389" s="200" t="s">
        <v>1707</v>
      </c>
      <c r="H389" s="202"/>
      <c r="I389" s="202"/>
      <c r="J389" s="203" t="s">
        <v>593</v>
      </c>
      <c r="K389" s="203" t="s">
        <v>593</v>
      </c>
      <c r="L389" s="203" t="s">
        <v>593</v>
      </c>
      <c r="M389" s="203" t="s">
        <v>593</v>
      </c>
      <c r="N389" s="203" t="s">
        <v>593</v>
      </c>
      <c r="O389" s="203" t="s">
        <v>593</v>
      </c>
      <c r="P389" s="203" t="s">
        <v>593</v>
      </c>
      <c r="Q389" s="203" t="s">
        <v>593</v>
      </c>
      <c r="R389" s="203" t="s">
        <v>593</v>
      </c>
      <c r="S389" s="203" t="s">
        <v>593</v>
      </c>
      <c r="T389" s="203" t="s">
        <v>593</v>
      </c>
      <c r="U389" s="203" t="s">
        <v>593</v>
      </c>
      <c r="V389" s="203" t="s">
        <v>593</v>
      </c>
      <c r="W389" s="203" t="s">
        <v>593</v>
      </c>
      <c r="X389" s="203" t="s">
        <v>593</v>
      </c>
      <c r="Y389" s="203" t="s">
        <v>593</v>
      </c>
      <c r="Z389" s="203" t="s">
        <v>593</v>
      </c>
      <c r="AA389" s="203"/>
      <c r="AB389" s="203"/>
      <c r="AC389" s="203"/>
      <c r="AD389" s="202"/>
    </row>
    <row r="390" spans="1:30" hidden="1">
      <c r="A390" s="200">
        <v>7447</v>
      </c>
      <c r="B390" s="200" t="s">
        <v>1177</v>
      </c>
      <c r="C390" s="200" t="s">
        <v>1622</v>
      </c>
      <c r="D390" s="200" t="s">
        <v>1701</v>
      </c>
      <c r="E390" s="200" t="s">
        <v>1702</v>
      </c>
      <c r="F390" s="200" t="s">
        <v>1708</v>
      </c>
      <c r="G390" s="200" t="s">
        <v>1709</v>
      </c>
      <c r="H390" s="201">
        <v>38626</v>
      </c>
      <c r="I390" s="202" t="s">
        <v>760</v>
      </c>
      <c r="J390" s="203" t="s">
        <v>593</v>
      </c>
      <c r="K390" s="203" t="s">
        <v>593</v>
      </c>
      <c r="L390" s="203" t="s">
        <v>593</v>
      </c>
      <c r="M390" s="203" t="s">
        <v>593</v>
      </c>
      <c r="N390" s="203" t="s">
        <v>593</v>
      </c>
      <c r="O390" s="203" t="s">
        <v>593</v>
      </c>
      <c r="P390" s="203" t="s">
        <v>593</v>
      </c>
      <c r="Q390" s="203" t="s">
        <v>593</v>
      </c>
      <c r="R390" s="203" t="s">
        <v>593</v>
      </c>
      <c r="S390" s="203" t="s">
        <v>593</v>
      </c>
      <c r="T390" s="203" t="s">
        <v>593</v>
      </c>
      <c r="U390" s="203" t="s">
        <v>593</v>
      </c>
      <c r="V390" s="203" t="s">
        <v>593</v>
      </c>
      <c r="W390" s="203" t="s">
        <v>593</v>
      </c>
      <c r="X390" s="203" t="s">
        <v>593</v>
      </c>
      <c r="Y390" s="203" t="s">
        <v>593</v>
      </c>
      <c r="Z390" s="203" t="s">
        <v>593</v>
      </c>
      <c r="AA390" s="203"/>
      <c r="AB390" s="203"/>
      <c r="AC390" s="203"/>
      <c r="AD390" s="202"/>
    </row>
    <row r="391" spans="1:30">
      <c r="A391" s="200">
        <v>7461</v>
      </c>
      <c r="B391" s="200" t="s">
        <v>1177</v>
      </c>
      <c r="C391" s="200" t="s">
        <v>1622</v>
      </c>
      <c r="D391" s="200" t="s">
        <v>1710</v>
      </c>
      <c r="E391" s="200" t="s">
        <v>1711</v>
      </c>
      <c r="F391" s="200" t="s">
        <v>1712</v>
      </c>
      <c r="G391" s="200" t="s">
        <v>1713</v>
      </c>
      <c r="H391" s="201">
        <v>33298</v>
      </c>
      <c r="I391" s="202" t="s">
        <v>760</v>
      </c>
      <c r="J391" s="203">
        <v>0</v>
      </c>
      <c r="K391" s="203">
        <v>0</v>
      </c>
      <c r="L391" s="203">
        <v>0</v>
      </c>
      <c r="M391" s="203">
        <v>0</v>
      </c>
      <c r="N391" s="203">
        <v>0</v>
      </c>
      <c r="O391" s="203" t="s">
        <v>593</v>
      </c>
      <c r="P391" s="203" t="s">
        <v>593</v>
      </c>
      <c r="Q391" s="203" t="s">
        <v>593</v>
      </c>
      <c r="R391" s="203" t="s">
        <v>593</v>
      </c>
      <c r="S391" s="203" t="s">
        <v>593</v>
      </c>
      <c r="T391" s="203" t="s">
        <v>593</v>
      </c>
      <c r="U391" s="203">
        <v>0</v>
      </c>
      <c r="V391" s="203" t="s">
        <v>593</v>
      </c>
      <c r="W391" s="203" t="s">
        <v>593</v>
      </c>
      <c r="X391" s="203" t="s">
        <v>761</v>
      </c>
      <c r="Y391" s="203">
        <v>0</v>
      </c>
      <c r="Z391" s="203" t="s">
        <v>1637</v>
      </c>
      <c r="AA391" s="203">
        <v>0</v>
      </c>
      <c r="AB391" s="203">
        <v>0</v>
      </c>
      <c r="AC391" s="203">
        <v>0</v>
      </c>
      <c r="AD391" s="203">
        <v>0</v>
      </c>
    </row>
    <row r="392" spans="1:30" hidden="1">
      <c r="A392" s="200">
        <v>7464</v>
      </c>
      <c r="B392" s="200" t="s">
        <v>1177</v>
      </c>
      <c r="C392" s="200" t="s">
        <v>1622</v>
      </c>
      <c r="D392" s="200" t="s">
        <v>1710</v>
      </c>
      <c r="E392" s="200" t="s">
        <v>1711</v>
      </c>
      <c r="F392" s="200" t="s">
        <v>1714</v>
      </c>
      <c r="G392" s="200" t="s">
        <v>1715</v>
      </c>
      <c r="H392" s="201">
        <v>37553</v>
      </c>
      <c r="I392" s="202" t="s">
        <v>760</v>
      </c>
      <c r="J392" s="203" t="s">
        <v>593</v>
      </c>
      <c r="K392" s="203" t="s">
        <v>593</v>
      </c>
      <c r="L392" s="203" t="s">
        <v>593</v>
      </c>
      <c r="M392" s="203" t="s">
        <v>593</v>
      </c>
      <c r="N392" s="203" t="s">
        <v>593</v>
      </c>
      <c r="O392" s="203" t="s">
        <v>593</v>
      </c>
      <c r="P392" s="203" t="s">
        <v>593</v>
      </c>
      <c r="Q392" s="203" t="s">
        <v>593</v>
      </c>
      <c r="R392" s="203" t="s">
        <v>593</v>
      </c>
      <c r="S392" s="203" t="s">
        <v>593</v>
      </c>
      <c r="T392" s="203" t="s">
        <v>593</v>
      </c>
      <c r="U392" s="203" t="s">
        <v>593</v>
      </c>
      <c r="V392" s="203" t="s">
        <v>593</v>
      </c>
      <c r="W392" s="203" t="s">
        <v>593</v>
      </c>
      <c r="X392" s="203" t="s">
        <v>593</v>
      </c>
      <c r="Y392" s="203" t="s">
        <v>593</v>
      </c>
      <c r="Z392" s="203" t="s">
        <v>593</v>
      </c>
      <c r="AA392" s="203"/>
      <c r="AB392" s="203"/>
      <c r="AC392" s="203"/>
      <c r="AD392" s="202"/>
    </row>
    <row r="393" spans="1:30" hidden="1">
      <c r="A393" s="200">
        <v>7465</v>
      </c>
      <c r="B393" s="200" t="s">
        <v>1177</v>
      </c>
      <c r="C393" s="200" t="s">
        <v>1622</v>
      </c>
      <c r="D393" s="200" t="s">
        <v>1710</v>
      </c>
      <c r="E393" s="200" t="s">
        <v>1711</v>
      </c>
      <c r="F393" s="200" t="s">
        <v>1716</v>
      </c>
      <c r="G393" s="200" t="s">
        <v>1717</v>
      </c>
      <c r="H393" s="201">
        <v>38365</v>
      </c>
      <c r="I393" s="202" t="s">
        <v>760</v>
      </c>
      <c r="J393" s="203" t="s">
        <v>593</v>
      </c>
      <c r="K393" s="203" t="s">
        <v>593</v>
      </c>
      <c r="L393" s="203" t="s">
        <v>593</v>
      </c>
      <c r="M393" s="203" t="s">
        <v>593</v>
      </c>
      <c r="N393" s="203" t="s">
        <v>593</v>
      </c>
      <c r="O393" s="203" t="s">
        <v>593</v>
      </c>
      <c r="P393" s="203" t="s">
        <v>593</v>
      </c>
      <c r="Q393" s="203" t="s">
        <v>593</v>
      </c>
      <c r="R393" s="203" t="s">
        <v>593</v>
      </c>
      <c r="S393" s="203" t="s">
        <v>593</v>
      </c>
      <c r="T393" s="203" t="s">
        <v>593</v>
      </c>
      <c r="U393" s="203" t="s">
        <v>593</v>
      </c>
      <c r="V393" s="203" t="s">
        <v>593</v>
      </c>
      <c r="W393" s="203" t="s">
        <v>593</v>
      </c>
      <c r="X393" s="203" t="s">
        <v>593</v>
      </c>
      <c r="Y393" s="203" t="s">
        <v>593</v>
      </c>
      <c r="Z393" s="203" t="s">
        <v>593</v>
      </c>
      <c r="AA393" s="203"/>
      <c r="AB393" s="203"/>
      <c r="AC393" s="203"/>
      <c r="AD393" s="202"/>
    </row>
    <row r="394" spans="1:30" hidden="1">
      <c r="A394" s="200">
        <v>7466</v>
      </c>
      <c r="B394" s="200" t="s">
        <v>1177</v>
      </c>
      <c r="C394" s="200" t="s">
        <v>1622</v>
      </c>
      <c r="D394" s="200" t="s">
        <v>1710</v>
      </c>
      <c r="E394" s="200" t="s">
        <v>1711</v>
      </c>
      <c r="F394" s="200" t="s">
        <v>1718</v>
      </c>
      <c r="G394" s="200" t="s">
        <v>1719</v>
      </c>
      <c r="H394" s="201">
        <v>34090</v>
      </c>
      <c r="I394" s="202" t="s">
        <v>760</v>
      </c>
      <c r="J394" s="203" t="s">
        <v>593</v>
      </c>
      <c r="K394" s="203" t="s">
        <v>593</v>
      </c>
      <c r="L394" s="203" t="s">
        <v>593</v>
      </c>
      <c r="M394" s="203" t="s">
        <v>593</v>
      </c>
      <c r="N394" s="203" t="s">
        <v>593</v>
      </c>
      <c r="O394" s="203" t="s">
        <v>593</v>
      </c>
      <c r="P394" s="203" t="s">
        <v>593</v>
      </c>
      <c r="Q394" s="203" t="s">
        <v>593</v>
      </c>
      <c r="R394" s="203" t="s">
        <v>593</v>
      </c>
      <c r="S394" s="203" t="s">
        <v>593</v>
      </c>
      <c r="T394" s="203" t="s">
        <v>593</v>
      </c>
      <c r="U394" s="203" t="s">
        <v>593</v>
      </c>
      <c r="V394" s="203" t="s">
        <v>593</v>
      </c>
      <c r="W394" s="203" t="s">
        <v>593</v>
      </c>
      <c r="X394" s="203" t="s">
        <v>593</v>
      </c>
      <c r="Y394" s="203" t="s">
        <v>593</v>
      </c>
      <c r="Z394" s="203" t="s">
        <v>593</v>
      </c>
      <c r="AA394" s="203"/>
      <c r="AB394" s="203"/>
      <c r="AC394" s="203"/>
      <c r="AD394" s="202"/>
    </row>
    <row r="395" spans="1:30" hidden="1">
      <c r="A395" s="200">
        <v>7481</v>
      </c>
      <c r="B395" s="200" t="s">
        <v>1177</v>
      </c>
      <c r="C395" s="200" t="s">
        <v>1622</v>
      </c>
      <c r="D395" s="200" t="s">
        <v>1720</v>
      </c>
      <c r="E395" s="200" t="s">
        <v>1721</v>
      </c>
      <c r="F395" s="200" t="s">
        <v>1722</v>
      </c>
      <c r="G395" s="200" t="s">
        <v>1723</v>
      </c>
      <c r="H395" s="201">
        <v>29271</v>
      </c>
      <c r="I395" s="202" t="s">
        <v>760</v>
      </c>
      <c r="J395" s="203" t="s">
        <v>593</v>
      </c>
      <c r="K395" s="203" t="s">
        <v>593</v>
      </c>
      <c r="L395" s="203" t="s">
        <v>593</v>
      </c>
      <c r="M395" s="203" t="s">
        <v>593</v>
      </c>
      <c r="N395" s="203" t="s">
        <v>593</v>
      </c>
      <c r="O395" s="203" t="s">
        <v>593</v>
      </c>
      <c r="P395" s="203" t="s">
        <v>593</v>
      </c>
      <c r="Q395" s="203" t="s">
        <v>593</v>
      </c>
      <c r="R395" s="203" t="s">
        <v>593</v>
      </c>
      <c r="S395" s="203" t="s">
        <v>593</v>
      </c>
      <c r="T395" s="203" t="s">
        <v>593</v>
      </c>
      <c r="U395" s="203" t="s">
        <v>593</v>
      </c>
      <c r="V395" s="203" t="s">
        <v>593</v>
      </c>
      <c r="W395" s="203" t="s">
        <v>593</v>
      </c>
      <c r="X395" s="203" t="s">
        <v>593</v>
      </c>
      <c r="Y395" s="203" t="s">
        <v>593</v>
      </c>
      <c r="Z395" s="203" t="s">
        <v>593</v>
      </c>
      <c r="AA395" s="203"/>
      <c r="AB395" s="203"/>
      <c r="AC395" s="203"/>
      <c r="AD395" s="202"/>
    </row>
    <row r="396" spans="1:30" hidden="1">
      <c r="A396" s="200">
        <v>7482</v>
      </c>
      <c r="B396" s="200" t="s">
        <v>1177</v>
      </c>
      <c r="C396" s="200" t="s">
        <v>1622</v>
      </c>
      <c r="D396" s="200" t="s">
        <v>1720</v>
      </c>
      <c r="E396" s="200" t="s">
        <v>1721</v>
      </c>
      <c r="F396" s="200" t="s">
        <v>1724</v>
      </c>
      <c r="G396" s="200" t="s">
        <v>1725</v>
      </c>
      <c r="H396" s="201">
        <v>36404</v>
      </c>
      <c r="I396" s="202" t="s">
        <v>760</v>
      </c>
      <c r="J396" s="203" t="s">
        <v>593</v>
      </c>
      <c r="K396" s="203" t="s">
        <v>593</v>
      </c>
      <c r="L396" s="203" t="s">
        <v>593</v>
      </c>
      <c r="M396" s="203" t="s">
        <v>593</v>
      </c>
      <c r="N396" s="203" t="s">
        <v>593</v>
      </c>
      <c r="O396" s="203" t="s">
        <v>593</v>
      </c>
      <c r="P396" s="203" t="s">
        <v>593</v>
      </c>
      <c r="Q396" s="203" t="s">
        <v>593</v>
      </c>
      <c r="R396" s="203" t="s">
        <v>593</v>
      </c>
      <c r="S396" s="203" t="s">
        <v>593</v>
      </c>
      <c r="T396" s="203" t="s">
        <v>593</v>
      </c>
      <c r="U396" s="203" t="s">
        <v>593</v>
      </c>
      <c r="V396" s="203" t="s">
        <v>593</v>
      </c>
      <c r="W396" s="203" t="s">
        <v>593</v>
      </c>
      <c r="X396" s="203" t="s">
        <v>593</v>
      </c>
      <c r="Y396" s="203" t="s">
        <v>593</v>
      </c>
      <c r="Z396" s="203" t="s">
        <v>593</v>
      </c>
      <c r="AA396" s="203"/>
      <c r="AB396" s="203"/>
      <c r="AC396" s="203"/>
      <c r="AD396" s="202"/>
    </row>
    <row r="397" spans="1:30" hidden="1">
      <c r="A397" s="200">
        <v>7483</v>
      </c>
      <c r="B397" s="200" t="s">
        <v>1177</v>
      </c>
      <c r="C397" s="200" t="s">
        <v>1622</v>
      </c>
      <c r="D397" s="200" t="s">
        <v>1720</v>
      </c>
      <c r="E397" s="200" t="s">
        <v>1721</v>
      </c>
      <c r="F397" s="200" t="s">
        <v>1726</v>
      </c>
      <c r="G397" s="200" t="s">
        <v>1727</v>
      </c>
      <c r="H397" s="201">
        <v>36404</v>
      </c>
      <c r="I397" s="202" t="s">
        <v>760</v>
      </c>
      <c r="J397" s="203" t="s">
        <v>593</v>
      </c>
      <c r="K397" s="203" t="s">
        <v>593</v>
      </c>
      <c r="L397" s="203" t="s">
        <v>593</v>
      </c>
      <c r="M397" s="203" t="s">
        <v>593</v>
      </c>
      <c r="N397" s="203" t="s">
        <v>593</v>
      </c>
      <c r="O397" s="203" t="s">
        <v>593</v>
      </c>
      <c r="P397" s="203" t="s">
        <v>593</v>
      </c>
      <c r="Q397" s="203" t="s">
        <v>593</v>
      </c>
      <c r="R397" s="203" t="s">
        <v>593</v>
      </c>
      <c r="S397" s="203" t="s">
        <v>593</v>
      </c>
      <c r="T397" s="203" t="s">
        <v>593</v>
      </c>
      <c r="U397" s="203" t="s">
        <v>593</v>
      </c>
      <c r="V397" s="203" t="s">
        <v>593</v>
      </c>
      <c r="W397" s="203" t="s">
        <v>593</v>
      </c>
      <c r="X397" s="203" t="s">
        <v>593</v>
      </c>
      <c r="Y397" s="203" t="s">
        <v>593</v>
      </c>
      <c r="Z397" s="203" t="s">
        <v>593</v>
      </c>
      <c r="AA397" s="203"/>
      <c r="AB397" s="203"/>
      <c r="AC397" s="203"/>
      <c r="AD397" s="202"/>
    </row>
    <row r="398" spans="1:30" hidden="1">
      <c r="A398" s="200">
        <v>7484</v>
      </c>
      <c r="B398" s="200" t="s">
        <v>1177</v>
      </c>
      <c r="C398" s="200" t="s">
        <v>1622</v>
      </c>
      <c r="D398" s="200" t="s">
        <v>1720</v>
      </c>
      <c r="E398" s="200" t="s">
        <v>1721</v>
      </c>
      <c r="F398" s="200" t="s">
        <v>1728</v>
      </c>
      <c r="G398" s="200" t="s">
        <v>1729</v>
      </c>
      <c r="H398" s="201">
        <v>35947</v>
      </c>
      <c r="I398" s="202" t="s">
        <v>760</v>
      </c>
      <c r="J398" s="203" t="s">
        <v>593</v>
      </c>
      <c r="K398" s="203" t="s">
        <v>593</v>
      </c>
      <c r="L398" s="203" t="s">
        <v>593</v>
      </c>
      <c r="M398" s="203" t="s">
        <v>593</v>
      </c>
      <c r="N398" s="203" t="s">
        <v>593</v>
      </c>
      <c r="O398" s="203" t="s">
        <v>593</v>
      </c>
      <c r="P398" s="203" t="s">
        <v>593</v>
      </c>
      <c r="Q398" s="203" t="s">
        <v>593</v>
      </c>
      <c r="R398" s="203" t="s">
        <v>593</v>
      </c>
      <c r="S398" s="203" t="s">
        <v>593</v>
      </c>
      <c r="T398" s="203" t="s">
        <v>593</v>
      </c>
      <c r="U398" s="203" t="s">
        <v>593</v>
      </c>
      <c r="V398" s="203" t="s">
        <v>593</v>
      </c>
      <c r="W398" s="203" t="s">
        <v>593</v>
      </c>
      <c r="X398" s="203" t="s">
        <v>593</v>
      </c>
      <c r="Y398" s="203" t="s">
        <v>593</v>
      </c>
      <c r="Z398" s="203" t="s">
        <v>593</v>
      </c>
      <c r="AA398" s="203"/>
      <c r="AB398" s="203"/>
      <c r="AC398" s="203"/>
      <c r="AD398" s="202"/>
    </row>
    <row r="399" spans="1:30" hidden="1">
      <c r="A399" s="200">
        <v>7501</v>
      </c>
      <c r="B399" s="200" t="s">
        <v>1177</v>
      </c>
      <c r="C399" s="200" t="s">
        <v>1622</v>
      </c>
      <c r="D399" s="200" t="s">
        <v>1730</v>
      </c>
      <c r="E399" s="200" t="s">
        <v>1731</v>
      </c>
      <c r="F399" s="200" t="s">
        <v>1732</v>
      </c>
      <c r="G399" s="200" t="s">
        <v>1733</v>
      </c>
      <c r="H399" s="201">
        <v>38365</v>
      </c>
      <c r="I399" s="202" t="s">
        <v>760</v>
      </c>
      <c r="J399" s="203" t="s">
        <v>593</v>
      </c>
      <c r="K399" s="203" t="s">
        <v>593</v>
      </c>
      <c r="L399" s="203" t="s">
        <v>593</v>
      </c>
      <c r="M399" s="203" t="s">
        <v>593</v>
      </c>
      <c r="N399" s="203" t="s">
        <v>593</v>
      </c>
      <c r="O399" s="203" t="s">
        <v>593</v>
      </c>
      <c r="P399" s="203" t="s">
        <v>593</v>
      </c>
      <c r="Q399" s="203" t="s">
        <v>593</v>
      </c>
      <c r="R399" s="203" t="s">
        <v>593</v>
      </c>
      <c r="S399" s="203" t="s">
        <v>593</v>
      </c>
      <c r="T399" s="203" t="s">
        <v>593</v>
      </c>
      <c r="U399" s="203" t="s">
        <v>593</v>
      </c>
      <c r="V399" s="203" t="s">
        <v>593</v>
      </c>
      <c r="W399" s="203" t="s">
        <v>593</v>
      </c>
      <c r="X399" s="203" t="s">
        <v>593</v>
      </c>
      <c r="Y399" s="203" t="s">
        <v>593</v>
      </c>
      <c r="Z399" s="203" t="s">
        <v>593</v>
      </c>
      <c r="AA399" s="203"/>
      <c r="AB399" s="203"/>
      <c r="AC399" s="203"/>
      <c r="AD399" s="202"/>
    </row>
    <row r="400" spans="1:30" hidden="1">
      <c r="A400" s="200">
        <v>7502</v>
      </c>
      <c r="B400" s="200" t="s">
        <v>1177</v>
      </c>
      <c r="C400" s="200" t="s">
        <v>1622</v>
      </c>
      <c r="D400" s="200" t="s">
        <v>1730</v>
      </c>
      <c r="E400" s="200" t="s">
        <v>1731</v>
      </c>
      <c r="F400" s="200" t="s">
        <v>1734</v>
      </c>
      <c r="G400" s="200" t="s">
        <v>1735</v>
      </c>
      <c r="H400" s="201">
        <v>26331</v>
      </c>
      <c r="I400" s="202" t="s">
        <v>760</v>
      </c>
      <c r="J400" s="203" t="s">
        <v>593</v>
      </c>
      <c r="K400" s="203" t="s">
        <v>593</v>
      </c>
      <c r="L400" s="203" t="s">
        <v>593</v>
      </c>
      <c r="M400" s="203" t="s">
        <v>593</v>
      </c>
      <c r="N400" s="203" t="s">
        <v>593</v>
      </c>
      <c r="O400" s="203" t="s">
        <v>593</v>
      </c>
      <c r="P400" s="203" t="s">
        <v>593</v>
      </c>
      <c r="Q400" s="203" t="s">
        <v>593</v>
      </c>
      <c r="R400" s="203" t="s">
        <v>593</v>
      </c>
      <c r="S400" s="203" t="s">
        <v>593</v>
      </c>
      <c r="T400" s="203" t="s">
        <v>593</v>
      </c>
      <c r="U400" s="203" t="s">
        <v>593</v>
      </c>
      <c r="V400" s="203" t="s">
        <v>593</v>
      </c>
      <c r="W400" s="203" t="s">
        <v>593</v>
      </c>
      <c r="X400" s="203" t="s">
        <v>593</v>
      </c>
      <c r="Y400" s="203" t="s">
        <v>593</v>
      </c>
      <c r="Z400" s="203" t="s">
        <v>593</v>
      </c>
      <c r="AA400" s="203"/>
      <c r="AB400" s="203"/>
      <c r="AC400" s="203"/>
      <c r="AD400" s="202"/>
    </row>
    <row r="401" spans="1:30" hidden="1">
      <c r="A401" s="200">
        <v>7503</v>
      </c>
      <c r="B401" s="200" t="s">
        <v>1177</v>
      </c>
      <c r="C401" s="200" t="s">
        <v>1622</v>
      </c>
      <c r="D401" s="200" t="s">
        <v>1730</v>
      </c>
      <c r="E401" s="200" t="s">
        <v>1731</v>
      </c>
      <c r="F401" s="200" t="s">
        <v>1736</v>
      </c>
      <c r="G401" s="200" t="s">
        <v>1737</v>
      </c>
      <c r="H401" s="202"/>
      <c r="I401" s="202"/>
      <c r="J401" s="203" t="s">
        <v>593</v>
      </c>
      <c r="K401" s="203" t="s">
        <v>593</v>
      </c>
      <c r="L401" s="203" t="s">
        <v>593</v>
      </c>
      <c r="M401" s="203" t="s">
        <v>593</v>
      </c>
      <c r="N401" s="203" t="s">
        <v>593</v>
      </c>
      <c r="O401" s="203" t="s">
        <v>593</v>
      </c>
      <c r="P401" s="203" t="s">
        <v>593</v>
      </c>
      <c r="Q401" s="203" t="s">
        <v>593</v>
      </c>
      <c r="R401" s="203" t="s">
        <v>593</v>
      </c>
      <c r="S401" s="203" t="s">
        <v>593</v>
      </c>
      <c r="T401" s="203" t="s">
        <v>593</v>
      </c>
      <c r="U401" s="203" t="s">
        <v>593</v>
      </c>
      <c r="V401" s="203" t="s">
        <v>593</v>
      </c>
      <c r="W401" s="203" t="s">
        <v>593</v>
      </c>
      <c r="X401" s="203" t="s">
        <v>593</v>
      </c>
      <c r="Y401" s="203" t="s">
        <v>593</v>
      </c>
      <c r="Z401" s="203" t="s">
        <v>593</v>
      </c>
      <c r="AA401" s="203"/>
      <c r="AB401" s="203"/>
      <c r="AC401" s="203"/>
      <c r="AD401" s="202"/>
    </row>
    <row r="402" spans="1:30" hidden="1">
      <c r="A402" s="200">
        <v>7504</v>
      </c>
      <c r="B402" s="200" t="s">
        <v>1177</v>
      </c>
      <c r="C402" s="200" t="s">
        <v>1622</v>
      </c>
      <c r="D402" s="200" t="s">
        <v>1730</v>
      </c>
      <c r="E402" s="200" t="s">
        <v>1731</v>
      </c>
      <c r="F402" s="200" t="s">
        <v>1738</v>
      </c>
      <c r="G402" s="200" t="s">
        <v>1739</v>
      </c>
      <c r="H402" s="201">
        <v>31837</v>
      </c>
      <c r="I402" s="202" t="s">
        <v>760</v>
      </c>
      <c r="J402" s="203" t="s">
        <v>593</v>
      </c>
      <c r="K402" s="203" t="s">
        <v>593</v>
      </c>
      <c r="L402" s="203" t="s">
        <v>593</v>
      </c>
      <c r="M402" s="203" t="s">
        <v>593</v>
      </c>
      <c r="N402" s="203" t="s">
        <v>593</v>
      </c>
      <c r="O402" s="203" t="s">
        <v>593</v>
      </c>
      <c r="P402" s="203" t="s">
        <v>593</v>
      </c>
      <c r="Q402" s="203" t="s">
        <v>593</v>
      </c>
      <c r="R402" s="203" t="s">
        <v>593</v>
      </c>
      <c r="S402" s="203" t="s">
        <v>593</v>
      </c>
      <c r="T402" s="203" t="s">
        <v>593</v>
      </c>
      <c r="U402" s="203" t="s">
        <v>593</v>
      </c>
      <c r="V402" s="203" t="s">
        <v>593</v>
      </c>
      <c r="W402" s="203" t="s">
        <v>593</v>
      </c>
      <c r="X402" s="203" t="s">
        <v>593</v>
      </c>
      <c r="Y402" s="203" t="s">
        <v>593</v>
      </c>
      <c r="Z402" s="203" t="s">
        <v>593</v>
      </c>
      <c r="AA402" s="203"/>
      <c r="AB402" s="203"/>
      <c r="AC402" s="203"/>
      <c r="AD402" s="202"/>
    </row>
    <row r="403" spans="1:30" hidden="1">
      <c r="A403" s="200">
        <v>7505</v>
      </c>
      <c r="B403" s="200" t="s">
        <v>1177</v>
      </c>
      <c r="C403" s="200" t="s">
        <v>1622</v>
      </c>
      <c r="D403" s="200" t="s">
        <v>1730</v>
      </c>
      <c r="E403" s="200" t="s">
        <v>1731</v>
      </c>
      <c r="F403" s="200" t="s">
        <v>1740</v>
      </c>
      <c r="G403" s="200" t="s">
        <v>1741</v>
      </c>
      <c r="H403" s="201">
        <v>35947</v>
      </c>
      <c r="I403" s="202" t="s">
        <v>760</v>
      </c>
      <c r="J403" s="203" t="s">
        <v>593</v>
      </c>
      <c r="K403" s="203" t="s">
        <v>593</v>
      </c>
      <c r="L403" s="203" t="s">
        <v>593</v>
      </c>
      <c r="M403" s="203" t="s">
        <v>593</v>
      </c>
      <c r="N403" s="203" t="s">
        <v>593</v>
      </c>
      <c r="O403" s="203" t="s">
        <v>593</v>
      </c>
      <c r="P403" s="203" t="s">
        <v>593</v>
      </c>
      <c r="Q403" s="203" t="s">
        <v>593</v>
      </c>
      <c r="R403" s="203" t="s">
        <v>593</v>
      </c>
      <c r="S403" s="203" t="s">
        <v>593</v>
      </c>
      <c r="T403" s="203" t="s">
        <v>593</v>
      </c>
      <c r="U403" s="203" t="s">
        <v>593</v>
      </c>
      <c r="V403" s="203" t="s">
        <v>593</v>
      </c>
      <c r="W403" s="203" t="s">
        <v>593</v>
      </c>
      <c r="X403" s="203" t="s">
        <v>593</v>
      </c>
      <c r="Y403" s="203" t="s">
        <v>593</v>
      </c>
      <c r="Z403" s="203" t="s">
        <v>593</v>
      </c>
      <c r="AA403" s="203"/>
      <c r="AB403" s="203"/>
      <c r="AC403" s="203"/>
      <c r="AD403" s="202"/>
    </row>
    <row r="404" spans="1:30" hidden="1">
      <c r="A404" s="200">
        <v>7521</v>
      </c>
      <c r="B404" s="200" t="s">
        <v>1177</v>
      </c>
      <c r="C404" s="200" t="s">
        <v>1622</v>
      </c>
      <c r="D404" s="200" t="s">
        <v>1742</v>
      </c>
      <c r="E404" s="200" t="s">
        <v>1743</v>
      </c>
      <c r="F404" s="200" t="s">
        <v>1744</v>
      </c>
      <c r="G404" s="200" t="s">
        <v>1745</v>
      </c>
      <c r="H404" s="201">
        <v>35339</v>
      </c>
      <c r="I404" s="202" t="s">
        <v>760</v>
      </c>
      <c r="J404" s="203" t="s">
        <v>593</v>
      </c>
      <c r="K404" s="203" t="s">
        <v>593</v>
      </c>
      <c r="L404" s="203" t="s">
        <v>593</v>
      </c>
      <c r="M404" s="203" t="s">
        <v>593</v>
      </c>
      <c r="N404" s="203" t="s">
        <v>593</v>
      </c>
      <c r="O404" s="203" t="s">
        <v>593</v>
      </c>
      <c r="P404" s="203" t="s">
        <v>593</v>
      </c>
      <c r="Q404" s="203" t="s">
        <v>593</v>
      </c>
      <c r="R404" s="203" t="s">
        <v>593</v>
      </c>
      <c r="S404" s="203" t="s">
        <v>593</v>
      </c>
      <c r="T404" s="203" t="s">
        <v>593</v>
      </c>
      <c r="U404" s="203" t="s">
        <v>593</v>
      </c>
      <c r="V404" s="203" t="s">
        <v>593</v>
      </c>
      <c r="W404" s="203" t="s">
        <v>593</v>
      </c>
      <c r="X404" s="203" t="s">
        <v>593</v>
      </c>
      <c r="Y404" s="203" t="s">
        <v>593</v>
      </c>
      <c r="Z404" s="203" t="s">
        <v>593</v>
      </c>
      <c r="AA404" s="203"/>
      <c r="AB404" s="203"/>
      <c r="AC404" s="203"/>
      <c r="AD404" s="202"/>
    </row>
    <row r="405" spans="1:30" hidden="1">
      <c r="A405" s="200">
        <v>7522</v>
      </c>
      <c r="B405" s="200" t="s">
        <v>1177</v>
      </c>
      <c r="C405" s="200" t="s">
        <v>1622</v>
      </c>
      <c r="D405" s="200" t="s">
        <v>1742</v>
      </c>
      <c r="E405" s="200" t="s">
        <v>1743</v>
      </c>
      <c r="F405" s="200" t="s">
        <v>1746</v>
      </c>
      <c r="G405" s="200" t="s">
        <v>1747</v>
      </c>
      <c r="H405" s="202"/>
      <c r="I405" s="202"/>
      <c r="J405" s="203" t="s">
        <v>593</v>
      </c>
      <c r="K405" s="203" t="s">
        <v>593</v>
      </c>
      <c r="L405" s="203" t="s">
        <v>593</v>
      </c>
      <c r="M405" s="203" t="s">
        <v>593</v>
      </c>
      <c r="N405" s="203" t="s">
        <v>593</v>
      </c>
      <c r="O405" s="203" t="s">
        <v>593</v>
      </c>
      <c r="P405" s="203" t="s">
        <v>593</v>
      </c>
      <c r="Q405" s="203" t="s">
        <v>593</v>
      </c>
      <c r="R405" s="203" t="s">
        <v>593</v>
      </c>
      <c r="S405" s="203" t="s">
        <v>593</v>
      </c>
      <c r="T405" s="203" t="s">
        <v>593</v>
      </c>
      <c r="U405" s="203" t="s">
        <v>593</v>
      </c>
      <c r="V405" s="203" t="s">
        <v>593</v>
      </c>
      <c r="W405" s="203" t="s">
        <v>593</v>
      </c>
      <c r="X405" s="203" t="s">
        <v>593</v>
      </c>
      <c r="Y405" s="203" t="s">
        <v>593</v>
      </c>
      <c r="Z405" s="203" t="s">
        <v>593</v>
      </c>
      <c r="AA405" s="203"/>
      <c r="AB405" s="203"/>
      <c r="AC405" s="203"/>
      <c r="AD405" s="202"/>
    </row>
    <row r="406" spans="1:30" hidden="1">
      <c r="A406" s="200">
        <v>7541</v>
      </c>
      <c r="B406" s="200" t="s">
        <v>1177</v>
      </c>
      <c r="C406" s="200" t="s">
        <v>1622</v>
      </c>
      <c r="D406" s="200" t="s">
        <v>1748</v>
      </c>
      <c r="E406" s="200" t="s">
        <v>1749</v>
      </c>
      <c r="F406" s="200" t="s">
        <v>1750</v>
      </c>
      <c r="G406" s="200" t="s">
        <v>1751</v>
      </c>
      <c r="H406" s="202"/>
      <c r="I406" s="202"/>
      <c r="J406" s="203">
        <v>0</v>
      </c>
      <c r="K406" s="203">
        <v>0</v>
      </c>
      <c r="L406" s="203">
        <v>0</v>
      </c>
      <c r="M406" s="203">
        <v>0</v>
      </c>
      <c r="N406" s="203">
        <v>0</v>
      </c>
      <c r="O406" s="203" t="s">
        <v>593</v>
      </c>
      <c r="P406" s="203" t="s">
        <v>593</v>
      </c>
      <c r="Q406" s="203" t="s">
        <v>761</v>
      </c>
      <c r="R406" s="203" t="s">
        <v>593</v>
      </c>
      <c r="S406" s="203" t="s">
        <v>593</v>
      </c>
      <c r="T406" s="203" t="s">
        <v>593</v>
      </c>
      <c r="U406" s="203">
        <v>0</v>
      </c>
      <c r="V406" s="203" t="s">
        <v>593</v>
      </c>
      <c r="W406" s="203" t="s">
        <v>761</v>
      </c>
      <c r="X406" s="203" t="s">
        <v>593</v>
      </c>
      <c r="Y406" s="203">
        <v>0</v>
      </c>
      <c r="Z406" s="203">
        <v>0</v>
      </c>
      <c r="AA406" s="203"/>
      <c r="AB406" s="203"/>
      <c r="AC406" s="203"/>
      <c r="AD406" s="202"/>
    </row>
    <row r="407" spans="1:30" hidden="1">
      <c r="A407" s="200">
        <v>7542</v>
      </c>
      <c r="B407" s="200" t="s">
        <v>1177</v>
      </c>
      <c r="C407" s="200" t="s">
        <v>1622</v>
      </c>
      <c r="D407" s="200" t="s">
        <v>1748</v>
      </c>
      <c r="E407" s="200" t="s">
        <v>1749</v>
      </c>
      <c r="F407" s="200" t="s">
        <v>1752</v>
      </c>
      <c r="G407" s="200" t="s">
        <v>1753</v>
      </c>
      <c r="H407" s="202"/>
      <c r="I407" s="202"/>
      <c r="J407" s="203">
        <v>0</v>
      </c>
      <c r="K407" s="203">
        <v>0</v>
      </c>
      <c r="L407" s="203">
        <v>0</v>
      </c>
      <c r="M407" s="203">
        <v>0</v>
      </c>
      <c r="N407" s="203">
        <v>0</v>
      </c>
      <c r="O407" s="203" t="s">
        <v>593</v>
      </c>
      <c r="P407" s="203" t="s">
        <v>593</v>
      </c>
      <c r="Q407" s="203" t="s">
        <v>761</v>
      </c>
      <c r="R407" s="203" t="s">
        <v>593</v>
      </c>
      <c r="S407" s="203" t="s">
        <v>593</v>
      </c>
      <c r="T407" s="203" t="s">
        <v>593</v>
      </c>
      <c r="U407" s="203">
        <v>0</v>
      </c>
      <c r="V407" s="203" t="s">
        <v>593</v>
      </c>
      <c r="W407" s="203" t="s">
        <v>761</v>
      </c>
      <c r="X407" s="203" t="s">
        <v>593</v>
      </c>
      <c r="Y407" s="203">
        <v>0</v>
      </c>
      <c r="Z407" s="203">
        <v>0</v>
      </c>
      <c r="AA407" s="203"/>
      <c r="AB407" s="203"/>
      <c r="AC407" s="203"/>
      <c r="AD407" s="202"/>
    </row>
    <row r="408" spans="1:30" hidden="1">
      <c r="A408" s="200">
        <v>7543</v>
      </c>
      <c r="B408" s="200" t="s">
        <v>1177</v>
      </c>
      <c r="C408" s="200" t="s">
        <v>1622</v>
      </c>
      <c r="D408" s="200" t="s">
        <v>1748</v>
      </c>
      <c r="E408" s="200" t="s">
        <v>1749</v>
      </c>
      <c r="F408" s="200" t="s">
        <v>1754</v>
      </c>
      <c r="G408" s="200" t="s">
        <v>1755</v>
      </c>
      <c r="H408" s="201">
        <v>31837</v>
      </c>
      <c r="I408" s="202" t="s">
        <v>760</v>
      </c>
      <c r="J408" s="203">
        <v>0</v>
      </c>
      <c r="K408" s="203">
        <v>0</v>
      </c>
      <c r="L408" s="203">
        <v>0</v>
      </c>
      <c r="M408" s="203">
        <v>0</v>
      </c>
      <c r="N408" s="203">
        <v>0</v>
      </c>
      <c r="O408" s="203" t="s">
        <v>593</v>
      </c>
      <c r="P408" s="203" t="s">
        <v>593</v>
      </c>
      <c r="Q408" s="203" t="s">
        <v>761</v>
      </c>
      <c r="R408" s="203" t="s">
        <v>593</v>
      </c>
      <c r="S408" s="203" t="s">
        <v>593</v>
      </c>
      <c r="T408" s="203" t="s">
        <v>593</v>
      </c>
      <c r="U408" s="203">
        <v>0</v>
      </c>
      <c r="V408" s="203" t="s">
        <v>593</v>
      </c>
      <c r="W408" s="203" t="s">
        <v>761</v>
      </c>
      <c r="X408" s="203" t="s">
        <v>593</v>
      </c>
      <c r="Y408" s="203">
        <v>0</v>
      </c>
      <c r="Z408" s="203">
        <v>0</v>
      </c>
      <c r="AA408" s="203"/>
      <c r="AB408" s="203"/>
      <c r="AC408" s="203"/>
      <c r="AD408" s="202"/>
    </row>
    <row r="409" spans="1:30" hidden="1">
      <c r="A409" s="200">
        <v>7544</v>
      </c>
      <c r="B409" s="200" t="s">
        <v>1177</v>
      </c>
      <c r="C409" s="200" t="s">
        <v>1622</v>
      </c>
      <c r="D409" s="200" t="s">
        <v>1748</v>
      </c>
      <c r="E409" s="200" t="s">
        <v>1749</v>
      </c>
      <c r="F409" s="200" t="s">
        <v>1756</v>
      </c>
      <c r="G409" s="200" t="s">
        <v>1757</v>
      </c>
      <c r="H409" s="202"/>
      <c r="I409" s="202"/>
      <c r="J409" s="203" t="s">
        <v>593</v>
      </c>
      <c r="K409" s="203" t="s">
        <v>593</v>
      </c>
      <c r="L409" s="203" t="s">
        <v>593</v>
      </c>
      <c r="M409" s="203" t="s">
        <v>593</v>
      </c>
      <c r="N409" s="203" t="s">
        <v>593</v>
      </c>
      <c r="O409" s="203" t="s">
        <v>593</v>
      </c>
      <c r="P409" s="203" t="s">
        <v>593</v>
      </c>
      <c r="Q409" s="203" t="s">
        <v>593</v>
      </c>
      <c r="R409" s="203" t="s">
        <v>593</v>
      </c>
      <c r="S409" s="203" t="s">
        <v>593</v>
      </c>
      <c r="T409" s="203" t="s">
        <v>593</v>
      </c>
      <c r="U409" s="203" t="s">
        <v>593</v>
      </c>
      <c r="V409" s="203" t="s">
        <v>593</v>
      </c>
      <c r="W409" s="203" t="s">
        <v>593</v>
      </c>
      <c r="X409" s="203" t="s">
        <v>593</v>
      </c>
      <c r="Y409" s="203" t="s">
        <v>593</v>
      </c>
      <c r="Z409" s="203" t="s">
        <v>593</v>
      </c>
      <c r="AA409" s="203"/>
      <c r="AB409" s="203"/>
      <c r="AC409" s="203"/>
      <c r="AD409" s="202"/>
    </row>
    <row r="410" spans="1:30" hidden="1">
      <c r="A410" s="200">
        <v>7545</v>
      </c>
      <c r="B410" s="200" t="s">
        <v>1177</v>
      </c>
      <c r="C410" s="200" t="s">
        <v>1622</v>
      </c>
      <c r="D410" s="200" t="s">
        <v>1748</v>
      </c>
      <c r="E410" s="200" t="s">
        <v>1749</v>
      </c>
      <c r="F410" s="200" t="s">
        <v>1758</v>
      </c>
      <c r="G410" s="200" t="s">
        <v>1759</v>
      </c>
      <c r="H410" s="201">
        <v>31837</v>
      </c>
      <c r="I410" s="202" t="s">
        <v>760</v>
      </c>
      <c r="J410" s="203">
        <v>0</v>
      </c>
      <c r="K410" s="203">
        <v>0</v>
      </c>
      <c r="L410" s="203">
        <v>0</v>
      </c>
      <c r="M410" s="203">
        <v>0</v>
      </c>
      <c r="N410" s="203">
        <v>0</v>
      </c>
      <c r="O410" s="203" t="s">
        <v>593</v>
      </c>
      <c r="P410" s="203" t="s">
        <v>593</v>
      </c>
      <c r="Q410" s="203" t="s">
        <v>761</v>
      </c>
      <c r="R410" s="203" t="s">
        <v>593</v>
      </c>
      <c r="S410" s="203" t="s">
        <v>593</v>
      </c>
      <c r="T410" s="203" t="s">
        <v>593</v>
      </c>
      <c r="U410" s="203">
        <v>0</v>
      </c>
      <c r="V410" s="203" t="s">
        <v>593</v>
      </c>
      <c r="W410" s="203" t="s">
        <v>761</v>
      </c>
      <c r="X410" s="203" t="s">
        <v>593</v>
      </c>
      <c r="Y410" s="203">
        <v>0</v>
      </c>
      <c r="Z410" s="203">
        <v>0</v>
      </c>
      <c r="AA410" s="203"/>
      <c r="AB410" s="203"/>
      <c r="AC410" s="203"/>
      <c r="AD410" s="202"/>
    </row>
    <row r="411" spans="1:30" hidden="1">
      <c r="A411" s="200">
        <v>7546</v>
      </c>
      <c r="B411" s="200" t="s">
        <v>1177</v>
      </c>
      <c r="C411" s="200" t="s">
        <v>1622</v>
      </c>
      <c r="D411" s="200" t="s">
        <v>1748</v>
      </c>
      <c r="E411" s="200" t="s">
        <v>1749</v>
      </c>
      <c r="F411" s="200" t="s">
        <v>1760</v>
      </c>
      <c r="G411" s="200" t="s">
        <v>1761</v>
      </c>
      <c r="H411" s="202"/>
      <c r="I411" s="202"/>
      <c r="J411" s="203">
        <v>0</v>
      </c>
      <c r="K411" s="203">
        <v>0</v>
      </c>
      <c r="L411" s="203">
        <v>0</v>
      </c>
      <c r="M411" s="203">
        <v>0</v>
      </c>
      <c r="N411" s="203">
        <v>0</v>
      </c>
      <c r="O411" s="203" t="s">
        <v>593</v>
      </c>
      <c r="P411" s="203" t="s">
        <v>593</v>
      </c>
      <c r="Q411" s="203" t="s">
        <v>761</v>
      </c>
      <c r="R411" s="203" t="s">
        <v>593</v>
      </c>
      <c r="S411" s="203" t="s">
        <v>593</v>
      </c>
      <c r="T411" s="203" t="s">
        <v>593</v>
      </c>
      <c r="U411" s="203">
        <v>0</v>
      </c>
      <c r="V411" s="203" t="s">
        <v>593</v>
      </c>
      <c r="W411" s="203" t="s">
        <v>761</v>
      </c>
      <c r="X411" s="203" t="s">
        <v>593</v>
      </c>
      <c r="Y411" s="203">
        <v>0</v>
      </c>
      <c r="Z411" s="203">
        <v>0</v>
      </c>
      <c r="AA411" s="203"/>
      <c r="AB411" s="203"/>
      <c r="AC411" s="203"/>
      <c r="AD411" s="202"/>
    </row>
    <row r="412" spans="1:30" hidden="1">
      <c r="A412" s="200">
        <v>7547</v>
      </c>
      <c r="B412" s="200" t="s">
        <v>1177</v>
      </c>
      <c r="C412" s="200" t="s">
        <v>1622</v>
      </c>
      <c r="D412" s="200" t="s">
        <v>1748</v>
      </c>
      <c r="E412" s="200" t="s">
        <v>1749</v>
      </c>
      <c r="F412" s="200" t="s">
        <v>1762</v>
      </c>
      <c r="G412" s="200" t="s">
        <v>1763</v>
      </c>
      <c r="H412" s="202"/>
      <c r="I412" s="202"/>
      <c r="J412" s="203">
        <v>0</v>
      </c>
      <c r="K412" s="203">
        <v>0</v>
      </c>
      <c r="L412" s="203">
        <v>0</v>
      </c>
      <c r="M412" s="203">
        <v>0</v>
      </c>
      <c r="N412" s="203">
        <v>0</v>
      </c>
      <c r="O412" s="203" t="s">
        <v>593</v>
      </c>
      <c r="P412" s="203" t="s">
        <v>593</v>
      </c>
      <c r="Q412" s="203" t="s">
        <v>761</v>
      </c>
      <c r="R412" s="203" t="s">
        <v>593</v>
      </c>
      <c r="S412" s="203" t="s">
        <v>593</v>
      </c>
      <c r="T412" s="203" t="s">
        <v>593</v>
      </c>
      <c r="U412" s="203">
        <v>0</v>
      </c>
      <c r="V412" s="203" t="s">
        <v>593</v>
      </c>
      <c r="W412" s="203" t="s">
        <v>761</v>
      </c>
      <c r="X412" s="203" t="s">
        <v>593</v>
      </c>
      <c r="Y412" s="203">
        <v>0</v>
      </c>
      <c r="Z412" s="203">
        <v>0</v>
      </c>
      <c r="AA412" s="203"/>
      <c r="AB412" s="203"/>
      <c r="AC412" s="203"/>
      <c r="AD412" s="202"/>
    </row>
    <row r="413" spans="1:30" hidden="1">
      <c r="A413" s="200">
        <v>7548</v>
      </c>
      <c r="B413" s="200" t="s">
        <v>1177</v>
      </c>
      <c r="C413" s="200" t="s">
        <v>1622</v>
      </c>
      <c r="D413" s="200" t="s">
        <v>1748</v>
      </c>
      <c r="E413" s="200" t="s">
        <v>1749</v>
      </c>
      <c r="F413" s="200" t="s">
        <v>1764</v>
      </c>
      <c r="G413" s="200" t="s">
        <v>1765</v>
      </c>
      <c r="H413" s="202"/>
      <c r="I413" s="202"/>
      <c r="J413" s="203" t="s">
        <v>593</v>
      </c>
      <c r="K413" s="203" t="s">
        <v>593</v>
      </c>
      <c r="L413" s="203" t="s">
        <v>593</v>
      </c>
      <c r="M413" s="203" t="s">
        <v>593</v>
      </c>
      <c r="N413" s="203" t="s">
        <v>593</v>
      </c>
      <c r="O413" s="203" t="s">
        <v>593</v>
      </c>
      <c r="P413" s="203" t="s">
        <v>593</v>
      </c>
      <c r="Q413" s="203" t="s">
        <v>593</v>
      </c>
      <c r="R413" s="203" t="s">
        <v>593</v>
      </c>
      <c r="S413" s="203" t="s">
        <v>593</v>
      </c>
      <c r="T413" s="203" t="s">
        <v>593</v>
      </c>
      <c r="U413" s="203" t="s">
        <v>593</v>
      </c>
      <c r="V413" s="203" t="s">
        <v>593</v>
      </c>
      <c r="W413" s="203" t="s">
        <v>593</v>
      </c>
      <c r="X413" s="203" t="s">
        <v>593</v>
      </c>
      <c r="Y413" s="203" t="s">
        <v>593</v>
      </c>
      <c r="Z413" s="203" t="s">
        <v>593</v>
      </c>
      <c r="AA413" s="203"/>
      <c r="AB413" s="203"/>
      <c r="AC413" s="203"/>
      <c r="AD413" s="202"/>
    </row>
    <row r="414" spans="1:30" hidden="1">
      <c r="A414" s="200">
        <v>7561</v>
      </c>
      <c r="B414" s="200" t="s">
        <v>1177</v>
      </c>
      <c r="C414" s="200" t="s">
        <v>1622</v>
      </c>
      <c r="D414" s="200" t="s">
        <v>1766</v>
      </c>
      <c r="E414" s="200" t="s">
        <v>1767</v>
      </c>
      <c r="F414" s="200" t="s">
        <v>1768</v>
      </c>
      <c r="G414" s="200" t="s">
        <v>1769</v>
      </c>
      <c r="H414" s="201">
        <v>26146</v>
      </c>
      <c r="I414" s="202" t="s">
        <v>760</v>
      </c>
      <c r="J414" s="203">
        <v>0</v>
      </c>
      <c r="K414" s="203">
        <v>0</v>
      </c>
      <c r="L414" s="203">
        <v>0</v>
      </c>
      <c r="M414" s="203">
        <v>0</v>
      </c>
      <c r="N414" s="203">
        <v>0</v>
      </c>
      <c r="O414" s="203" t="s">
        <v>593</v>
      </c>
      <c r="P414" s="203" t="s">
        <v>593</v>
      </c>
      <c r="Q414" s="203" t="s">
        <v>761</v>
      </c>
      <c r="R414" s="203" t="s">
        <v>593</v>
      </c>
      <c r="S414" s="203" t="s">
        <v>593</v>
      </c>
      <c r="T414" s="203" t="s">
        <v>593</v>
      </c>
      <c r="U414" s="203">
        <v>0</v>
      </c>
      <c r="V414" s="203" t="s">
        <v>593</v>
      </c>
      <c r="W414" s="203" t="s">
        <v>761</v>
      </c>
      <c r="X414" s="203" t="s">
        <v>593</v>
      </c>
      <c r="Y414" s="203">
        <v>0</v>
      </c>
      <c r="Z414" s="203">
        <v>0</v>
      </c>
      <c r="AA414" s="203"/>
      <c r="AB414" s="203"/>
      <c r="AC414" s="203"/>
      <c r="AD414" s="202"/>
    </row>
    <row r="415" spans="1:30" hidden="1">
      <c r="A415" s="200">
        <v>7564</v>
      </c>
      <c r="B415" s="200" t="s">
        <v>1177</v>
      </c>
      <c r="C415" s="200" t="s">
        <v>1622</v>
      </c>
      <c r="D415" s="200" t="s">
        <v>1766</v>
      </c>
      <c r="E415" s="200" t="s">
        <v>1767</v>
      </c>
      <c r="F415" s="200" t="s">
        <v>1770</v>
      </c>
      <c r="G415" s="200" t="s">
        <v>1771</v>
      </c>
      <c r="H415" s="202"/>
      <c r="I415" s="202"/>
      <c r="J415" s="203" t="s">
        <v>593</v>
      </c>
      <c r="K415" s="203" t="s">
        <v>593</v>
      </c>
      <c r="L415" s="203" t="s">
        <v>593</v>
      </c>
      <c r="M415" s="203" t="s">
        <v>593</v>
      </c>
      <c r="N415" s="203" t="s">
        <v>593</v>
      </c>
      <c r="O415" s="203" t="s">
        <v>593</v>
      </c>
      <c r="P415" s="203" t="s">
        <v>593</v>
      </c>
      <c r="Q415" s="203" t="s">
        <v>593</v>
      </c>
      <c r="R415" s="203" t="s">
        <v>593</v>
      </c>
      <c r="S415" s="203" t="s">
        <v>593</v>
      </c>
      <c r="T415" s="203" t="s">
        <v>593</v>
      </c>
      <c r="U415" s="203" t="s">
        <v>593</v>
      </c>
      <c r="V415" s="203" t="s">
        <v>593</v>
      </c>
      <c r="W415" s="203" t="s">
        <v>593</v>
      </c>
      <c r="X415" s="203" t="s">
        <v>593</v>
      </c>
      <c r="Y415" s="203" t="s">
        <v>593</v>
      </c>
      <c r="Z415" s="203" t="s">
        <v>593</v>
      </c>
      <c r="AA415" s="203"/>
      <c r="AB415" s="203"/>
      <c r="AC415" s="203"/>
      <c r="AD415" s="202"/>
    </row>
    <row r="416" spans="1:30">
      <c r="A416" s="200">
        <v>8201</v>
      </c>
      <c r="B416" s="200" t="s">
        <v>1773</v>
      </c>
      <c r="C416" s="200" t="s">
        <v>1774</v>
      </c>
      <c r="D416" s="200"/>
      <c r="E416" s="200"/>
      <c r="F416" s="200" t="s">
        <v>1775</v>
      </c>
      <c r="G416" s="200" t="s">
        <v>1776</v>
      </c>
      <c r="H416" s="201">
        <v>39417</v>
      </c>
      <c r="I416" s="202" t="s">
        <v>760</v>
      </c>
      <c r="J416" s="203">
        <v>0</v>
      </c>
      <c r="K416" s="203" t="s">
        <v>762</v>
      </c>
      <c r="L416" s="203"/>
      <c r="M416" s="203" t="s">
        <v>761</v>
      </c>
      <c r="N416" s="203" t="s">
        <v>761</v>
      </c>
      <c r="O416" s="203" t="s">
        <v>761</v>
      </c>
      <c r="P416" s="203" t="s">
        <v>761</v>
      </c>
      <c r="Q416" s="203" t="s">
        <v>593</v>
      </c>
      <c r="R416" s="203" t="s">
        <v>593</v>
      </c>
      <c r="S416" s="203" t="s">
        <v>593</v>
      </c>
      <c r="T416" s="203" t="s">
        <v>593</v>
      </c>
      <c r="U416" s="203">
        <v>0</v>
      </c>
      <c r="V416" s="203" t="s">
        <v>761</v>
      </c>
      <c r="W416" s="203" t="s">
        <v>761</v>
      </c>
      <c r="X416" s="203" t="s">
        <v>761</v>
      </c>
      <c r="Y416" s="203" t="s">
        <v>763</v>
      </c>
      <c r="Z416" s="203" t="s">
        <v>1465</v>
      </c>
      <c r="AA416" s="203">
        <v>0</v>
      </c>
      <c r="AB416" s="203">
        <v>0</v>
      </c>
      <c r="AC416" s="203">
        <v>0</v>
      </c>
      <c r="AD416" s="203">
        <v>0</v>
      </c>
    </row>
    <row r="417" spans="1:30">
      <c r="A417" s="200">
        <v>8202</v>
      </c>
      <c r="B417" s="200" t="s">
        <v>1773</v>
      </c>
      <c r="C417" s="200" t="s">
        <v>1774</v>
      </c>
      <c r="D417" s="200"/>
      <c r="E417" s="200"/>
      <c r="F417" s="200" t="s">
        <v>1777</v>
      </c>
      <c r="G417" s="200" t="s">
        <v>1778</v>
      </c>
      <c r="H417" s="201">
        <v>38292</v>
      </c>
      <c r="I417" s="202" t="s">
        <v>760</v>
      </c>
      <c r="J417" s="203">
        <v>0</v>
      </c>
      <c r="K417" s="203">
        <v>0</v>
      </c>
      <c r="L417" s="203">
        <v>0</v>
      </c>
      <c r="M417" s="203">
        <v>0</v>
      </c>
      <c r="N417" s="203">
        <v>0</v>
      </c>
      <c r="O417" s="203" t="s">
        <v>761</v>
      </c>
      <c r="P417" s="203" t="s">
        <v>761</v>
      </c>
      <c r="Q417" s="203" t="s">
        <v>593</v>
      </c>
      <c r="R417" s="203" t="s">
        <v>593</v>
      </c>
      <c r="S417" s="203" t="s">
        <v>593</v>
      </c>
      <c r="T417" s="203" t="s">
        <v>593</v>
      </c>
      <c r="U417" s="203">
        <v>0</v>
      </c>
      <c r="V417" s="203" t="s">
        <v>593</v>
      </c>
      <c r="W417" s="203" t="s">
        <v>761</v>
      </c>
      <c r="X417" s="203" t="s">
        <v>761</v>
      </c>
      <c r="Y417" s="203" t="s">
        <v>769</v>
      </c>
      <c r="Z417" s="203" t="s">
        <v>1779</v>
      </c>
      <c r="AA417" s="203">
        <v>0</v>
      </c>
      <c r="AB417" s="203">
        <v>0</v>
      </c>
      <c r="AC417" s="203">
        <v>0</v>
      </c>
      <c r="AD417" s="203">
        <v>0</v>
      </c>
    </row>
    <row r="418" spans="1:30">
      <c r="A418" s="200">
        <v>8203</v>
      </c>
      <c r="B418" s="200" t="s">
        <v>1780</v>
      </c>
      <c r="C418" s="200" t="s">
        <v>1774</v>
      </c>
      <c r="D418" s="200"/>
      <c r="E418" s="200"/>
      <c r="F418" s="200" t="s">
        <v>1781</v>
      </c>
      <c r="G418" s="200" t="s">
        <v>1782</v>
      </c>
      <c r="H418" s="201">
        <v>39882</v>
      </c>
      <c r="I418" s="202" t="s">
        <v>760</v>
      </c>
      <c r="J418" s="203">
        <v>0</v>
      </c>
      <c r="K418" s="203">
        <v>0</v>
      </c>
      <c r="L418" s="203">
        <v>0</v>
      </c>
      <c r="M418" s="203">
        <v>0</v>
      </c>
      <c r="N418" s="203">
        <v>0</v>
      </c>
      <c r="O418" s="203" t="s">
        <v>593</v>
      </c>
      <c r="P418" s="203" t="s">
        <v>761</v>
      </c>
      <c r="Q418" s="203" t="s">
        <v>593</v>
      </c>
      <c r="R418" s="203" t="s">
        <v>593</v>
      </c>
      <c r="S418" s="203" t="s">
        <v>593</v>
      </c>
      <c r="T418" s="203" t="s">
        <v>593</v>
      </c>
      <c r="U418" s="203">
        <v>0</v>
      </c>
      <c r="V418" s="203" t="s">
        <v>593</v>
      </c>
      <c r="W418" s="203" t="s">
        <v>761</v>
      </c>
      <c r="X418" s="203" t="s">
        <v>761</v>
      </c>
      <c r="Y418" s="203" t="s">
        <v>769</v>
      </c>
      <c r="Z418" s="203" t="s">
        <v>1465</v>
      </c>
      <c r="AA418" s="203">
        <v>0</v>
      </c>
      <c r="AB418" s="203">
        <v>0</v>
      </c>
      <c r="AC418" s="203">
        <v>0</v>
      </c>
      <c r="AD418" s="203">
        <v>0</v>
      </c>
    </row>
    <row r="419" spans="1:30" hidden="1">
      <c r="A419" s="200">
        <v>8204</v>
      </c>
      <c r="B419" s="200" t="s">
        <v>1780</v>
      </c>
      <c r="C419" s="200" t="s">
        <v>1774</v>
      </c>
      <c r="D419" s="200"/>
      <c r="E419" s="200"/>
      <c r="F419" s="200" t="s">
        <v>1783</v>
      </c>
      <c r="G419" s="200" t="s">
        <v>1784</v>
      </c>
      <c r="H419" s="201">
        <v>38607</v>
      </c>
      <c r="I419" s="202" t="s">
        <v>760</v>
      </c>
      <c r="J419" s="203">
        <v>0</v>
      </c>
      <c r="K419" s="203">
        <v>0</v>
      </c>
      <c r="L419" s="203">
        <v>0</v>
      </c>
      <c r="M419" s="203">
        <v>0</v>
      </c>
      <c r="N419" s="203">
        <v>0</v>
      </c>
      <c r="O419" s="203" t="s">
        <v>593</v>
      </c>
      <c r="P419" s="203" t="s">
        <v>761</v>
      </c>
      <c r="Q419" s="203" t="s">
        <v>593</v>
      </c>
      <c r="R419" s="203" t="s">
        <v>593</v>
      </c>
      <c r="S419" s="203" t="s">
        <v>593</v>
      </c>
      <c r="T419" s="203" t="s">
        <v>593</v>
      </c>
      <c r="U419" s="203">
        <v>0</v>
      </c>
      <c r="V419" s="203" t="s">
        <v>593</v>
      </c>
      <c r="W419" s="203" t="s">
        <v>761</v>
      </c>
      <c r="X419" s="203" t="s">
        <v>593</v>
      </c>
      <c r="Y419" s="203">
        <v>0</v>
      </c>
      <c r="Z419" s="203">
        <v>0</v>
      </c>
      <c r="AA419" s="203"/>
      <c r="AB419" s="203"/>
      <c r="AC419" s="203"/>
      <c r="AD419" s="202"/>
    </row>
    <row r="420" spans="1:30">
      <c r="A420" s="200">
        <v>8205</v>
      </c>
      <c r="B420" s="200" t="s">
        <v>1780</v>
      </c>
      <c r="C420" s="200" t="s">
        <v>1774</v>
      </c>
      <c r="D420" s="200"/>
      <c r="E420" s="200"/>
      <c r="F420" s="200" t="s">
        <v>1785</v>
      </c>
      <c r="G420" s="200" t="s">
        <v>1786</v>
      </c>
      <c r="H420" s="201">
        <v>39882</v>
      </c>
      <c r="I420" s="202" t="s">
        <v>760</v>
      </c>
      <c r="J420" s="203">
        <v>0</v>
      </c>
      <c r="K420" s="203">
        <v>0</v>
      </c>
      <c r="L420" s="203">
        <v>0</v>
      </c>
      <c r="M420" s="203">
        <v>0</v>
      </c>
      <c r="N420" s="203">
        <v>0</v>
      </c>
      <c r="O420" s="203" t="s">
        <v>593</v>
      </c>
      <c r="P420" s="203" t="s">
        <v>761</v>
      </c>
      <c r="Q420" s="203" t="s">
        <v>593</v>
      </c>
      <c r="R420" s="203" t="s">
        <v>593</v>
      </c>
      <c r="S420" s="203" t="s">
        <v>593</v>
      </c>
      <c r="T420" s="203" t="s">
        <v>593</v>
      </c>
      <c r="U420" s="203">
        <v>0</v>
      </c>
      <c r="V420" s="203" t="s">
        <v>593</v>
      </c>
      <c r="W420" s="203" t="s">
        <v>761</v>
      </c>
      <c r="X420" s="203" t="s">
        <v>761</v>
      </c>
      <c r="Y420" s="203" t="s">
        <v>769</v>
      </c>
      <c r="Z420" s="203" t="s">
        <v>1465</v>
      </c>
      <c r="AA420" s="203">
        <v>0</v>
      </c>
      <c r="AB420" s="203">
        <v>0</v>
      </c>
      <c r="AC420" s="203">
        <v>0</v>
      </c>
      <c r="AD420" s="203">
        <v>0</v>
      </c>
    </row>
    <row r="421" spans="1:30" hidden="1">
      <c r="A421" s="200">
        <v>8207</v>
      </c>
      <c r="B421" s="200" t="s">
        <v>1780</v>
      </c>
      <c r="C421" s="200" t="s">
        <v>1774</v>
      </c>
      <c r="D421" s="200"/>
      <c r="E421" s="200"/>
      <c r="F421" s="200" t="s">
        <v>1787</v>
      </c>
      <c r="G421" s="200" t="s">
        <v>1788</v>
      </c>
      <c r="H421" s="201">
        <v>35977</v>
      </c>
      <c r="I421" s="202" t="s">
        <v>760</v>
      </c>
      <c r="J421" s="203">
        <v>0</v>
      </c>
      <c r="K421" s="203">
        <v>0</v>
      </c>
      <c r="L421" s="203">
        <v>0</v>
      </c>
      <c r="M421" s="203">
        <v>0</v>
      </c>
      <c r="N421" s="203">
        <v>0</v>
      </c>
      <c r="O421" s="203" t="s">
        <v>593</v>
      </c>
      <c r="P421" s="203" t="s">
        <v>761</v>
      </c>
      <c r="Q421" s="203" t="s">
        <v>593</v>
      </c>
      <c r="R421" s="203" t="s">
        <v>593</v>
      </c>
      <c r="S421" s="203" t="s">
        <v>593</v>
      </c>
      <c r="T421" s="203" t="s">
        <v>593</v>
      </c>
      <c r="U421" s="203">
        <v>0</v>
      </c>
      <c r="V421" s="203" t="s">
        <v>593</v>
      </c>
      <c r="W421" s="203" t="s">
        <v>761</v>
      </c>
      <c r="X421" s="203" t="s">
        <v>593</v>
      </c>
      <c r="Y421" s="203">
        <v>0</v>
      </c>
      <c r="Z421" s="203">
        <v>0</v>
      </c>
      <c r="AA421" s="203"/>
      <c r="AB421" s="203"/>
      <c r="AC421" s="203"/>
      <c r="AD421" s="202"/>
    </row>
    <row r="422" spans="1:30">
      <c r="A422" s="200">
        <v>8208</v>
      </c>
      <c r="B422" s="200" t="s">
        <v>1780</v>
      </c>
      <c r="C422" s="200" t="s">
        <v>1774</v>
      </c>
      <c r="D422" s="200"/>
      <c r="E422" s="200"/>
      <c r="F422" s="200" t="s">
        <v>1789</v>
      </c>
      <c r="G422" s="200" t="s">
        <v>1790</v>
      </c>
      <c r="H422" s="201">
        <v>43647</v>
      </c>
      <c r="I422" s="202" t="s">
        <v>760</v>
      </c>
      <c r="J422" s="203">
        <v>0</v>
      </c>
      <c r="K422" s="203">
        <v>0</v>
      </c>
      <c r="L422" s="203">
        <v>0</v>
      </c>
      <c r="M422" s="203">
        <v>0</v>
      </c>
      <c r="N422" s="203">
        <v>0</v>
      </c>
      <c r="O422" s="203" t="s">
        <v>593</v>
      </c>
      <c r="P422" s="203" t="s">
        <v>761</v>
      </c>
      <c r="Q422" s="203" t="s">
        <v>593</v>
      </c>
      <c r="R422" s="203" t="s">
        <v>593</v>
      </c>
      <c r="S422" s="203" t="s">
        <v>593</v>
      </c>
      <c r="T422" s="203" t="s">
        <v>593</v>
      </c>
      <c r="U422" s="203">
        <v>0</v>
      </c>
      <c r="V422" s="203" t="s">
        <v>593</v>
      </c>
      <c r="W422" s="203" t="s">
        <v>761</v>
      </c>
      <c r="X422" s="203" t="s">
        <v>761</v>
      </c>
      <c r="Y422" s="203" t="s">
        <v>769</v>
      </c>
      <c r="Z422" s="203" t="s">
        <v>1779</v>
      </c>
      <c r="AA422" s="203">
        <v>0</v>
      </c>
      <c r="AB422" s="203">
        <v>0</v>
      </c>
      <c r="AC422" s="203">
        <v>0</v>
      </c>
      <c r="AD422" s="203">
        <v>0</v>
      </c>
    </row>
    <row r="423" spans="1:30" hidden="1">
      <c r="A423" s="200">
        <v>8210</v>
      </c>
      <c r="B423" s="200" t="s">
        <v>1780</v>
      </c>
      <c r="C423" s="200" t="s">
        <v>1774</v>
      </c>
      <c r="D423" s="200"/>
      <c r="E423" s="200"/>
      <c r="F423" s="200" t="s">
        <v>1791</v>
      </c>
      <c r="G423" s="200" t="s">
        <v>1792</v>
      </c>
      <c r="H423" s="201">
        <v>38718</v>
      </c>
      <c r="I423" s="202" t="s">
        <v>760</v>
      </c>
      <c r="J423" s="203">
        <v>0</v>
      </c>
      <c r="K423" s="203">
        <v>0</v>
      </c>
      <c r="L423" s="203">
        <v>0</v>
      </c>
      <c r="M423" s="203">
        <v>0</v>
      </c>
      <c r="N423" s="203">
        <v>0</v>
      </c>
      <c r="O423" s="203" t="s">
        <v>593</v>
      </c>
      <c r="P423" s="203" t="s">
        <v>761</v>
      </c>
      <c r="Q423" s="203" t="s">
        <v>593</v>
      </c>
      <c r="R423" s="203" t="s">
        <v>593</v>
      </c>
      <c r="S423" s="203" t="s">
        <v>593</v>
      </c>
      <c r="T423" s="203" t="s">
        <v>593</v>
      </c>
      <c r="U423" s="203">
        <v>0</v>
      </c>
      <c r="V423" s="203" t="s">
        <v>593</v>
      </c>
      <c r="W423" s="203" t="s">
        <v>761</v>
      </c>
      <c r="X423" s="203" t="s">
        <v>593</v>
      </c>
      <c r="Y423" s="203">
        <v>0</v>
      </c>
      <c r="Z423" s="203">
        <v>0</v>
      </c>
      <c r="AA423" s="203"/>
      <c r="AB423" s="203"/>
      <c r="AC423" s="203"/>
      <c r="AD423" s="202"/>
    </row>
    <row r="424" spans="1:30">
      <c r="A424" s="200">
        <v>8211</v>
      </c>
      <c r="B424" s="200" t="s">
        <v>1780</v>
      </c>
      <c r="C424" s="200" t="s">
        <v>1774</v>
      </c>
      <c r="D424" s="200"/>
      <c r="E424" s="200"/>
      <c r="F424" s="200" t="s">
        <v>1793</v>
      </c>
      <c r="G424" s="200" t="s">
        <v>1794</v>
      </c>
      <c r="H424" s="201">
        <v>38718</v>
      </c>
      <c r="I424" s="202" t="s">
        <v>760</v>
      </c>
      <c r="J424" s="203">
        <v>0</v>
      </c>
      <c r="K424" s="203">
        <v>0</v>
      </c>
      <c r="L424" s="203">
        <v>0</v>
      </c>
      <c r="M424" s="203">
        <v>0</v>
      </c>
      <c r="N424" s="203">
        <v>0</v>
      </c>
      <c r="O424" s="203" t="s">
        <v>593</v>
      </c>
      <c r="P424" s="203" t="s">
        <v>761</v>
      </c>
      <c r="Q424" s="203" t="s">
        <v>593</v>
      </c>
      <c r="R424" s="203" t="s">
        <v>593</v>
      </c>
      <c r="S424" s="203" t="s">
        <v>593</v>
      </c>
      <c r="T424" s="203" t="s">
        <v>593</v>
      </c>
      <c r="U424" s="203">
        <v>0</v>
      </c>
      <c r="V424" s="203" t="s">
        <v>593</v>
      </c>
      <c r="W424" s="203" t="s">
        <v>761</v>
      </c>
      <c r="X424" s="203" t="s">
        <v>761</v>
      </c>
      <c r="Y424" s="203" t="s">
        <v>769</v>
      </c>
      <c r="Z424" s="203" t="s">
        <v>1465</v>
      </c>
      <c r="AA424" s="203">
        <v>0</v>
      </c>
      <c r="AB424" s="203">
        <v>0</v>
      </c>
      <c r="AC424" s="203">
        <v>0</v>
      </c>
      <c r="AD424" s="203">
        <v>0</v>
      </c>
    </row>
    <row r="425" spans="1:30" hidden="1">
      <c r="A425" s="200">
        <v>8212</v>
      </c>
      <c r="B425" s="200" t="s">
        <v>1780</v>
      </c>
      <c r="C425" s="200" t="s">
        <v>1774</v>
      </c>
      <c r="D425" s="200"/>
      <c r="E425" s="200"/>
      <c r="F425" s="200" t="s">
        <v>1795</v>
      </c>
      <c r="G425" s="200" t="s">
        <v>1796</v>
      </c>
      <c r="H425" s="201">
        <v>38322</v>
      </c>
      <c r="I425" s="202" t="s">
        <v>760</v>
      </c>
      <c r="J425" s="203" t="s">
        <v>593</v>
      </c>
      <c r="K425" s="203" t="s">
        <v>593</v>
      </c>
      <c r="L425" s="203" t="s">
        <v>593</v>
      </c>
      <c r="M425" s="203" t="s">
        <v>593</v>
      </c>
      <c r="N425" s="203" t="s">
        <v>593</v>
      </c>
      <c r="O425" s="203" t="s">
        <v>593</v>
      </c>
      <c r="P425" s="203" t="s">
        <v>593</v>
      </c>
      <c r="Q425" s="203" t="s">
        <v>593</v>
      </c>
      <c r="R425" s="203" t="s">
        <v>593</v>
      </c>
      <c r="S425" s="203" t="s">
        <v>593</v>
      </c>
      <c r="T425" s="203" t="s">
        <v>593</v>
      </c>
      <c r="U425" s="203" t="s">
        <v>593</v>
      </c>
      <c r="V425" s="203" t="s">
        <v>593</v>
      </c>
      <c r="W425" s="203" t="s">
        <v>593</v>
      </c>
      <c r="X425" s="203" t="s">
        <v>593</v>
      </c>
      <c r="Y425" s="203" t="s">
        <v>593</v>
      </c>
      <c r="Z425" s="203" t="s">
        <v>593</v>
      </c>
      <c r="AA425" s="203"/>
      <c r="AB425" s="203"/>
      <c r="AC425" s="203"/>
      <c r="AD425" s="202"/>
    </row>
    <row r="426" spans="1:30" hidden="1">
      <c r="A426" s="200">
        <v>8214</v>
      </c>
      <c r="B426" s="200" t="s">
        <v>1780</v>
      </c>
      <c r="C426" s="200" t="s">
        <v>1774</v>
      </c>
      <c r="D426" s="200"/>
      <c r="E426" s="200"/>
      <c r="F426" s="200" t="s">
        <v>1797</v>
      </c>
      <c r="G426" s="200" t="s">
        <v>1798</v>
      </c>
      <c r="H426" s="201">
        <v>36069</v>
      </c>
      <c r="I426" s="202" t="s">
        <v>760</v>
      </c>
      <c r="J426" s="203">
        <v>0</v>
      </c>
      <c r="K426" s="203">
        <v>0</v>
      </c>
      <c r="L426" s="203">
        <v>0</v>
      </c>
      <c r="M426" s="203">
        <v>0</v>
      </c>
      <c r="N426" s="203">
        <v>0</v>
      </c>
      <c r="O426" s="203" t="s">
        <v>593</v>
      </c>
      <c r="P426" s="203" t="s">
        <v>761</v>
      </c>
      <c r="Q426" s="203" t="s">
        <v>593</v>
      </c>
      <c r="R426" s="203" t="s">
        <v>593</v>
      </c>
      <c r="S426" s="203" t="s">
        <v>593</v>
      </c>
      <c r="T426" s="203" t="s">
        <v>593</v>
      </c>
      <c r="U426" s="203">
        <v>0</v>
      </c>
      <c r="V426" s="203" t="s">
        <v>593</v>
      </c>
      <c r="W426" s="203" t="s">
        <v>761</v>
      </c>
      <c r="X426" s="203" t="s">
        <v>593</v>
      </c>
      <c r="Y426" s="203">
        <v>0</v>
      </c>
      <c r="Z426" s="203">
        <v>0</v>
      </c>
      <c r="AA426" s="203"/>
      <c r="AB426" s="203"/>
      <c r="AC426" s="203"/>
      <c r="AD426" s="202"/>
    </row>
    <row r="427" spans="1:30" hidden="1">
      <c r="A427" s="200">
        <v>8215</v>
      </c>
      <c r="B427" s="200" t="s">
        <v>1780</v>
      </c>
      <c r="C427" s="200" t="s">
        <v>1774</v>
      </c>
      <c r="D427" s="200"/>
      <c r="E427" s="200"/>
      <c r="F427" s="200" t="s">
        <v>1799</v>
      </c>
      <c r="G427" s="200" t="s">
        <v>1800</v>
      </c>
      <c r="H427" s="201">
        <v>36069</v>
      </c>
      <c r="I427" s="202" t="s">
        <v>760</v>
      </c>
      <c r="J427" s="203">
        <v>0</v>
      </c>
      <c r="K427" s="203">
        <v>0</v>
      </c>
      <c r="L427" s="203">
        <v>0</v>
      </c>
      <c r="M427" s="203">
        <v>0</v>
      </c>
      <c r="N427" s="203">
        <v>0</v>
      </c>
      <c r="O427" s="203" t="s">
        <v>593</v>
      </c>
      <c r="P427" s="203" t="s">
        <v>761</v>
      </c>
      <c r="Q427" s="203" t="s">
        <v>593</v>
      </c>
      <c r="R427" s="203" t="s">
        <v>593</v>
      </c>
      <c r="S427" s="203" t="s">
        <v>593</v>
      </c>
      <c r="T427" s="203" t="s">
        <v>593</v>
      </c>
      <c r="U427" s="203">
        <v>0</v>
      </c>
      <c r="V427" s="203" t="s">
        <v>593</v>
      </c>
      <c r="W427" s="203" t="s">
        <v>761</v>
      </c>
      <c r="X427" s="203" t="s">
        <v>593</v>
      </c>
      <c r="Y427" s="203">
        <v>0</v>
      </c>
      <c r="Z427" s="203">
        <v>0</v>
      </c>
      <c r="AA427" s="203"/>
      <c r="AB427" s="203"/>
      <c r="AC427" s="203"/>
      <c r="AD427" s="202"/>
    </row>
    <row r="428" spans="1:30">
      <c r="A428" s="200">
        <v>8216</v>
      </c>
      <c r="B428" s="200" t="s">
        <v>1780</v>
      </c>
      <c r="C428" s="200" t="s">
        <v>1774</v>
      </c>
      <c r="D428" s="200"/>
      <c r="E428" s="200"/>
      <c r="F428" s="200" t="s">
        <v>1801</v>
      </c>
      <c r="G428" s="200" t="s">
        <v>1802</v>
      </c>
      <c r="H428" s="201">
        <v>38795</v>
      </c>
      <c r="I428" s="202" t="s">
        <v>760</v>
      </c>
      <c r="J428" s="203">
        <v>0</v>
      </c>
      <c r="K428" s="203">
        <v>0</v>
      </c>
      <c r="L428" s="203">
        <v>0</v>
      </c>
      <c r="M428" s="203">
        <v>0</v>
      </c>
      <c r="N428" s="203">
        <v>0</v>
      </c>
      <c r="O428" s="203" t="s">
        <v>593</v>
      </c>
      <c r="P428" s="203" t="s">
        <v>761</v>
      </c>
      <c r="Q428" s="203" t="s">
        <v>593</v>
      </c>
      <c r="R428" s="203" t="s">
        <v>593</v>
      </c>
      <c r="S428" s="203" t="s">
        <v>593</v>
      </c>
      <c r="T428" s="203" t="s">
        <v>593</v>
      </c>
      <c r="U428" s="203">
        <v>0</v>
      </c>
      <c r="V428" s="203" t="s">
        <v>593</v>
      </c>
      <c r="W428" s="203" t="s">
        <v>761</v>
      </c>
      <c r="X428" s="203" t="s">
        <v>761</v>
      </c>
      <c r="Y428" s="203" t="s">
        <v>769</v>
      </c>
      <c r="Z428" s="203" t="s">
        <v>1465</v>
      </c>
      <c r="AA428" s="203">
        <v>0</v>
      </c>
      <c r="AB428" s="203">
        <v>0</v>
      </c>
      <c r="AC428" s="203">
        <v>0</v>
      </c>
      <c r="AD428" s="203">
        <v>0</v>
      </c>
    </row>
    <row r="429" spans="1:30">
      <c r="A429" s="200">
        <v>8217</v>
      </c>
      <c r="B429" s="200" t="s">
        <v>1780</v>
      </c>
      <c r="C429" s="200" t="s">
        <v>1774</v>
      </c>
      <c r="D429" s="200"/>
      <c r="E429" s="200"/>
      <c r="F429" s="200" t="s">
        <v>1803</v>
      </c>
      <c r="G429" s="200" t="s">
        <v>1804</v>
      </c>
      <c r="H429" s="201">
        <v>38439</v>
      </c>
      <c r="I429" s="202" t="s">
        <v>760</v>
      </c>
      <c r="J429" s="203">
        <v>0</v>
      </c>
      <c r="K429" s="203">
        <v>0</v>
      </c>
      <c r="L429" s="203">
        <v>0</v>
      </c>
      <c r="M429" s="203">
        <v>0</v>
      </c>
      <c r="N429" s="203">
        <v>0</v>
      </c>
      <c r="O429" s="203" t="s">
        <v>593</v>
      </c>
      <c r="P429" s="203" t="s">
        <v>761</v>
      </c>
      <c r="Q429" s="203" t="s">
        <v>593</v>
      </c>
      <c r="R429" s="203" t="s">
        <v>593</v>
      </c>
      <c r="S429" s="203" t="s">
        <v>593</v>
      </c>
      <c r="T429" s="203" t="s">
        <v>593</v>
      </c>
      <c r="U429" s="203">
        <v>0</v>
      </c>
      <c r="V429" s="203" t="s">
        <v>593</v>
      </c>
      <c r="W429" s="203" t="s">
        <v>761</v>
      </c>
      <c r="X429" s="203" t="s">
        <v>761</v>
      </c>
      <c r="Y429" s="203" t="s">
        <v>769</v>
      </c>
      <c r="Z429" s="203" t="s">
        <v>1779</v>
      </c>
      <c r="AA429" s="203" t="s">
        <v>1805</v>
      </c>
      <c r="AB429" s="203"/>
      <c r="AC429" s="203">
        <v>0</v>
      </c>
      <c r="AD429" s="203">
        <v>0</v>
      </c>
    </row>
    <row r="430" spans="1:30">
      <c r="A430" s="200">
        <v>8219</v>
      </c>
      <c r="B430" s="200" t="s">
        <v>1780</v>
      </c>
      <c r="C430" s="200" t="s">
        <v>1774</v>
      </c>
      <c r="D430" s="200"/>
      <c r="E430" s="200"/>
      <c r="F430" s="200" t="s">
        <v>1806</v>
      </c>
      <c r="G430" s="200" t="s">
        <v>1807</v>
      </c>
      <c r="H430" s="201">
        <v>39071</v>
      </c>
      <c r="I430" s="202" t="s">
        <v>760</v>
      </c>
      <c r="J430" s="203">
        <v>0</v>
      </c>
      <c r="K430" s="203">
        <v>0</v>
      </c>
      <c r="L430" s="203">
        <v>0</v>
      </c>
      <c r="M430" s="203">
        <v>0</v>
      </c>
      <c r="N430" s="203">
        <v>0</v>
      </c>
      <c r="O430" s="203" t="s">
        <v>593</v>
      </c>
      <c r="P430" s="203" t="s">
        <v>761</v>
      </c>
      <c r="Q430" s="203" t="s">
        <v>593</v>
      </c>
      <c r="R430" s="203" t="s">
        <v>593</v>
      </c>
      <c r="S430" s="203" t="s">
        <v>593</v>
      </c>
      <c r="T430" s="203" t="s">
        <v>593</v>
      </c>
      <c r="U430" s="203">
        <v>0</v>
      </c>
      <c r="V430" s="203" t="s">
        <v>593</v>
      </c>
      <c r="W430" s="203" t="s">
        <v>761</v>
      </c>
      <c r="X430" s="203" t="s">
        <v>761</v>
      </c>
      <c r="Y430" s="203" t="s">
        <v>769</v>
      </c>
      <c r="Z430" s="203" t="s">
        <v>1779</v>
      </c>
      <c r="AA430" s="203">
        <v>0</v>
      </c>
      <c r="AB430" s="203">
        <v>0</v>
      </c>
      <c r="AC430" s="203">
        <v>0</v>
      </c>
      <c r="AD430" s="203">
        <v>0</v>
      </c>
    </row>
    <row r="431" spans="1:30">
      <c r="A431" s="200">
        <v>8220</v>
      </c>
      <c r="B431" s="200" t="s">
        <v>1780</v>
      </c>
      <c r="C431" s="200" t="s">
        <v>1774</v>
      </c>
      <c r="D431" s="200"/>
      <c r="E431" s="200"/>
      <c r="F431" s="200" t="s">
        <v>1808</v>
      </c>
      <c r="G431" s="200" t="s">
        <v>1809</v>
      </c>
      <c r="H431" s="201">
        <v>39173</v>
      </c>
      <c r="I431" s="202" t="s">
        <v>760</v>
      </c>
      <c r="J431" s="203">
        <v>0</v>
      </c>
      <c r="K431" s="203">
        <v>0</v>
      </c>
      <c r="L431" s="203" t="s">
        <v>761</v>
      </c>
      <c r="M431" s="203">
        <v>0</v>
      </c>
      <c r="N431" s="203" t="s">
        <v>761</v>
      </c>
      <c r="O431" s="203" t="s">
        <v>593</v>
      </c>
      <c r="P431" s="203" t="s">
        <v>761</v>
      </c>
      <c r="Q431" s="203" t="s">
        <v>593</v>
      </c>
      <c r="R431" s="203" t="s">
        <v>593</v>
      </c>
      <c r="S431" s="203" t="s">
        <v>593</v>
      </c>
      <c r="T431" s="203" t="s">
        <v>593</v>
      </c>
      <c r="U431" s="203">
        <v>0</v>
      </c>
      <c r="V431" s="203" t="s">
        <v>761</v>
      </c>
      <c r="W431" s="203" t="s">
        <v>761</v>
      </c>
      <c r="X431" s="203" t="s">
        <v>761</v>
      </c>
      <c r="Y431" s="203" t="s">
        <v>763</v>
      </c>
      <c r="Z431" s="203" t="s">
        <v>1779</v>
      </c>
      <c r="AA431" s="203">
        <v>0</v>
      </c>
      <c r="AB431" s="203">
        <v>0</v>
      </c>
      <c r="AC431" s="203">
        <v>0</v>
      </c>
      <c r="AD431" s="203">
        <v>0</v>
      </c>
    </row>
    <row r="432" spans="1:30" hidden="1">
      <c r="A432" s="200">
        <v>8221</v>
      </c>
      <c r="B432" s="200" t="s">
        <v>1780</v>
      </c>
      <c r="C432" s="200" t="s">
        <v>1774</v>
      </c>
      <c r="D432" s="200"/>
      <c r="E432" s="200"/>
      <c r="F432" s="200" t="s">
        <v>1810</v>
      </c>
      <c r="G432" s="200" t="s">
        <v>1811</v>
      </c>
      <c r="H432" s="201">
        <v>35516</v>
      </c>
      <c r="I432" s="202" t="s">
        <v>760</v>
      </c>
      <c r="J432" s="203">
        <v>0</v>
      </c>
      <c r="K432" s="203">
        <v>0</v>
      </c>
      <c r="L432" s="203">
        <v>0</v>
      </c>
      <c r="M432" s="203">
        <v>0</v>
      </c>
      <c r="N432" s="203">
        <v>0</v>
      </c>
      <c r="O432" s="203" t="s">
        <v>761</v>
      </c>
      <c r="P432" s="203" t="s">
        <v>761</v>
      </c>
      <c r="Q432" s="203" t="s">
        <v>593</v>
      </c>
      <c r="R432" s="203" t="s">
        <v>593</v>
      </c>
      <c r="S432" s="203" t="s">
        <v>593</v>
      </c>
      <c r="T432" s="203" t="s">
        <v>593</v>
      </c>
      <c r="U432" s="203">
        <v>0</v>
      </c>
      <c r="V432" s="203" t="s">
        <v>593</v>
      </c>
      <c r="W432" s="203" t="s">
        <v>761</v>
      </c>
      <c r="X432" s="203" t="s">
        <v>593</v>
      </c>
      <c r="Y432" s="203">
        <v>0</v>
      </c>
      <c r="Z432" s="203">
        <v>0</v>
      </c>
      <c r="AA432" s="203"/>
      <c r="AB432" s="203"/>
      <c r="AC432" s="203"/>
      <c r="AD432" s="202"/>
    </row>
    <row r="433" spans="1:30" hidden="1">
      <c r="A433" s="200">
        <v>8222</v>
      </c>
      <c r="B433" s="200" t="s">
        <v>1780</v>
      </c>
      <c r="C433" s="200" t="s">
        <v>1774</v>
      </c>
      <c r="D433" s="200"/>
      <c r="E433" s="200"/>
      <c r="F433" s="200" t="s">
        <v>1812</v>
      </c>
      <c r="G433" s="200" t="s">
        <v>1813</v>
      </c>
      <c r="H433" s="201">
        <v>39882</v>
      </c>
      <c r="I433" s="202" t="s">
        <v>760</v>
      </c>
      <c r="J433" s="203">
        <v>0</v>
      </c>
      <c r="K433" s="203">
        <v>0</v>
      </c>
      <c r="L433" s="203">
        <v>0</v>
      </c>
      <c r="M433" s="203">
        <v>0</v>
      </c>
      <c r="N433" s="203">
        <v>0</v>
      </c>
      <c r="O433" s="203" t="s">
        <v>761</v>
      </c>
      <c r="P433" s="203" t="s">
        <v>761</v>
      </c>
      <c r="Q433" s="203" t="s">
        <v>593</v>
      </c>
      <c r="R433" s="203" t="s">
        <v>593</v>
      </c>
      <c r="S433" s="203" t="s">
        <v>593</v>
      </c>
      <c r="T433" s="203" t="s">
        <v>593</v>
      </c>
      <c r="U433" s="203">
        <v>0</v>
      </c>
      <c r="V433" s="203" t="s">
        <v>593</v>
      </c>
      <c r="W433" s="203" t="s">
        <v>761</v>
      </c>
      <c r="X433" s="203" t="s">
        <v>593</v>
      </c>
      <c r="Y433" s="203">
        <v>0</v>
      </c>
      <c r="Z433" s="203">
        <v>0</v>
      </c>
      <c r="AA433" s="203"/>
      <c r="AB433" s="203"/>
      <c r="AC433" s="203"/>
      <c r="AD433" s="202"/>
    </row>
    <row r="434" spans="1:30" hidden="1">
      <c r="A434" s="200">
        <v>8223</v>
      </c>
      <c r="B434" s="200" t="s">
        <v>1780</v>
      </c>
      <c r="C434" s="200" t="s">
        <v>1774</v>
      </c>
      <c r="D434" s="200"/>
      <c r="E434" s="200"/>
      <c r="F434" s="200" t="s">
        <v>1814</v>
      </c>
      <c r="G434" s="200" t="s">
        <v>1815</v>
      </c>
      <c r="H434" s="201">
        <v>39882</v>
      </c>
      <c r="I434" s="202" t="s">
        <v>760</v>
      </c>
      <c r="J434" s="203">
        <v>0</v>
      </c>
      <c r="K434" s="203">
        <v>0</v>
      </c>
      <c r="L434" s="203">
        <v>0</v>
      </c>
      <c r="M434" s="203">
        <v>0</v>
      </c>
      <c r="N434" s="203">
        <v>0</v>
      </c>
      <c r="O434" s="203" t="s">
        <v>593</v>
      </c>
      <c r="P434" s="203" t="s">
        <v>761</v>
      </c>
      <c r="Q434" s="203" t="s">
        <v>593</v>
      </c>
      <c r="R434" s="203" t="s">
        <v>593</v>
      </c>
      <c r="S434" s="203" t="s">
        <v>593</v>
      </c>
      <c r="T434" s="203" t="s">
        <v>593</v>
      </c>
      <c r="U434" s="203">
        <v>0</v>
      </c>
      <c r="V434" s="203" t="s">
        <v>593</v>
      </c>
      <c r="W434" s="203" t="s">
        <v>761</v>
      </c>
      <c r="X434" s="203" t="s">
        <v>593</v>
      </c>
      <c r="Y434" s="203">
        <v>0</v>
      </c>
      <c r="Z434" s="203">
        <v>0</v>
      </c>
      <c r="AA434" s="203"/>
      <c r="AB434" s="203"/>
      <c r="AC434" s="203"/>
      <c r="AD434" s="202"/>
    </row>
    <row r="435" spans="1:30">
      <c r="A435" s="200">
        <v>8224</v>
      </c>
      <c r="B435" s="200" t="s">
        <v>1780</v>
      </c>
      <c r="C435" s="200" t="s">
        <v>1774</v>
      </c>
      <c r="D435" s="200"/>
      <c r="E435" s="200"/>
      <c r="F435" s="200" t="s">
        <v>1816</v>
      </c>
      <c r="G435" s="200" t="s">
        <v>1817</v>
      </c>
      <c r="H435" s="201">
        <v>37289</v>
      </c>
      <c r="I435" s="202" t="s">
        <v>760</v>
      </c>
      <c r="J435" s="203">
        <v>0</v>
      </c>
      <c r="K435" s="203">
        <v>0</v>
      </c>
      <c r="L435" s="203">
        <v>0</v>
      </c>
      <c r="M435" s="203">
        <v>0</v>
      </c>
      <c r="N435" s="203">
        <v>0</v>
      </c>
      <c r="O435" s="203" t="s">
        <v>593</v>
      </c>
      <c r="P435" s="203" t="s">
        <v>761</v>
      </c>
      <c r="Q435" s="203" t="s">
        <v>593</v>
      </c>
      <c r="R435" s="203" t="s">
        <v>593</v>
      </c>
      <c r="S435" s="203" t="s">
        <v>593</v>
      </c>
      <c r="T435" s="203" t="s">
        <v>593</v>
      </c>
      <c r="U435" s="203">
        <v>0</v>
      </c>
      <c r="V435" s="203" t="s">
        <v>593</v>
      </c>
      <c r="W435" s="203" t="s">
        <v>761</v>
      </c>
      <c r="X435" s="203" t="s">
        <v>761</v>
      </c>
      <c r="Y435" s="203" t="s">
        <v>769</v>
      </c>
      <c r="Z435" s="203" t="s">
        <v>1465</v>
      </c>
      <c r="AA435" s="203" t="s">
        <v>1805</v>
      </c>
      <c r="AB435" s="203">
        <v>0</v>
      </c>
      <c r="AC435" s="203">
        <v>0</v>
      </c>
      <c r="AD435" s="203">
        <v>0</v>
      </c>
    </row>
    <row r="436" spans="1:30" hidden="1">
      <c r="A436" s="200">
        <v>8225</v>
      </c>
      <c r="B436" s="200" t="s">
        <v>1780</v>
      </c>
      <c r="C436" s="200" t="s">
        <v>1774</v>
      </c>
      <c r="D436" s="200"/>
      <c r="E436" s="200"/>
      <c r="F436" s="200" t="s">
        <v>1818</v>
      </c>
      <c r="G436" s="200" t="s">
        <v>1819</v>
      </c>
      <c r="H436" s="201">
        <v>38276</v>
      </c>
      <c r="I436" s="202" t="s">
        <v>760</v>
      </c>
      <c r="J436" s="203" t="s">
        <v>593</v>
      </c>
      <c r="K436" s="203" t="s">
        <v>593</v>
      </c>
      <c r="L436" s="203" t="s">
        <v>593</v>
      </c>
      <c r="M436" s="203" t="s">
        <v>593</v>
      </c>
      <c r="N436" s="203" t="s">
        <v>593</v>
      </c>
      <c r="O436" s="203" t="s">
        <v>593</v>
      </c>
      <c r="P436" s="203" t="s">
        <v>593</v>
      </c>
      <c r="Q436" s="203" t="s">
        <v>593</v>
      </c>
      <c r="R436" s="203" t="s">
        <v>593</v>
      </c>
      <c r="S436" s="203" t="s">
        <v>593</v>
      </c>
      <c r="T436" s="203" t="s">
        <v>593</v>
      </c>
      <c r="U436" s="203" t="s">
        <v>593</v>
      </c>
      <c r="V436" s="203" t="s">
        <v>593</v>
      </c>
      <c r="W436" s="203" t="s">
        <v>593</v>
      </c>
      <c r="X436" s="203" t="s">
        <v>593</v>
      </c>
      <c r="Y436" s="203" t="s">
        <v>593</v>
      </c>
      <c r="Z436" s="203" t="s">
        <v>593</v>
      </c>
      <c r="AA436" s="203"/>
      <c r="AB436" s="203"/>
      <c r="AC436" s="203"/>
      <c r="AD436" s="202"/>
    </row>
    <row r="437" spans="1:30" hidden="1">
      <c r="A437" s="200">
        <v>8226</v>
      </c>
      <c r="B437" s="200" t="s">
        <v>1780</v>
      </c>
      <c r="C437" s="200" t="s">
        <v>1774</v>
      </c>
      <c r="D437" s="200"/>
      <c r="E437" s="200"/>
      <c r="F437" s="200" t="s">
        <v>1820</v>
      </c>
      <c r="G437" s="200" t="s">
        <v>1821</v>
      </c>
      <c r="H437" s="201">
        <v>38373</v>
      </c>
      <c r="I437" s="202" t="s">
        <v>760</v>
      </c>
      <c r="J437" s="203" t="s">
        <v>593</v>
      </c>
      <c r="K437" s="203" t="s">
        <v>593</v>
      </c>
      <c r="L437" s="203" t="s">
        <v>593</v>
      </c>
      <c r="M437" s="203" t="s">
        <v>593</v>
      </c>
      <c r="N437" s="203" t="s">
        <v>593</v>
      </c>
      <c r="O437" s="203" t="s">
        <v>593</v>
      </c>
      <c r="P437" s="203" t="s">
        <v>593</v>
      </c>
      <c r="Q437" s="203" t="s">
        <v>593</v>
      </c>
      <c r="R437" s="203" t="s">
        <v>593</v>
      </c>
      <c r="S437" s="203" t="s">
        <v>593</v>
      </c>
      <c r="T437" s="203" t="s">
        <v>593</v>
      </c>
      <c r="U437" s="203" t="s">
        <v>593</v>
      </c>
      <c r="V437" s="203" t="s">
        <v>593</v>
      </c>
      <c r="W437" s="203" t="s">
        <v>593</v>
      </c>
      <c r="X437" s="203" t="s">
        <v>593</v>
      </c>
      <c r="Y437" s="203" t="s">
        <v>593</v>
      </c>
      <c r="Z437" s="203" t="s">
        <v>593</v>
      </c>
      <c r="AA437" s="203"/>
      <c r="AB437" s="203"/>
      <c r="AC437" s="203"/>
      <c r="AD437" s="202"/>
    </row>
    <row r="438" spans="1:30" hidden="1">
      <c r="A438" s="200">
        <v>8227</v>
      </c>
      <c r="B438" s="200" t="s">
        <v>1780</v>
      </c>
      <c r="C438" s="200" t="s">
        <v>1774</v>
      </c>
      <c r="D438" s="200"/>
      <c r="E438" s="200"/>
      <c r="F438" s="200" t="s">
        <v>1822</v>
      </c>
      <c r="G438" s="200" t="s">
        <v>1823</v>
      </c>
      <c r="H438" s="201">
        <v>41153</v>
      </c>
      <c r="I438" s="202" t="s">
        <v>760</v>
      </c>
      <c r="J438" s="203">
        <v>0</v>
      </c>
      <c r="K438" s="203">
        <v>0</v>
      </c>
      <c r="L438" s="203">
        <v>0</v>
      </c>
      <c r="M438" s="203">
        <v>0</v>
      </c>
      <c r="N438" s="203">
        <v>0</v>
      </c>
      <c r="O438" s="203" t="s">
        <v>593</v>
      </c>
      <c r="P438" s="203" t="s">
        <v>761</v>
      </c>
      <c r="Q438" s="203" t="s">
        <v>593</v>
      </c>
      <c r="R438" s="203" t="s">
        <v>593</v>
      </c>
      <c r="S438" s="203" t="s">
        <v>593</v>
      </c>
      <c r="T438" s="203" t="s">
        <v>593</v>
      </c>
      <c r="U438" s="203">
        <v>0</v>
      </c>
      <c r="V438" s="203" t="s">
        <v>593</v>
      </c>
      <c r="W438" s="203" t="s">
        <v>761</v>
      </c>
      <c r="X438" s="203" t="s">
        <v>593</v>
      </c>
      <c r="Y438" s="203">
        <v>0</v>
      </c>
      <c r="Z438" s="203">
        <v>0</v>
      </c>
      <c r="AA438" s="203"/>
      <c r="AB438" s="203"/>
      <c r="AC438" s="203"/>
      <c r="AD438" s="202"/>
    </row>
    <row r="439" spans="1:30" hidden="1">
      <c r="A439" s="200">
        <v>8228</v>
      </c>
      <c r="B439" s="200" t="s">
        <v>1780</v>
      </c>
      <c r="C439" s="200" t="s">
        <v>1774</v>
      </c>
      <c r="D439" s="200"/>
      <c r="E439" s="200"/>
      <c r="F439" s="200" t="s">
        <v>1824</v>
      </c>
      <c r="G439" s="200" t="s">
        <v>1825</v>
      </c>
      <c r="H439" s="201">
        <v>38433</v>
      </c>
      <c r="I439" s="202" t="s">
        <v>760</v>
      </c>
      <c r="J439" s="203">
        <v>0</v>
      </c>
      <c r="K439" s="203">
        <v>0</v>
      </c>
      <c r="L439" s="203">
        <v>0</v>
      </c>
      <c r="M439" s="203">
        <v>0</v>
      </c>
      <c r="N439" s="203">
        <v>0</v>
      </c>
      <c r="O439" s="203" t="s">
        <v>593</v>
      </c>
      <c r="P439" s="203" t="s">
        <v>761</v>
      </c>
      <c r="Q439" s="203" t="s">
        <v>593</v>
      </c>
      <c r="R439" s="203" t="s">
        <v>593</v>
      </c>
      <c r="S439" s="203" t="s">
        <v>593</v>
      </c>
      <c r="T439" s="203" t="s">
        <v>593</v>
      </c>
      <c r="U439" s="203">
        <v>0</v>
      </c>
      <c r="V439" s="203" t="s">
        <v>593</v>
      </c>
      <c r="W439" s="203" t="s">
        <v>761</v>
      </c>
      <c r="X439" s="203" t="s">
        <v>593</v>
      </c>
      <c r="Y439" s="203">
        <v>0</v>
      </c>
      <c r="Z439" s="203">
        <v>0</v>
      </c>
      <c r="AA439" s="203"/>
      <c r="AB439" s="203"/>
      <c r="AC439" s="203"/>
      <c r="AD439" s="202"/>
    </row>
    <row r="440" spans="1:30">
      <c r="A440" s="200">
        <v>8229</v>
      </c>
      <c r="B440" s="200" t="s">
        <v>1780</v>
      </c>
      <c r="C440" s="200" t="s">
        <v>1774</v>
      </c>
      <c r="D440" s="200"/>
      <c r="E440" s="200"/>
      <c r="F440" s="200" t="s">
        <v>1826</v>
      </c>
      <c r="G440" s="200" t="s">
        <v>1827</v>
      </c>
      <c r="H440" s="201">
        <v>39882</v>
      </c>
      <c r="I440" s="202" t="s">
        <v>760</v>
      </c>
      <c r="J440" s="203">
        <v>0</v>
      </c>
      <c r="K440" s="203">
        <v>0</v>
      </c>
      <c r="L440" s="203">
        <v>0</v>
      </c>
      <c r="M440" s="203">
        <v>0</v>
      </c>
      <c r="N440" s="203">
        <v>0</v>
      </c>
      <c r="O440" s="203" t="s">
        <v>593</v>
      </c>
      <c r="P440" s="203" t="s">
        <v>761</v>
      </c>
      <c r="Q440" s="203" t="s">
        <v>593</v>
      </c>
      <c r="R440" s="203" t="s">
        <v>593</v>
      </c>
      <c r="S440" s="203" t="s">
        <v>593</v>
      </c>
      <c r="T440" s="203" t="s">
        <v>593</v>
      </c>
      <c r="U440" s="203">
        <v>0</v>
      </c>
      <c r="V440" s="203" t="s">
        <v>593</v>
      </c>
      <c r="W440" s="203" t="s">
        <v>761</v>
      </c>
      <c r="X440" s="203" t="s">
        <v>761</v>
      </c>
      <c r="Y440" s="203" t="s">
        <v>769</v>
      </c>
      <c r="Z440" s="203" t="s">
        <v>1779</v>
      </c>
      <c r="AA440" s="203">
        <v>0</v>
      </c>
      <c r="AB440" s="203">
        <v>0</v>
      </c>
      <c r="AC440" s="203">
        <v>0</v>
      </c>
      <c r="AD440" s="203">
        <v>0</v>
      </c>
    </row>
    <row r="441" spans="1:30">
      <c r="A441" s="200">
        <v>8230</v>
      </c>
      <c r="B441" s="200" t="s">
        <v>1780</v>
      </c>
      <c r="C441" s="200" t="s">
        <v>1774</v>
      </c>
      <c r="D441" s="200"/>
      <c r="E441" s="200"/>
      <c r="F441" s="200" t="s">
        <v>1828</v>
      </c>
      <c r="G441" s="200" t="s">
        <v>1829</v>
      </c>
      <c r="H441" s="201">
        <v>39882</v>
      </c>
      <c r="I441" s="202" t="s">
        <v>760</v>
      </c>
      <c r="J441" s="203">
        <v>0</v>
      </c>
      <c r="K441" s="203">
        <v>0</v>
      </c>
      <c r="L441" s="203">
        <v>0</v>
      </c>
      <c r="M441" s="203">
        <v>0</v>
      </c>
      <c r="N441" s="203">
        <v>0</v>
      </c>
      <c r="O441" s="203" t="s">
        <v>593</v>
      </c>
      <c r="P441" s="203" t="s">
        <v>761</v>
      </c>
      <c r="Q441" s="203" t="s">
        <v>593</v>
      </c>
      <c r="R441" s="203" t="s">
        <v>593</v>
      </c>
      <c r="S441" s="203" t="s">
        <v>593</v>
      </c>
      <c r="T441" s="203" t="s">
        <v>593</v>
      </c>
      <c r="U441" s="203">
        <v>0</v>
      </c>
      <c r="V441" s="203" t="s">
        <v>593</v>
      </c>
      <c r="W441" s="203" t="s">
        <v>761</v>
      </c>
      <c r="X441" s="203" t="s">
        <v>761</v>
      </c>
      <c r="Y441" s="203" t="s">
        <v>769</v>
      </c>
      <c r="Z441" s="203" t="s">
        <v>1465</v>
      </c>
      <c r="AA441" s="203">
        <v>0</v>
      </c>
      <c r="AB441" s="203">
        <v>0</v>
      </c>
      <c r="AC441" s="203">
        <v>0</v>
      </c>
      <c r="AD441" s="203">
        <v>0</v>
      </c>
    </row>
    <row r="442" spans="1:30" hidden="1">
      <c r="A442" s="200">
        <v>8231</v>
      </c>
      <c r="B442" s="200" t="s">
        <v>1780</v>
      </c>
      <c r="C442" s="200" t="s">
        <v>1774</v>
      </c>
      <c r="D442" s="200"/>
      <c r="E442" s="200"/>
      <c r="F442" s="200" t="s">
        <v>1830</v>
      </c>
      <c r="G442" s="200" t="s">
        <v>1831</v>
      </c>
      <c r="H442" s="201">
        <v>41153</v>
      </c>
      <c r="I442" s="202" t="s">
        <v>760</v>
      </c>
      <c r="J442" s="203">
        <v>0</v>
      </c>
      <c r="K442" s="203">
        <v>0</v>
      </c>
      <c r="L442" s="203">
        <v>0</v>
      </c>
      <c r="M442" s="203">
        <v>0</v>
      </c>
      <c r="N442" s="203">
        <v>0</v>
      </c>
      <c r="O442" s="203" t="s">
        <v>593</v>
      </c>
      <c r="P442" s="203" t="s">
        <v>761</v>
      </c>
      <c r="Q442" s="203" t="s">
        <v>593</v>
      </c>
      <c r="R442" s="203" t="s">
        <v>593</v>
      </c>
      <c r="S442" s="203" t="s">
        <v>593</v>
      </c>
      <c r="T442" s="203" t="s">
        <v>593</v>
      </c>
      <c r="U442" s="203">
        <v>0</v>
      </c>
      <c r="V442" s="203" t="s">
        <v>593</v>
      </c>
      <c r="W442" s="203" t="s">
        <v>761</v>
      </c>
      <c r="X442" s="203" t="s">
        <v>593</v>
      </c>
      <c r="Y442" s="203">
        <v>0</v>
      </c>
      <c r="Z442" s="203">
        <v>0</v>
      </c>
      <c r="AA442" s="203"/>
      <c r="AB442" s="203"/>
      <c r="AC442" s="203"/>
      <c r="AD442" s="202"/>
    </row>
    <row r="443" spans="1:30" hidden="1">
      <c r="A443" s="200">
        <v>8232</v>
      </c>
      <c r="B443" s="200" t="s">
        <v>1780</v>
      </c>
      <c r="C443" s="200" t="s">
        <v>1774</v>
      </c>
      <c r="D443" s="200"/>
      <c r="E443" s="200"/>
      <c r="F443" s="200" t="s">
        <v>1832</v>
      </c>
      <c r="G443" s="200" t="s">
        <v>1833</v>
      </c>
      <c r="H443" s="201">
        <v>38565</v>
      </c>
      <c r="I443" s="202" t="s">
        <v>760</v>
      </c>
      <c r="J443" s="203">
        <v>0</v>
      </c>
      <c r="K443" s="203">
        <v>0</v>
      </c>
      <c r="L443" s="203">
        <v>0</v>
      </c>
      <c r="M443" s="203">
        <v>0</v>
      </c>
      <c r="N443" s="203">
        <v>0</v>
      </c>
      <c r="O443" s="203" t="s">
        <v>761</v>
      </c>
      <c r="P443" s="203" t="s">
        <v>761</v>
      </c>
      <c r="Q443" s="203" t="s">
        <v>593</v>
      </c>
      <c r="R443" s="203" t="s">
        <v>593</v>
      </c>
      <c r="S443" s="203" t="s">
        <v>593</v>
      </c>
      <c r="T443" s="203" t="s">
        <v>593</v>
      </c>
      <c r="U443" s="203">
        <v>0</v>
      </c>
      <c r="V443" s="203" t="s">
        <v>593</v>
      </c>
      <c r="W443" s="203" t="s">
        <v>761</v>
      </c>
      <c r="X443" s="203" t="s">
        <v>593</v>
      </c>
      <c r="Y443" s="203">
        <v>0</v>
      </c>
      <c r="Z443" s="203">
        <v>0</v>
      </c>
      <c r="AA443" s="203"/>
      <c r="AB443" s="203"/>
      <c r="AC443" s="203"/>
      <c r="AD443" s="202"/>
    </row>
    <row r="444" spans="1:30" hidden="1">
      <c r="A444" s="200">
        <v>8233</v>
      </c>
      <c r="B444" s="200" t="s">
        <v>1780</v>
      </c>
      <c r="C444" s="200" t="s">
        <v>1774</v>
      </c>
      <c r="D444" s="200"/>
      <c r="E444" s="200"/>
      <c r="F444" s="200" t="s">
        <v>1834</v>
      </c>
      <c r="G444" s="200" t="s">
        <v>1835</v>
      </c>
      <c r="H444" s="201">
        <v>39882</v>
      </c>
      <c r="I444" s="202" t="s">
        <v>760</v>
      </c>
      <c r="J444" s="203">
        <v>0</v>
      </c>
      <c r="K444" s="203">
        <v>0</v>
      </c>
      <c r="L444" s="203">
        <v>0</v>
      </c>
      <c r="M444" s="203">
        <v>0</v>
      </c>
      <c r="N444" s="203">
        <v>0</v>
      </c>
      <c r="O444" s="203" t="s">
        <v>593</v>
      </c>
      <c r="P444" s="203" t="s">
        <v>761</v>
      </c>
      <c r="Q444" s="203" t="s">
        <v>593</v>
      </c>
      <c r="R444" s="203" t="s">
        <v>593</v>
      </c>
      <c r="S444" s="203" t="s">
        <v>593</v>
      </c>
      <c r="T444" s="203" t="s">
        <v>593</v>
      </c>
      <c r="U444" s="203">
        <v>0</v>
      </c>
      <c r="V444" s="203" t="s">
        <v>593</v>
      </c>
      <c r="W444" s="203" t="s">
        <v>761</v>
      </c>
      <c r="X444" s="203" t="s">
        <v>593</v>
      </c>
      <c r="Y444" s="203">
        <v>0</v>
      </c>
      <c r="Z444" s="203">
        <v>0</v>
      </c>
      <c r="AA444" s="203"/>
      <c r="AB444" s="203"/>
      <c r="AC444" s="203"/>
      <c r="AD444" s="202"/>
    </row>
    <row r="445" spans="1:30" hidden="1">
      <c r="A445" s="200">
        <v>8234</v>
      </c>
      <c r="B445" s="200" t="s">
        <v>1780</v>
      </c>
      <c r="C445" s="200" t="s">
        <v>1774</v>
      </c>
      <c r="D445" s="200"/>
      <c r="E445" s="200"/>
      <c r="F445" s="200" t="s">
        <v>1836</v>
      </c>
      <c r="G445" s="200" t="s">
        <v>1837</v>
      </c>
      <c r="H445" s="201">
        <v>39882</v>
      </c>
      <c r="I445" s="202" t="s">
        <v>760</v>
      </c>
      <c r="J445" s="203">
        <v>0</v>
      </c>
      <c r="K445" s="203">
        <v>0</v>
      </c>
      <c r="L445" s="203">
        <v>0</v>
      </c>
      <c r="M445" s="203">
        <v>0</v>
      </c>
      <c r="N445" s="203">
        <v>0</v>
      </c>
      <c r="O445" s="203" t="s">
        <v>761</v>
      </c>
      <c r="P445" s="203" t="s">
        <v>761</v>
      </c>
      <c r="Q445" s="203" t="s">
        <v>593</v>
      </c>
      <c r="R445" s="203" t="s">
        <v>593</v>
      </c>
      <c r="S445" s="203" t="s">
        <v>593</v>
      </c>
      <c r="T445" s="203" t="s">
        <v>593</v>
      </c>
      <c r="U445" s="203">
        <v>0</v>
      </c>
      <c r="V445" s="203" t="s">
        <v>593</v>
      </c>
      <c r="W445" s="203" t="s">
        <v>761</v>
      </c>
      <c r="X445" s="203" t="s">
        <v>593</v>
      </c>
      <c r="Y445" s="203">
        <v>0</v>
      </c>
      <c r="Z445" s="203">
        <v>0</v>
      </c>
      <c r="AA445" s="203"/>
      <c r="AB445" s="203"/>
      <c r="AC445" s="203"/>
      <c r="AD445" s="202"/>
    </row>
    <row r="446" spans="1:30">
      <c r="A446" s="200">
        <v>8235</v>
      </c>
      <c r="B446" s="200" t="s">
        <v>1780</v>
      </c>
      <c r="C446" s="200" t="s">
        <v>1774</v>
      </c>
      <c r="D446" s="200"/>
      <c r="E446" s="200"/>
      <c r="F446" s="200" t="s">
        <v>1838</v>
      </c>
      <c r="G446" s="200" t="s">
        <v>1839</v>
      </c>
      <c r="H446" s="201">
        <v>38803</v>
      </c>
      <c r="I446" s="202" t="s">
        <v>760</v>
      </c>
      <c r="J446" s="203">
        <v>0</v>
      </c>
      <c r="K446" s="203">
        <v>0</v>
      </c>
      <c r="L446" s="203">
        <v>0</v>
      </c>
      <c r="M446" s="203">
        <v>0</v>
      </c>
      <c r="N446" s="203">
        <v>0</v>
      </c>
      <c r="O446" s="203" t="s">
        <v>593</v>
      </c>
      <c r="P446" s="203" t="s">
        <v>761</v>
      </c>
      <c r="Q446" s="203" t="s">
        <v>593</v>
      </c>
      <c r="R446" s="203" t="s">
        <v>593</v>
      </c>
      <c r="S446" s="203" t="s">
        <v>593</v>
      </c>
      <c r="T446" s="203" t="s">
        <v>593</v>
      </c>
      <c r="U446" s="203">
        <v>0</v>
      </c>
      <c r="V446" s="203" t="s">
        <v>593</v>
      </c>
      <c r="W446" s="203" t="s">
        <v>761</v>
      </c>
      <c r="X446" s="203" t="s">
        <v>761</v>
      </c>
      <c r="Y446" s="203" t="s">
        <v>769</v>
      </c>
      <c r="Z446" s="203" t="s">
        <v>1779</v>
      </c>
      <c r="AA446" s="203" t="s">
        <v>1465</v>
      </c>
      <c r="AB446" s="203" t="s">
        <v>1805</v>
      </c>
      <c r="AC446" s="203">
        <v>0</v>
      </c>
      <c r="AD446" s="203">
        <v>0</v>
      </c>
    </row>
    <row r="447" spans="1:30">
      <c r="A447" s="200">
        <v>8236</v>
      </c>
      <c r="B447" s="200" t="s">
        <v>1780</v>
      </c>
      <c r="C447" s="200" t="s">
        <v>1774</v>
      </c>
      <c r="D447" s="200"/>
      <c r="E447" s="200"/>
      <c r="F447" s="200" t="s">
        <v>1840</v>
      </c>
      <c r="G447" s="200" t="s">
        <v>1841</v>
      </c>
      <c r="H447" s="201">
        <v>39882</v>
      </c>
      <c r="I447" s="202" t="s">
        <v>760</v>
      </c>
      <c r="J447" s="203">
        <v>0</v>
      </c>
      <c r="K447" s="203">
        <v>0</v>
      </c>
      <c r="L447" s="203">
        <v>0</v>
      </c>
      <c r="M447" s="203">
        <v>0</v>
      </c>
      <c r="N447" s="203">
        <v>0</v>
      </c>
      <c r="O447" s="203" t="s">
        <v>593</v>
      </c>
      <c r="P447" s="203" t="s">
        <v>761</v>
      </c>
      <c r="Q447" s="203" t="s">
        <v>593</v>
      </c>
      <c r="R447" s="203" t="s">
        <v>593</v>
      </c>
      <c r="S447" s="203" t="s">
        <v>593</v>
      </c>
      <c r="T447" s="203" t="s">
        <v>593</v>
      </c>
      <c r="U447" s="203">
        <v>0</v>
      </c>
      <c r="V447" s="203" t="s">
        <v>593</v>
      </c>
      <c r="W447" s="203" t="s">
        <v>761</v>
      </c>
      <c r="X447" s="203" t="s">
        <v>761</v>
      </c>
      <c r="Y447" s="203" t="s">
        <v>769</v>
      </c>
      <c r="Z447" s="203" t="s">
        <v>1465</v>
      </c>
      <c r="AA447" s="203">
        <v>0</v>
      </c>
      <c r="AB447" s="203">
        <v>0</v>
      </c>
      <c r="AC447" s="203">
        <v>0</v>
      </c>
      <c r="AD447" s="203">
        <v>0</v>
      </c>
    </row>
    <row r="448" spans="1:30">
      <c r="A448" s="200">
        <v>8302</v>
      </c>
      <c r="B448" s="200" t="s">
        <v>1780</v>
      </c>
      <c r="C448" s="200" t="s">
        <v>1774</v>
      </c>
      <c r="D448" s="200" t="s">
        <v>1842</v>
      </c>
      <c r="E448" s="200" t="s">
        <v>1843</v>
      </c>
      <c r="F448" s="200" t="s">
        <v>1844</v>
      </c>
      <c r="G448" s="200" t="s">
        <v>1845</v>
      </c>
      <c r="H448" s="201">
        <v>33025</v>
      </c>
      <c r="I448" s="202" t="s">
        <v>760</v>
      </c>
      <c r="J448" s="203">
        <v>0</v>
      </c>
      <c r="K448" s="203">
        <v>0</v>
      </c>
      <c r="L448" s="203">
        <v>0</v>
      </c>
      <c r="M448" s="203">
        <v>0</v>
      </c>
      <c r="N448" s="203">
        <v>0</v>
      </c>
      <c r="O448" s="203" t="s">
        <v>593</v>
      </c>
      <c r="P448" s="203" t="s">
        <v>761</v>
      </c>
      <c r="Q448" s="203" t="s">
        <v>593</v>
      </c>
      <c r="R448" s="203" t="s">
        <v>593</v>
      </c>
      <c r="S448" s="203" t="s">
        <v>593</v>
      </c>
      <c r="T448" s="203" t="s">
        <v>593</v>
      </c>
      <c r="U448" s="203">
        <v>0</v>
      </c>
      <c r="V448" s="203" t="s">
        <v>593</v>
      </c>
      <c r="W448" s="203" t="s">
        <v>761</v>
      </c>
      <c r="X448" s="203" t="s">
        <v>761</v>
      </c>
      <c r="Y448" s="203" t="s">
        <v>769</v>
      </c>
      <c r="Z448" s="203" t="s">
        <v>1465</v>
      </c>
      <c r="AA448" s="203">
        <v>0</v>
      </c>
      <c r="AB448" s="203">
        <v>0</v>
      </c>
      <c r="AC448" s="203">
        <v>0</v>
      </c>
      <c r="AD448" s="203">
        <v>0</v>
      </c>
    </row>
    <row r="449" spans="1:30" hidden="1">
      <c r="A449" s="200">
        <v>8309</v>
      </c>
      <c r="B449" s="200" t="s">
        <v>1780</v>
      </c>
      <c r="C449" s="200" t="s">
        <v>1774</v>
      </c>
      <c r="D449" s="200" t="s">
        <v>1842</v>
      </c>
      <c r="E449" s="200" t="s">
        <v>1843</v>
      </c>
      <c r="F449" s="200" t="s">
        <v>1846</v>
      </c>
      <c r="G449" s="200" t="s">
        <v>1847</v>
      </c>
      <c r="H449" s="201">
        <v>30803</v>
      </c>
      <c r="I449" s="202" t="s">
        <v>760</v>
      </c>
      <c r="J449" s="203">
        <v>0</v>
      </c>
      <c r="K449" s="203">
        <v>0</v>
      </c>
      <c r="L449" s="203">
        <v>0</v>
      </c>
      <c r="M449" s="203">
        <v>0</v>
      </c>
      <c r="N449" s="203">
        <v>0</v>
      </c>
      <c r="O449" s="203" t="s">
        <v>761</v>
      </c>
      <c r="P449" s="203" t="s">
        <v>761</v>
      </c>
      <c r="Q449" s="203" t="s">
        <v>593</v>
      </c>
      <c r="R449" s="203" t="s">
        <v>593</v>
      </c>
      <c r="S449" s="203" t="s">
        <v>593</v>
      </c>
      <c r="T449" s="203" t="s">
        <v>593</v>
      </c>
      <c r="U449" s="203">
        <v>0</v>
      </c>
      <c r="V449" s="203" t="s">
        <v>593</v>
      </c>
      <c r="W449" s="203" t="s">
        <v>761</v>
      </c>
      <c r="X449" s="203" t="s">
        <v>593</v>
      </c>
      <c r="Y449" s="203">
        <v>0</v>
      </c>
      <c r="Z449" s="203">
        <v>0</v>
      </c>
      <c r="AA449" s="203"/>
      <c r="AB449" s="203"/>
      <c r="AC449" s="203"/>
      <c r="AD449" s="202"/>
    </row>
    <row r="450" spans="1:30" hidden="1">
      <c r="A450" s="200">
        <v>8310</v>
      </c>
      <c r="B450" s="200" t="s">
        <v>1780</v>
      </c>
      <c r="C450" s="200" t="s">
        <v>1774</v>
      </c>
      <c r="D450" s="200" t="s">
        <v>1842</v>
      </c>
      <c r="E450" s="200" t="s">
        <v>1843</v>
      </c>
      <c r="F450" s="200" t="s">
        <v>1848</v>
      </c>
      <c r="G450" s="200" t="s">
        <v>1849</v>
      </c>
      <c r="H450" s="201">
        <v>39417</v>
      </c>
      <c r="I450" s="202" t="s">
        <v>760</v>
      </c>
      <c r="J450" s="203" t="s">
        <v>593</v>
      </c>
      <c r="K450" s="203" t="s">
        <v>593</v>
      </c>
      <c r="L450" s="203" t="s">
        <v>593</v>
      </c>
      <c r="M450" s="203" t="s">
        <v>593</v>
      </c>
      <c r="N450" s="203" t="s">
        <v>593</v>
      </c>
      <c r="O450" s="203" t="s">
        <v>593</v>
      </c>
      <c r="P450" s="203" t="s">
        <v>593</v>
      </c>
      <c r="Q450" s="203" t="s">
        <v>593</v>
      </c>
      <c r="R450" s="203" t="s">
        <v>593</v>
      </c>
      <c r="S450" s="203" t="s">
        <v>593</v>
      </c>
      <c r="T450" s="203" t="s">
        <v>593</v>
      </c>
      <c r="U450" s="203" t="s">
        <v>593</v>
      </c>
      <c r="V450" s="203" t="s">
        <v>593</v>
      </c>
      <c r="W450" s="203" t="s">
        <v>593</v>
      </c>
      <c r="X450" s="203" t="s">
        <v>593</v>
      </c>
      <c r="Y450" s="203" t="s">
        <v>593</v>
      </c>
      <c r="Z450" s="203" t="s">
        <v>593</v>
      </c>
      <c r="AA450" s="203"/>
      <c r="AB450" s="203"/>
      <c r="AC450" s="203"/>
      <c r="AD450" s="202"/>
    </row>
    <row r="451" spans="1:30" hidden="1">
      <c r="A451" s="200">
        <v>8341</v>
      </c>
      <c r="B451" s="200" t="s">
        <v>1780</v>
      </c>
      <c r="C451" s="200" t="s">
        <v>1774</v>
      </c>
      <c r="D451" s="200" t="s">
        <v>1850</v>
      </c>
      <c r="E451" s="200" t="s">
        <v>1851</v>
      </c>
      <c r="F451" s="200" t="s">
        <v>1852</v>
      </c>
      <c r="G451" s="200" t="s">
        <v>1853</v>
      </c>
      <c r="H451" s="201">
        <v>35516</v>
      </c>
      <c r="I451" s="202" t="s">
        <v>760</v>
      </c>
      <c r="J451" s="203">
        <v>0</v>
      </c>
      <c r="K451" s="203">
        <v>0</v>
      </c>
      <c r="L451" s="203">
        <v>0</v>
      </c>
      <c r="M451" s="203">
        <v>0</v>
      </c>
      <c r="N451" s="203">
        <v>0</v>
      </c>
      <c r="O451" s="203" t="s">
        <v>761</v>
      </c>
      <c r="P451" s="203" t="s">
        <v>761</v>
      </c>
      <c r="Q451" s="203" t="s">
        <v>593</v>
      </c>
      <c r="R451" s="203" t="s">
        <v>593</v>
      </c>
      <c r="S451" s="203" t="s">
        <v>593</v>
      </c>
      <c r="T451" s="203" t="s">
        <v>593</v>
      </c>
      <c r="U451" s="203">
        <v>0</v>
      </c>
      <c r="V451" s="203" t="s">
        <v>593</v>
      </c>
      <c r="W451" s="203" t="s">
        <v>761</v>
      </c>
      <c r="X451" s="203" t="s">
        <v>593</v>
      </c>
      <c r="Y451" s="203">
        <v>0</v>
      </c>
      <c r="Z451" s="203">
        <v>0</v>
      </c>
      <c r="AA451" s="203"/>
      <c r="AB451" s="203"/>
      <c r="AC451" s="203"/>
      <c r="AD451" s="202"/>
    </row>
    <row r="452" spans="1:30" hidden="1">
      <c r="A452" s="200">
        <v>8364</v>
      </c>
      <c r="B452" s="200" t="s">
        <v>1780</v>
      </c>
      <c r="C452" s="200" t="s">
        <v>1774</v>
      </c>
      <c r="D452" s="200" t="s">
        <v>1854</v>
      </c>
      <c r="E452" s="200" t="s">
        <v>1855</v>
      </c>
      <c r="F452" s="200" t="s">
        <v>1856</v>
      </c>
      <c r="G452" s="200" t="s">
        <v>1857</v>
      </c>
      <c r="H452" s="202"/>
      <c r="I452" s="202"/>
      <c r="J452" s="203" t="s">
        <v>593</v>
      </c>
      <c r="K452" s="203" t="s">
        <v>593</v>
      </c>
      <c r="L452" s="203" t="s">
        <v>593</v>
      </c>
      <c r="M452" s="203" t="s">
        <v>593</v>
      </c>
      <c r="N452" s="203" t="s">
        <v>593</v>
      </c>
      <c r="O452" s="203" t="s">
        <v>593</v>
      </c>
      <c r="P452" s="203" t="s">
        <v>593</v>
      </c>
      <c r="Q452" s="203" t="s">
        <v>593</v>
      </c>
      <c r="R452" s="203" t="s">
        <v>593</v>
      </c>
      <c r="S452" s="203" t="s">
        <v>593</v>
      </c>
      <c r="T452" s="203" t="s">
        <v>593</v>
      </c>
      <c r="U452" s="203" t="s">
        <v>593</v>
      </c>
      <c r="V452" s="203" t="s">
        <v>593</v>
      </c>
      <c r="W452" s="203" t="s">
        <v>593</v>
      </c>
      <c r="X452" s="203" t="s">
        <v>593</v>
      </c>
      <c r="Y452" s="203" t="s">
        <v>593</v>
      </c>
      <c r="Z452" s="203" t="s">
        <v>593</v>
      </c>
      <c r="AA452" s="203"/>
      <c r="AB452" s="203"/>
      <c r="AC452" s="203"/>
      <c r="AD452" s="202"/>
    </row>
    <row r="453" spans="1:30">
      <c r="A453" s="200">
        <v>8442</v>
      </c>
      <c r="B453" s="200" t="s">
        <v>1780</v>
      </c>
      <c r="C453" s="200" t="s">
        <v>1774</v>
      </c>
      <c r="D453" s="200" t="s">
        <v>1858</v>
      </c>
      <c r="E453" s="200" t="s">
        <v>1859</v>
      </c>
      <c r="F453" s="200" t="s">
        <v>1860</v>
      </c>
      <c r="G453" s="200" t="s">
        <v>1861</v>
      </c>
      <c r="H453" s="201">
        <v>39882</v>
      </c>
      <c r="I453" s="202" t="s">
        <v>760</v>
      </c>
      <c r="J453" s="203">
        <v>0</v>
      </c>
      <c r="K453" s="203">
        <v>0</v>
      </c>
      <c r="L453" s="203">
        <v>0</v>
      </c>
      <c r="M453" s="203">
        <v>0</v>
      </c>
      <c r="N453" s="203">
        <v>0</v>
      </c>
      <c r="O453" s="203" t="s">
        <v>593</v>
      </c>
      <c r="P453" s="203" t="s">
        <v>761</v>
      </c>
      <c r="Q453" s="203" t="s">
        <v>593</v>
      </c>
      <c r="R453" s="203" t="s">
        <v>593</v>
      </c>
      <c r="S453" s="203" t="s">
        <v>593</v>
      </c>
      <c r="T453" s="203" t="s">
        <v>593</v>
      </c>
      <c r="U453" s="203">
        <v>0</v>
      </c>
      <c r="V453" s="203" t="s">
        <v>593</v>
      </c>
      <c r="W453" s="203" t="s">
        <v>761</v>
      </c>
      <c r="X453" s="203" t="s">
        <v>761</v>
      </c>
      <c r="Y453" s="203" t="s">
        <v>769</v>
      </c>
      <c r="Z453" s="203" t="s">
        <v>1779</v>
      </c>
      <c r="AA453" s="203">
        <v>0</v>
      </c>
      <c r="AB453" s="203">
        <v>0</v>
      </c>
      <c r="AC453" s="203">
        <v>0</v>
      </c>
      <c r="AD453" s="203">
        <v>0</v>
      </c>
    </row>
    <row r="454" spans="1:30">
      <c r="A454" s="200">
        <v>8443</v>
      </c>
      <c r="B454" s="200" t="s">
        <v>1780</v>
      </c>
      <c r="C454" s="200" t="s">
        <v>1774</v>
      </c>
      <c r="D454" s="200" t="s">
        <v>1858</v>
      </c>
      <c r="E454" s="200" t="s">
        <v>1859</v>
      </c>
      <c r="F454" s="200" t="s">
        <v>1862</v>
      </c>
      <c r="G454" s="200" t="s">
        <v>1863</v>
      </c>
      <c r="H454" s="201">
        <v>39882</v>
      </c>
      <c r="I454" s="202" t="s">
        <v>760</v>
      </c>
      <c r="J454" s="203">
        <v>0</v>
      </c>
      <c r="K454" s="203">
        <v>0</v>
      </c>
      <c r="L454" s="203">
        <v>0</v>
      </c>
      <c r="M454" s="203">
        <v>0</v>
      </c>
      <c r="N454" s="203">
        <v>0</v>
      </c>
      <c r="O454" s="203" t="s">
        <v>593</v>
      </c>
      <c r="P454" s="203" t="s">
        <v>761</v>
      </c>
      <c r="Q454" s="203" t="s">
        <v>593</v>
      </c>
      <c r="R454" s="203" t="s">
        <v>593</v>
      </c>
      <c r="S454" s="203" t="s">
        <v>593</v>
      </c>
      <c r="T454" s="203" t="s">
        <v>593</v>
      </c>
      <c r="U454" s="203">
        <v>0</v>
      </c>
      <c r="V454" s="203" t="s">
        <v>593</v>
      </c>
      <c r="W454" s="203" t="s">
        <v>761</v>
      </c>
      <c r="X454" s="203" t="s">
        <v>761</v>
      </c>
      <c r="Y454" s="203" t="s">
        <v>769</v>
      </c>
      <c r="Z454" s="203" t="s">
        <v>1779</v>
      </c>
      <c r="AA454" s="203" t="s">
        <v>1465</v>
      </c>
      <c r="AB454" s="203">
        <v>0</v>
      </c>
      <c r="AC454" s="203">
        <v>0</v>
      </c>
      <c r="AD454" s="203">
        <v>0</v>
      </c>
    </row>
    <row r="455" spans="1:30" hidden="1">
      <c r="A455" s="200">
        <v>8447</v>
      </c>
      <c r="B455" s="200" t="s">
        <v>1780</v>
      </c>
      <c r="C455" s="200" t="s">
        <v>1774</v>
      </c>
      <c r="D455" s="200" t="s">
        <v>1858</v>
      </c>
      <c r="E455" s="200" t="s">
        <v>1859</v>
      </c>
      <c r="F455" s="200" t="s">
        <v>1864</v>
      </c>
      <c r="G455" s="200" t="s">
        <v>1865</v>
      </c>
      <c r="H455" s="201">
        <v>35217</v>
      </c>
      <c r="I455" s="202" t="s">
        <v>760</v>
      </c>
      <c r="J455" s="203">
        <v>0</v>
      </c>
      <c r="K455" s="203">
        <v>0</v>
      </c>
      <c r="L455" s="203">
        <v>0</v>
      </c>
      <c r="M455" s="203">
        <v>0</v>
      </c>
      <c r="N455" s="203">
        <v>0</v>
      </c>
      <c r="O455" s="203" t="s">
        <v>593</v>
      </c>
      <c r="P455" s="203" t="s">
        <v>761</v>
      </c>
      <c r="Q455" s="203" t="s">
        <v>593</v>
      </c>
      <c r="R455" s="203" t="s">
        <v>593</v>
      </c>
      <c r="S455" s="203" t="s">
        <v>593</v>
      </c>
      <c r="T455" s="203" t="s">
        <v>593</v>
      </c>
      <c r="U455" s="203">
        <v>0</v>
      </c>
      <c r="V455" s="203" t="s">
        <v>593</v>
      </c>
      <c r="W455" s="203" t="s">
        <v>761</v>
      </c>
      <c r="X455" s="203" t="s">
        <v>593</v>
      </c>
      <c r="Y455" s="203">
        <v>0</v>
      </c>
      <c r="Z455" s="203">
        <v>0</v>
      </c>
      <c r="AA455" s="203"/>
      <c r="AB455" s="203"/>
      <c r="AC455" s="203"/>
      <c r="AD455" s="202"/>
    </row>
    <row r="456" spans="1:30" hidden="1">
      <c r="A456" s="200">
        <v>8521</v>
      </c>
      <c r="B456" s="200" t="s">
        <v>1780</v>
      </c>
      <c r="C456" s="200" t="s">
        <v>1774</v>
      </c>
      <c r="D456" s="200" t="s">
        <v>1866</v>
      </c>
      <c r="E456" s="200" t="s">
        <v>1867</v>
      </c>
      <c r="F456" s="200" t="s">
        <v>1868</v>
      </c>
      <c r="G456" s="200" t="s">
        <v>1869</v>
      </c>
      <c r="H456" s="201">
        <v>36192</v>
      </c>
      <c r="I456" s="202" t="s">
        <v>760</v>
      </c>
      <c r="J456" s="203">
        <v>0</v>
      </c>
      <c r="K456" s="203">
        <v>0</v>
      </c>
      <c r="L456" s="203">
        <v>0</v>
      </c>
      <c r="M456" s="203">
        <v>0</v>
      </c>
      <c r="N456" s="203">
        <v>0</v>
      </c>
      <c r="O456" s="203" t="s">
        <v>593</v>
      </c>
      <c r="P456" s="203" t="s">
        <v>761</v>
      </c>
      <c r="Q456" s="203" t="s">
        <v>593</v>
      </c>
      <c r="R456" s="203" t="s">
        <v>593</v>
      </c>
      <c r="S456" s="203" t="s">
        <v>593</v>
      </c>
      <c r="T456" s="203" t="s">
        <v>593</v>
      </c>
      <c r="U456" s="203">
        <v>0</v>
      </c>
      <c r="V456" s="203" t="s">
        <v>593</v>
      </c>
      <c r="W456" s="203" t="s">
        <v>761</v>
      </c>
      <c r="X456" s="203" t="s">
        <v>593</v>
      </c>
      <c r="Y456" s="203">
        <v>0</v>
      </c>
      <c r="Z456" s="203">
        <v>0</v>
      </c>
      <c r="AA456" s="203"/>
      <c r="AB456" s="203"/>
      <c r="AC456" s="203"/>
      <c r="AD456" s="202"/>
    </row>
    <row r="457" spans="1:30">
      <c r="A457" s="200">
        <v>8542</v>
      </c>
      <c r="B457" s="200" t="s">
        <v>1780</v>
      </c>
      <c r="C457" s="200" t="s">
        <v>1774</v>
      </c>
      <c r="D457" s="200" t="s">
        <v>1870</v>
      </c>
      <c r="E457" s="200" t="s">
        <v>1871</v>
      </c>
      <c r="F457" s="200" t="s">
        <v>1872</v>
      </c>
      <c r="G457" s="200" t="s">
        <v>1873</v>
      </c>
      <c r="H457" s="201">
        <v>35217</v>
      </c>
      <c r="I457" s="202" t="s">
        <v>760</v>
      </c>
      <c r="J457" s="203">
        <v>0</v>
      </c>
      <c r="K457" s="203">
        <v>0</v>
      </c>
      <c r="L457" s="203">
        <v>0</v>
      </c>
      <c r="M457" s="203">
        <v>0</v>
      </c>
      <c r="N457" s="203">
        <v>0</v>
      </c>
      <c r="O457" s="203" t="s">
        <v>593</v>
      </c>
      <c r="P457" s="203" t="s">
        <v>761</v>
      </c>
      <c r="Q457" s="203" t="s">
        <v>593</v>
      </c>
      <c r="R457" s="203" t="s">
        <v>593</v>
      </c>
      <c r="S457" s="203" t="s">
        <v>593</v>
      </c>
      <c r="T457" s="203" t="s">
        <v>593</v>
      </c>
      <c r="U457" s="203">
        <v>0</v>
      </c>
      <c r="V457" s="203" t="s">
        <v>593</v>
      </c>
      <c r="W457" s="203" t="s">
        <v>761</v>
      </c>
      <c r="X457" s="203" t="s">
        <v>761</v>
      </c>
      <c r="Y457" s="203" t="s">
        <v>769</v>
      </c>
      <c r="Z457" s="203" t="s">
        <v>1874</v>
      </c>
      <c r="AA457" s="203">
        <v>0</v>
      </c>
      <c r="AB457" s="203">
        <v>0</v>
      </c>
      <c r="AC457" s="203">
        <v>0</v>
      </c>
      <c r="AD457" s="203">
        <v>0</v>
      </c>
    </row>
    <row r="458" spans="1:30" hidden="1">
      <c r="A458" s="200">
        <v>8546</v>
      </c>
      <c r="B458" s="200" t="s">
        <v>1780</v>
      </c>
      <c r="C458" s="200" t="s">
        <v>1774</v>
      </c>
      <c r="D458" s="200" t="s">
        <v>1870</v>
      </c>
      <c r="E458" s="200" t="s">
        <v>1871</v>
      </c>
      <c r="F458" s="200" t="s">
        <v>1875</v>
      </c>
      <c r="G458" s="200" t="s">
        <v>1876</v>
      </c>
      <c r="H458" s="201">
        <v>34700</v>
      </c>
      <c r="I458" s="202" t="s">
        <v>760</v>
      </c>
      <c r="J458" s="203">
        <v>0</v>
      </c>
      <c r="K458" s="203">
        <v>0</v>
      </c>
      <c r="L458" s="203">
        <v>0</v>
      </c>
      <c r="M458" s="203">
        <v>0</v>
      </c>
      <c r="N458" s="203">
        <v>0</v>
      </c>
      <c r="O458" s="203" t="s">
        <v>593</v>
      </c>
      <c r="P458" s="203" t="s">
        <v>761</v>
      </c>
      <c r="Q458" s="203" t="s">
        <v>593</v>
      </c>
      <c r="R458" s="203" t="s">
        <v>593</v>
      </c>
      <c r="S458" s="203" t="s">
        <v>593</v>
      </c>
      <c r="T458" s="203" t="s">
        <v>593</v>
      </c>
      <c r="U458" s="203">
        <v>0</v>
      </c>
      <c r="V458" s="203" t="s">
        <v>593</v>
      </c>
      <c r="W458" s="203" t="s">
        <v>761</v>
      </c>
      <c r="X458" s="203" t="s">
        <v>593</v>
      </c>
      <c r="Y458" s="203">
        <v>0</v>
      </c>
      <c r="Z458" s="203">
        <v>0</v>
      </c>
      <c r="AA458" s="203"/>
      <c r="AB458" s="203"/>
      <c r="AC458" s="203"/>
      <c r="AD458" s="202"/>
    </row>
    <row r="459" spans="1:30">
      <c r="A459" s="200">
        <v>8564</v>
      </c>
      <c r="B459" s="200" t="s">
        <v>1780</v>
      </c>
      <c r="C459" s="200" t="s">
        <v>1774</v>
      </c>
      <c r="D459" s="200" t="s">
        <v>1877</v>
      </c>
      <c r="E459" s="200" t="s">
        <v>1878</v>
      </c>
      <c r="F459" s="200" t="s">
        <v>1879</v>
      </c>
      <c r="G459" s="200" t="s">
        <v>1880</v>
      </c>
      <c r="H459" s="201">
        <v>43647</v>
      </c>
      <c r="I459" s="202" t="s">
        <v>760</v>
      </c>
      <c r="J459" s="203">
        <v>0</v>
      </c>
      <c r="K459" s="203">
        <v>0</v>
      </c>
      <c r="L459" s="203">
        <v>0</v>
      </c>
      <c r="M459" s="203">
        <v>0</v>
      </c>
      <c r="N459" s="203">
        <v>0</v>
      </c>
      <c r="O459" s="203" t="s">
        <v>593</v>
      </c>
      <c r="P459" s="203" t="s">
        <v>761</v>
      </c>
      <c r="Q459" s="203" t="s">
        <v>593</v>
      </c>
      <c r="R459" s="203" t="s">
        <v>593</v>
      </c>
      <c r="S459" s="203" t="s">
        <v>593</v>
      </c>
      <c r="T459" s="203" t="s">
        <v>593</v>
      </c>
      <c r="U459" s="203">
        <v>0</v>
      </c>
      <c r="V459" s="203" t="s">
        <v>593</v>
      </c>
      <c r="W459" s="203" t="s">
        <v>761</v>
      </c>
      <c r="X459" s="203" t="s">
        <v>761</v>
      </c>
      <c r="Y459" s="203" t="s">
        <v>769</v>
      </c>
      <c r="Z459" s="203" t="s">
        <v>1779</v>
      </c>
      <c r="AA459" s="203">
        <v>0</v>
      </c>
      <c r="AB459" s="203">
        <v>0</v>
      </c>
      <c r="AC459" s="203">
        <v>0</v>
      </c>
      <c r="AD459" s="203">
        <v>0</v>
      </c>
    </row>
    <row r="460" spans="1:30">
      <c r="A460" s="200">
        <v>9201</v>
      </c>
      <c r="B460" s="200" t="s">
        <v>1780</v>
      </c>
      <c r="C460" s="200" t="s">
        <v>1881</v>
      </c>
      <c r="D460" s="200"/>
      <c r="E460" s="200"/>
      <c r="F460" s="200" t="s">
        <v>1882</v>
      </c>
      <c r="G460" s="200" t="s">
        <v>1883</v>
      </c>
      <c r="H460" s="201">
        <v>43497</v>
      </c>
      <c r="I460" s="202" t="s">
        <v>760</v>
      </c>
      <c r="J460" s="203">
        <v>0</v>
      </c>
      <c r="K460" s="203" t="s">
        <v>761</v>
      </c>
      <c r="L460" s="203">
        <v>0</v>
      </c>
      <c r="M460" s="203" t="s">
        <v>761</v>
      </c>
      <c r="N460" s="203" t="s">
        <v>761</v>
      </c>
      <c r="O460" s="203" t="s">
        <v>593</v>
      </c>
      <c r="P460" s="203" t="s">
        <v>593</v>
      </c>
      <c r="Q460" s="203" t="s">
        <v>593</v>
      </c>
      <c r="R460" s="203" t="s">
        <v>593</v>
      </c>
      <c r="S460" s="203" t="s">
        <v>593</v>
      </c>
      <c r="T460" s="203" t="s">
        <v>593</v>
      </c>
      <c r="U460" s="203">
        <v>0</v>
      </c>
      <c r="V460" s="203" t="s">
        <v>761</v>
      </c>
      <c r="W460" s="203" t="s">
        <v>593</v>
      </c>
      <c r="X460" s="203" t="s">
        <v>761</v>
      </c>
      <c r="Y460" s="203" t="s">
        <v>1172</v>
      </c>
      <c r="Z460" s="203" t="s">
        <v>1779</v>
      </c>
      <c r="AA460" s="203" t="s">
        <v>1884</v>
      </c>
      <c r="AB460" s="203">
        <v>0</v>
      </c>
      <c r="AC460" s="203">
        <v>0</v>
      </c>
      <c r="AD460" s="203">
        <v>0</v>
      </c>
    </row>
    <row r="461" spans="1:30">
      <c r="A461" s="200">
        <v>9202</v>
      </c>
      <c r="B461" s="200" t="s">
        <v>1780</v>
      </c>
      <c r="C461" s="200" t="s">
        <v>1881</v>
      </c>
      <c r="D461" s="200"/>
      <c r="E461" s="200"/>
      <c r="F461" s="200" t="s">
        <v>1885</v>
      </c>
      <c r="G461" s="200" t="s">
        <v>1886</v>
      </c>
      <c r="H461" s="201">
        <v>32295</v>
      </c>
      <c r="I461" s="202" t="s">
        <v>760</v>
      </c>
      <c r="J461" s="203">
        <v>0</v>
      </c>
      <c r="K461" s="203">
        <v>0</v>
      </c>
      <c r="L461" s="203">
        <v>0</v>
      </c>
      <c r="M461" s="203">
        <v>0</v>
      </c>
      <c r="N461" s="203">
        <v>0</v>
      </c>
      <c r="O461" s="203" t="s">
        <v>593</v>
      </c>
      <c r="P461" s="203" t="s">
        <v>761</v>
      </c>
      <c r="Q461" s="203" t="s">
        <v>593</v>
      </c>
      <c r="R461" s="203" t="s">
        <v>593</v>
      </c>
      <c r="S461" s="203" t="s">
        <v>593</v>
      </c>
      <c r="T461" s="203" t="s">
        <v>593</v>
      </c>
      <c r="U461" s="203">
        <v>0</v>
      </c>
      <c r="V461" s="203" t="s">
        <v>593</v>
      </c>
      <c r="W461" s="203" t="s">
        <v>761</v>
      </c>
      <c r="X461" s="203" t="s">
        <v>761</v>
      </c>
      <c r="Y461" s="203" t="s">
        <v>769</v>
      </c>
      <c r="Z461" s="203" t="s">
        <v>1887</v>
      </c>
      <c r="AA461" s="203">
        <v>0</v>
      </c>
      <c r="AB461" s="203">
        <v>0</v>
      </c>
      <c r="AC461" s="203">
        <v>0</v>
      </c>
      <c r="AD461" s="203">
        <v>0</v>
      </c>
    </row>
    <row r="462" spans="1:30">
      <c r="A462" s="200">
        <v>9203</v>
      </c>
      <c r="B462" s="200" t="s">
        <v>1780</v>
      </c>
      <c r="C462" s="200" t="s">
        <v>1881</v>
      </c>
      <c r="D462" s="200"/>
      <c r="E462" s="200"/>
      <c r="F462" s="200" t="s">
        <v>1888</v>
      </c>
      <c r="G462" s="200" t="s">
        <v>1889</v>
      </c>
      <c r="H462" s="201">
        <v>41734</v>
      </c>
      <c r="I462" s="202" t="s">
        <v>760</v>
      </c>
      <c r="J462" s="203">
        <v>0</v>
      </c>
      <c r="K462" s="203">
        <v>0</v>
      </c>
      <c r="L462" s="203">
        <v>0</v>
      </c>
      <c r="M462" s="203">
        <v>0</v>
      </c>
      <c r="N462" s="203">
        <v>0</v>
      </c>
      <c r="O462" s="203" t="s">
        <v>593</v>
      </c>
      <c r="P462" s="203" t="s">
        <v>761</v>
      </c>
      <c r="Q462" s="203" t="s">
        <v>593</v>
      </c>
      <c r="R462" s="203" t="s">
        <v>593</v>
      </c>
      <c r="S462" s="203" t="s">
        <v>593</v>
      </c>
      <c r="T462" s="203" t="s">
        <v>593</v>
      </c>
      <c r="U462" s="203">
        <v>0</v>
      </c>
      <c r="V462" s="203" t="s">
        <v>593</v>
      </c>
      <c r="W462" s="203" t="s">
        <v>761</v>
      </c>
      <c r="X462" s="203" t="s">
        <v>761</v>
      </c>
      <c r="Y462" s="203" t="s">
        <v>769</v>
      </c>
      <c r="Z462" s="203" t="s">
        <v>1890</v>
      </c>
      <c r="AA462" s="203">
        <v>0</v>
      </c>
      <c r="AB462" s="203">
        <v>0</v>
      </c>
      <c r="AC462" s="203">
        <v>0</v>
      </c>
      <c r="AD462" s="203">
        <v>0</v>
      </c>
    </row>
    <row r="463" spans="1:30">
      <c r="A463" s="200">
        <v>9204</v>
      </c>
      <c r="B463" s="200" t="s">
        <v>1780</v>
      </c>
      <c r="C463" s="200" t="s">
        <v>1881</v>
      </c>
      <c r="D463" s="200"/>
      <c r="E463" s="200"/>
      <c r="F463" s="200" t="s">
        <v>1891</v>
      </c>
      <c r="G463" s="200" t="s">
        <v>1892</v>
      </c>
      <c r="H463" s="201">
        <v>38411</v>
      </c>
      <c r="I463" s="202" t="s">
        <v>760</v>
      </c>
      <c r="J463" s="203">
        <v>0</v>
      </c>
      <c r="K463" s="203">
        <v>0</v>
      </c>
      <c r="L463" s="203">
        <v>0</v>
      </c>
      <c r="M463" s="203">
        <v>0</v>
      </c>
      <c r="N463" s="203">
        <v>0</v>
      </c>
      <c r="O463" s="203" t="s">
        <v>593</v>
      </c>
      <c r="P463" s="203" t="s">
        <v>761</v>
      </c>
      <c r="Q463" s="203" t="s">
        <v>593</v>
      </c>
      <c r="R463" s="203" t="s">
        <v>593</v>
      </c>
      <c r="S463" s="203" t="s">
        <v>593</v>
      </c>
      <c r="T463" s="203" t="s">
        <v>593</v>
      </c>
      <c r="U463" s="203">
        <v>0</v>
      </c>
      <c r="V463" s="203" t="s">
        <v>593</v>
      </c>
      <c r="W463" s="203" t="s">
        <v>761</v>
      </c>
      <c r="X463" s="203" t="s">
        <v>761</v>
      </c>
      <c r="Y463" s="203" t="s">
        <v>769</v>
      </c>
      <c r="Z463" s="203" t="s">
        <v>1893</v>
      </c>
      <c r="AA463" s="203">
        <v>0</v>
      </c>
      <c r="AB463" s="203">
        <v>0</v>
      </c>
      <c r="AC463" s="203">
        <v>0</v>
      </c>
      <c r="AD463" s="203">
        <v>0</v>
      </c>
    </row>
    <row r="464" spans="1:30">
      <c r="A464" s="200">
        <v>9205</v>
      </c>
      <c r="B464" s="200" t="s">
        <v>1780</v>
      </c>
      <c r="C464" s="200" t="s">
        <v>1881</v>
      </c>
      <c r="D464" s="200"/>
      <c r="E464" s="200"/>
      <c r="F464" s="200" t="s">
        <v>1894</v>
      </c>
      <c r="G464" s="200" t="s">
        <v>1895</v>
      </c>
      <c r="H464" s="201">
        <v>41122</v>
      </c>
      <c r="I464" s="202" t="s">
        <v>760</v>
      </c>
      <c r="J464" s="203">
        <v>0</v>
      </c>
      <c r="K464" s="203">
        <v>0</v>
      </c>
      <c r="L464" s="203">
        <v>0</v>
      </c>
      <c r="M464" s="203">
        <v>0</v>
      </c>
      <c r="N464" s="203">
        <v>0</v>
      </c>
      <c r="O464" s="203" t="s">
        <v>593</v>
      </c>
      <c r="P464" s="203" t="s">
        <v>593</v>
      </c>
      <c r="Q464" s="203" t="s">
        <v>593</v>
      </c>
      <c r="R464" s="203" t="s">
        <v>593</v>
      </c>
      <c r="S464" s="203" t="s">
        <v>593</v>
      </c>
      <c r="T464" s="203" t="s">
        <v>593</v>
      </c>
      <c r="U464" s="203">
        <v>0</v>
      </c>
      <c r="V464" s="203" t="s">
        <v>593</v>
      </c>
      <c r="W464" s="203" t="s">
        <v>593</v>
      </c>
      <c r="X464" s="203" t="s">
        <v>761</v>
      </c>
      <c r="Y464" s="203">
        <v>0</v>
      </c>
      <c r="Z464" s="203" t="s">
        <v>1896</v>
      </c>
      <c r="AA464" s="203">
        <v>0</v>
      </c>
      <c r="AB464" s="203">
        <v>0</v>
      </c>
      <c r="AC464" s="203">
        <v>0</v>
      </c>
      <c r="AD464" s="203">
        <v>0</v>
      </c>
    </row>
    <row r="465" spans="1:30" hidden="1">
      <c r="A465" s="200">
        <v>9206</v>
      </c>
      <c r="B465" s="200" t="s">
        <v>1780</v>
      </c>
      <c r="C465" s="200" t="s">
        <v>1881</v>
      </c>
      <c r="D465" s="200"/>
      <c r="E465" s="200"/>
      <c r="F465" s="200" t="s">
        <v>1897</v>
      </c>
      <c r="G465" s="200" t="s">
        <v>1898</v>
      </c>
      <c r="H465" s="201">
        <v>41122</v>
      </c>
      <c r="I465" s="202" t="s">
        <v>760</v>
      </c>
      <c r="J465" s="203">
        <v>0</v>
      </c>
      <c r="K465" s="203">
        <v>0</v>
      </c>
      <c r="L465" s="203">
        <v>0</v>
      </c>
      <c r="M465" s="203">
        <v>0</v>
      </c>
      <c r="N465" s="203">
        <v>0</v>
      </c>
      <c r="O465" s="203" t="s">
        <v>593</v>
      </c>
      <c r="P465" s="203" t="s">
        <v>593</v>
      </c>
      <c r="Q465" s="203" t="s">
        <v>593</v>
      </c>
      <c r="R465" s="203" t="s">
        <v>593</v>
      </c>
      <c r="S465" s="203" t="s">
        <v>593</v>
      </c>
      <c r="T465" s="203" t="s">
        <v>593</v>
      </c>
      <c r="U465" s="203">
        <v>0</v>
      </c>
      <c r="V465" s="203" t="s">
        <v>593</v>
      </c>
      <c r="W465" s="203" t="s">
        <v>593</v>
      </c>
      <c r="X465" s="203" t="s">
        <v>593</v>
      </c>
      <c r="Y465" s="203">
        <v>0</v>
      </c>
      <c r="Z465" s="203" t="s">
        <v>1899</v>
      </c>
      <c r="AA465" s="203"/>
      <c r="AB465" s="203"/>
      <c r="AC465" s="203"/>
      <c r="AD465" s="202"/>
    </row>
    <row r="466" spans="1:30">
      <c r="A466" s="200">
        <v>9208</v>
      </c>
      <c r="B466" s="200" t="s">
        <v>1780</v>
      </c>
      <c r="C466" s="200" t="s">
        <v>1881</v>
      </c>
      <c r="D466" s="200"/>
      <c r="E466" s="200"/>
      <c r="F466" s="200" t="s">
        <v>1900</v>
      </c>
      <c r="G466" s="200" t="s">
        <v>1901</v>
      </c>
      <c r="H466" s="201">
        <v>43497</v>
      </c>
      <c r="I466" s="202" t="s">
        <v>760</v>
      </c>
      <c r="J466" s="203">
        <v>0</v>
      </c>
      <c r="K466" s="203">
        <v>0</v>
      </c>
      <c r="L466" s="203">
        <v>0</v>
      </c>
      <c r="M466" s="203">
        <v>0</v>
      </c>
      <c r="N466" s="203">
        <v>0</v>
      </c>
      <c r="O466" s="203" t="s">
        <v>593</v>
      </c>
      <c r="P466" s="203" t="s">
        <v>761</v>
      </c>
      <c r="Q466" s="203" t="s">
        <v>593</v>
      </c>
      <c r="R466" s="203" t="s">
        <v>593</v>
      </c>
      <c r="S466" s="203" t="s">
        <v>593</v>
      </c>
      <c r="T466" s="203" t="s">
        <v>593</v>
      </c>
      <c r="U466" s="203">
        <v>0</v>
      </c>
      <c r="V466" s="203" t="s">
        <v>593</v>
      </c>
      <c r="W466" s="203" t="s">
        <v>761</v>
      </c>
      <c r="X466" s="203" t="s">
        <v>761</v>
      </c>
      <c r="Y466" s="203" t="s">
        <v>769</v>
      </c>
      <c r="Z466" s="203" t="s">
        <v>1896</v>
      </c>
      <c r="AA466" s="203">
        <v>0</v>
      </c>
      <c r="AB466" s="203">
        <v>0</v>
      </c>
      <c r="AC466" s="203">
        <v>0</v>
      </c>
      <c r="AD466" s="203">
        <v>0</v>
      </c>
    </row>
    <row r="467" spans="1:30">
      <c r="A467" s="200">
        <v>9209</v>
      </c>
      <c r="B467" s="200" t="s">
        <v>1780</v>
      </c>
      <c r="C467" s="200" t="s">
        <v>1881</v>
      </c>
      <c r="D467" s="200"/>
      <c r="E467" s="200"/>
      <c r="F467" s="200" t="s">
        <v>1902</v>
      </c>
      <c r="G467" s="200" t="s">
        <v>1903</v>
      </c>
      <c r="H467" s="201">
        <v>41306</v>
      </c>
      <c r="I467" s="202" t="s">
        <v>760</v>
      </c>
      <c r="J467" s="203">
        <v>0</v>
      </c>
      <c r="K467" s="203">
        <v>0</v>
      </c>
      <c r="L467" s="203">
        <v>0</v>
      </c>
      <c r="M467" s="203">
        <v>0</v>
      </c>
      <c r="N467" s="203">
        <v>0</v>
      </c>
      <c r="O467" s="203" t="s">
        <v>593</v>
      </c>
      <c r="P467" s="203" t="s">
        <v>761</v>
      </c>
      <c r="Q467" s="203" t="s">
        <v>593</v>
      </c>
      <c r="R467" s="203" t="s">
        <v>593</v>
      </c>
      <c r="S467" s="203" t="s">
        <v>593</v>
      </c>
      <c r="T467" s="203" t="s">
        <v>593</v>
      </c>
      <c r="U467" s="203">
        <v>0</v>
      </c>
      <c r="V467" s="203" t="s">
        <v>593</v>
      </c>
      <c r="W467" s="203" t="s">
        <v>761</v>
      </c>
      <c r="X467" s="203" t="s">
        <v>761</v>
      </c>
      <c r="Y467" s="203" t="s">
        <v>769</v>
      </c>
      <c r="Z467" s="203" t="s">
        <v>1779</v>
      </c>
      <c r="AA467" s="203" t="s">
        <v>1904</v>
      </c>
      <c r="AB467" s="203">
        <v>0</v>
      </c>
      <c r="AC467" s="203">
        <v>0</v>
      </c>
      <c r="AD467" s="203">
        <v>0</v>
      </c>
    </row>
    <row r="468" spans="1:30" hidden="1">
      <c r="A468" s="200">
        <v>9210</v>
      </c>
      <c r="B468" s="200" t="s">
        <v>1780</v>
      </c>
      <c r="C468" s="200" t="s">
        <v>1881</v>
      </c>
      <c r="D468" s="200"/>
      <c r="E468" s="200"/>
      <c r="F468" s="200" t="s">
        <v>1905</v>
      </c>
      <c r="G468" s="200" t="s">
        <v>1906</v>
      </c>
      <c r="H468" s="201">
        <v>40026</v>
      </c>
      <c r="I468" s="202" t="s">
        <v>760</v>
      </c>
      <c r="J468" s="203" t="s">
        <v>593</v>
      </c>
      <c r="K468" s="203" t="s">
        <v>593</v>
      </c>
      <c r="L468" s="203" t="s">
        <v>593</v>
      </c>
      <c r="M468" s="203" t="s">
        <v>593</v>
      </c>
      <c r="N468" s="203" t="s">
        <v>593</v>
      </c>
      <c r="O468" s="203" t="s">
        <v>593</v>
      </c>
      <c r="P468" s="203" t="s">
        <v>593</v>
      </c>
      <c r="Q468" s="203" t="s">
        <v>593</v>
      </c>
      <c r="R468" s="203" t="s">
        <v>593</v>
      </c>
      <c r="S468" s="203" t="s">
        <v>593</v>
      </c>
      <c r="T468" s="203" t="s">
        <v>593</v>
      </c>
      <c r="U468" s="203" t="s">
        <v>593</v>
      </c>
      <c r="V468" s="203" t="s">
        <v>593</v>
      </c>
      <c r="W468" s="203" t="s">
        <v>593</v>
      </c>
      <c r="X468" s="203" t="s">
        <v>593</v>
      </c>
      <c r="Y468" s="203" t="s">
        <v>593</v>
      </c>
      <c r="Z468" s="203" t="s">
        <v>593</v>
      </c>
      <c r="AA468" s="203"/>
      <c r="AB468" s="203"/>
      <c r="AC468" s="203"/>
      <c r="AD468" s="202"/>
    </row>
    <row r="469" spans="1:30" hidden="1">
      <c r="A469" s="200">
        <v>9211</v>
      </c>
      <c r="B469" s="200" t="s">
        <v>1780</v>
      </c>
      <c r="C469" s="200" t="s">
        <v>1881</v>
      </c>
      <c r="D469" s="200"/>
      <c r="E469" s="200"/>
      <c r="F469" s="200" t="s">
        <v>1907</v>
      </c>
      <c r="G469" s="200" t="s">
        <v>1908</v>
      </c>
      <c r="H469" s="201">
        <v>36892</v>
      </c>
      <c r="I469" s="202" t="s">
        <v>760</v>
      </c>
      <c r="J469" s="203" t="s">
        <v>593</v>
      </c>
      <c r="K469" s="203" t="s">
        <v>593</v>
      </c>
      <c r="L469" s="203" t="s">
        <v>593</v>
      </c>
      <c r="M469" s="203" t="s">
        <v>593</v>
      </c>
      <c r="N469" s="203" t="s">
        <v>593</v>
      </c>
      <c r="O469" s="203" t="s">
        <v>593</v>
      </c>
      <c r="P469" s="203" t="s">
        <v>593</v>
      </c>
      <c r="Q469" s="203" t="s">
        <v>593</v>
      </c>
      <c r="R469" s="203" t="s">
        <v>593</v>
      </c>
      <c r="S469" s="203" t="s">
        <v>593</v>
      </c>
      <c r="T469" s="203" t="s">
        <v>593</v>
      </c>
      <c r="U469" s="203" t="s">
        <v>593</v>
      </c>
      <c r="V469" s="203" t="s">
        <v>593</v>
      </c>
      <c r="W469" s="203" t="s">
        <v>593</v>
      </c>
      <c r="X469" s="203" t="s">
        <v>593</v>
      </c>
      <c r="Y469" s="203" t="s">
        <v>593</v>
      </c>
      <c r="Z469" s="203" t="s">
        <v>593</v>
      </c>
      <c r="AA469" s="203"/>
      <c r="AB469" s="203"/>
      <c r="AC469" s="203"/>
      <c r="AD469" s="202"/>
    </row>
    <row r="470" spans="1:30" hidden="1">
      <c r="A470" s="200">
        <v>9213</v>
      </c>
      <c r="B470" s="200" t="s">
        <v>1780</v>
      </c>
      <c r="C470" s="200" t="s">
        <v>1881</v>
      </c>
      <c r="D470" s="200"/>
      <c r="E470" s="200"/>
      <c r="F470" s="200" t="s">
        <v>1909</v>
      </c>
      <c r="G470" s="200" t="s">
        <v>1910</v>
      </c>
      <c r="H470" s="201">
        <v>38353</v>
      </c>
      <c r="I470" s="202" t="s">
        <v>760</v>
      </c>
      <c r="J470" s="203" t="s">
        <v>593</v>
      </c>
      <c r="K470" s="203" t="s">
        <v>593</v>
      </c>
      <c r="L470" s="203" t="s">
        <v>593</v>
      </c>
      <c r="M470" s="203" t="s">
        <v>593</v>
      </c>
      <c r="N470" s="203" t="s">
        <v>593</v>
      </c>
      <c r="O470" s="203" t="s">
        <v>593</v>
      </c>
      <c r="P470" s="203" t="s">
        <v>593</v>
      </c>
      <c r="Q470" s="203" t="s">
        <v>593</v>
      </c>
      <c r="R470" s="203" t="s">
        <v>593</v>
      </c>
      <c r="S470" s="203" t="s">
        <v>593</v>
      </c>
      <c r="T470" s="203" t="s">
        <v>593</v>
      </c>
      <c r="U470" s="203" t="s">
        <v>593</v>
      </c>
      <c r="V470" s="203" t="s">
        <v>593</v>
      </c>
      <c r="W470" s="203" t="s">
        <v>593</v>
      </c>
      <c r="X470" s="203" t="s">
        <v>593</v>
      </c>
      <c r="Y470" s="203" t="s">
        <v>593</v>
      </c>
      <c r="Z470" s="203" t="s">
        <v>593</v>
      </c>
      <c r="AA470" s="203"/>
      <c r="AB470" s="203"/>
      <c r="AC470" s="203"/>
      <c r="AD470" s="202"/>
    </row>
    <row r="471" spans="1:30" hidden="1">
      <c r="A471" s="200">
        <v>9214</v>
      </c>
      <c r="B471" s="200" t="s">
        <v>1780</v>
      </c>
      <c r="C471" s="200" t="s">
        <v>1881</v>
      </c>
      <c r="D471" s="200"/>
      <c r="E471" s="200"/>
      <c r="F471" s="200" t="s">
        <v>1911</v>
      </c>
      <c r="G471" s="200" t="s">
        <v>1912</v>
      </c>
      <c r="H471" s="201">
        <v>41122</v>
      </c>
      <c r="I471" s="202" t="s">
        <v>760</v>
      </c>
      <c r="J471" s="203" t="s">
        <v>593</v>
      </c>
      <c r="K471" s="203" t="s">
        <v>593</v>
      </c>
      <c r="L471" s="203" t="s">
        <v>593</v>
      </c>
      <c r="M471" s="203" t="s">
        <v>593</v>
      </c>
      <c r="N471" s="203" t="s">
        <v>593</v>
      </c>
      <c r="O471" s="203" t="s">
        <v>593</v>
      </c>
      <c r="P471" s="203" t="s">
        <v>593</v>
      </c>
      <c r="Q471" s="203" t="s">
        <v>593</v>
      </c>
      <c r="R471" s="203" t="s">
        <v>593</v>
      </c>
      <c r="S471" s="203" t="s">
        <v>593</v>
      </c>
      <c r="T471" s="203" t="s">
        <v>593</v>
      </c>
      <c r="U471" s="203" t="s">
        <v>593</v>
      </c>
      <c r="V471" s="203" t="s">
        <v>593</v>
      </c>
      <c r="W471" s="203" t="s">
        <v>593</v>
      </c>
      <c r="X471" s="203" t="s">
        <v>593</v>
      </c>
      <c r="Y471" s="203" t="s">
        <v>593</v>
      </c>
      <c r="Z471" s="203" t="s">
        <v>593</v>
      </c>
      <c r="AA471" s="203"/>
      <c r="AB471" s="203"/>
      <c r="AC471" s="203"/>
      <c r="AD471" s="202"/>
    </row>
    <row r="472" spans="1:30" hidden="1">
      <c r="A472" s="200">
        <v>9215</v>
      </c>
      <c r="B472" s="200" t="s">
        <v>1780</v>
      </c>
      <c r="C472" s="200" t="s">
        <v>1881</v>
      </c>
      <c r="D472" s="200"/>
      <c r="E472" s="200"/>
      <c r="F472" s="200" t="s">
        <v>1913</v>
      </c>
      <c r="G472" s="200" t="s">
        <v>1914</v>
      </c>
      <c r="H472" s="201">
        <v>41122</v>
      </c>
      <c r="I472" s="202" t="s">
        <v>760</v>
      </c>
      <c r="J472" s="203" t="s">
        <v>593</v>
      </c>
      <c r="K472" s="203" t="s">
        <v>593</v>
      </c>
      <c r="L472" s="203" t="s">
        <v>593</v>
      </c>
      <c r="M472" s="203" t="s">
        <v>593</v>
      </c>
      <c r="N472" s="203" t="s">
        <v>593</v>
      </c>
      <c r="O472" s="203" t="s">
        <v>593</v>
      </c>
      <c r="P472" s="203" t="s">
        <v>593</v>
      </c>
      <c r="Q472" s="203" t="s">
        <v>593</v>
      </c>
      <c r="R472" s="203" t="s">
        <v>593</v>
      </c>
      <c r="S472" s="203" t="s">
        <v>593</v>
      </c>
      <c r="T472" s="203" t="s">
        <v>593</v>
      </c>
      <c r="U472" s="203" t="s">
        <v>593</v>
      </c>
      <c r="V472" s="203" t="s">
        <v>593</v>
      </c>
      <c r="W472" s="203" t="s">
        <v>593</v>
      </c>
      <c r="X472" s="203" t="s">
        <v>593</v>
      </c>
      <c r="Y472" s="203" t="s">
        <v>593</v>
      </c>
      <c r="Z472" s="203" t="s">
        <v>593</v>
      </c>
      <c r="AA472" s="203"/>
      <c r="AB472" s="203"/>
      <c r="AC472" s="203"/>
      <c r="AD472" s="202"/>
    </row>
    <row r="473" spans="1:30">
      <c r="A473" s="200">
        <v>9216</v>
      </c>
      <c r="B473" s="200" t="s">
        <v>1780</v>
      </c>
      <c r="C473" s="200" t="s">
        <v>1881</v>
      </c>
      <c r="D473" s="200"/>
      <c r="E473" s="200"/>
      <c r="F473" s="200" t="s">
        <v>1915</v>
      </c>
      <c r="G473" s="200" t="s">
        <v>1916</v>
      </c>
      <c r="H473" s="201">
        <v>42036</v>
      </c>
      <c r="I473" s="202" t="s">
        <v>760</v>
      </c>
      <c r="J473" s="203">
        <v>0</v>
      </c>
      <c r="K473" s="203">
        <v>0</v>
      </c>
      <c r="L473" s="203">
        <v>0</v>
      </c>
      <c r="M473" s="203">
        <v>0</v>
      </c>
      <c r="N473" s="203">
        <v>0</v>
      </c>
      <c r="O473" s="203" t="s">
        <v>593</v>
      </c>
      <c r="P473" s="203" t="s">
        <v>761</v>
      </c>
      <c r="Q473" s="203" t="s">
        <v>593</v>
      </c>
      <c r="R473" s="203" t="s">
        <v>593</v>
      </c>
      <c r="S473" s="203" t="s">
        <v>593</v>
      </c>
      <c r="T473" s="203" t="s">
        <v>593</v>
      </c>
      <c r="U473" s="203">
        <v>0</v>
      </c>
      <c r="V473" s="203" t="s">
        <v>593</v>
      </c>
      <c r="W473" s="203" t="s">
        <v>761</v>
      </c>
      <c r="X473" s="203" t="s">
        <v>761</v>
      </c>
      <c r="Y473" s="203" t="s">
        <v>769</v>
      </c>
      <c r="Z473" s="203" t="s">
        <v>1896</v>
      </c>
      <c r="AA473" s="203"/>
      <c r="AB473" s="203">
        <v>0</v>
      </c>
      <c r="AC473" s="203">
        <v>0</v>
      </c>
      <c r="AD473" s="203">
        <v>0</v>
      </c>
    </row>
    <row r="474" spans="1:30">
      <c r="A474" s="200">
        <v>9301</v>
      </c>
      <c r="B474" s="200" t="s">
        <v>1780</v>
      </c>
      <c r="C474" s="200" t="s">
        <v>1881</v>
      </c>
      <c r="D474" s="200" t="s">
        <v>1917</v>
      </c>
      <c r="E474" s="200" t="s">
        <v>1918</v>
      </c>
      <c r="F474" s="200" t="s">
        <v>1919</v>
      </c>
      <c r="G474" s="200" t="s">
        <v>1920</v>
      </c>
      <c r="H474" s="201">
        <v>37803</v>
      </c>
      <c r="I474" s="202" t="s">
        <v>760</v>
      </c>
      <c r="J474" s="203">
        <v>0</v>
      </c>
      <c r="K474" s="203">
        <v>0</v>
      </c>
      <c r="L474" s="203">
        <v>0</v>
      </c>
      <c r="M474" s="203">
        <v>0</v>
      </c>
      <c r="N474" s="203">
        <v>0</v>
      </c>
      <c r="O474" s="203" t="s">
        <v>593</v>
      </c>
      <c r="P474" s="203" t="s">
        <v>593</v>
      </c>
      <c r="Q474" s="203" t="s">
        <v>593</v>
      </c>
      <c r="R474" s="203" t="s">
        <v>593</v>
      </c>
      <c r="S474" s="203" t="s">
        <v>593</v>
      </c>
      <c r="T474" s="203" t="s">
        <v>593</v>
      </c>
      <c r="U474" s="203">
        <v>0</v>
      </c>
      <c r="V474" s="203" t="s">
        <v>593</v>
      </c>
      <c r="W474" s="203" t="s">
        <v>593</v>
      </c>
      <c r="X474" s="203" t="s">
        <v>761</v>
      </c>
      <c r="Y474" s="203">
        <v>0</v>
      </c>
      <c r="Z474" s="203" t="s">
        <v>1779</v>
      </c>
      <c r="AA474" s="203">
        <v>0</v>
      </c>
      <c r="AB474" s="203">
        <v>0</v>
      </c>
      <c r="AC474" s="203">
        <v>0</v>
      </c>
      <c r="AD474" s="203">
        <v>0</v>
      </c>
    </row>
    <row r="475" spans="1:30" hidden="1">
      <c r="A475" s="200">
        <v>9342</v>
      </c>
      <c r="B475" s="200" t="s">
        <v>1780</v>
      </c>
      <c r="C475" s="200" t="s">
        <v>1881</v>
      </c>
      <c r="D475" s="200" t="s">
        <v>1921</v>
      </c>
      <c r="E475" s="200" t="s">
        <v>1922</v>
      </c>
      <c r="F475" s="200" t="s">
        <v>1923</v>
      </c>
      <c r="G475" s="200" t="s">
        <v>1924</v>
      </c>
      <c r="H475" s="201">
        <v>39114</v>
      </c>
      <c r="I475" s="202" t="s">
        <v>760</v>
      </c>
      <c r="J475" s="203" t="s">
        <v>593</v>
      </c>
      <c r="K475" s="203" t="s">
        <v>593</v>
      </c>
      <c r="L475" s="203" t="s">
        <v>593</v>
      </c>
      <c r="M475" s="203" t="s">
        <v>593</v>
      </c>
      <c r="N475" s="203" t="s">
        <v>593</v>
      </c>
      <c r="O475" s="203" t="s">
        <v>593</v>
      </c>
      <c r="P475" s="203" t="s">
        <v>593</v>
      </c>
      <c r="Q475" s="203" t="s">
        <v>593</v>
      </c>
      <c r="R475" s="203" t="s">
        <v>593</v>
      </c>
      <c r="S475" s="203" t="s">
        <v>593</v>
      </c>
      <c r="T475" s="203" t="s">
        <v>593</v>
      </c>
      <c r="U475" s="203" t="s">
        <v>593</v>
      </c>
      <c r="V475" s="203" t="s">
        <v>593</v>
      </c>
      <c r="W475" s="203" t="s">
        <v>593</v>
      </c>
      <c r="X475" s="203" t="s">
        <v>593</v>
      </c>
      <c r="Y475" s="203" t="s">
        <v>593</v>
      </c>
      <c r="Z475" s="203" t="s">
        <v>593</v>
      </c>
      <c r="AA475" s="203"/>
      <c r="AB475" s="203"/>
      <c r="AC475" s="203"/>
      <c r="AD475" s="202"/>
    </row>
    <row r="476" spans="1:30" hidden="1">
      <c r="A476" s="200">
        <v>9343</v>
      </c>
      <c r="B476" s="200" t="s">
        <v>1780</v>
      </c>
      <c r="C476" s="200" t="s">
        <v>1881</v>
      </c>
      <c r="D476" s="200" t="s">
        <v>1921</v>
      </c>
      <c r="E476" s="200" t="s">
        <v>1922</v>
      </c>
      <c r="F476" s="200" t="s">
        <v>1925</v>
      </c>
      <c r="G476" s="200" t="s">
        <v>1926</v>
      </c>
      <c r="H476" s="201">
        <v>37623</v>
      </c>
      <c r="I476" s="202" t="s">
        <v>760</v>
      </c>
      <c r="J476" s="203" t="s">
        <v>593</v>
      </c>
      <c r="K476" s="203" t="s">
        <v>593</v>
      </c>
      <c r="L476" s="203" t="s">
        <v>593</v>
      </c>
      <c r="M476" s="203" t="s">
        <v>593</v>
      </c>
      <c r="N476" s="203" t="s">
        <v>593</v>
      </c>
      <c r="O476" s="203" t="s">
        <v>593</v>
      </c>
      <c r="P476" s="203" t="s">
        <v>593</v>
      </c>
      <c r="Q476" s="203" t="s">
        <v>593</v>
      </c>
      <c r="R476" s="203" t="s">
        <v>593</v>
      </c>
      <c r="S476" s="203" t="s">
        <v>593</v>
      </c>
      <c r="T476" s="203" t="s">
        <v>593</v>
      </c>
      <c r="U476" s="203" t="s">
        <v>593</v>
      </c>
      <c r="V476" s="203" t="s">
        <v>593</v>
      </c>
      <c r="W476" s="203" t="s">
        <v>593</v>
      </c>
      <c r="X476" s="203" t="s">
        <v>593</v>
      </c>
      <c r="Y476" s="203" t="s">
        <v>593</v>
      </c>
      <c r="Z476" s="203" t="s">
        <v>593</v>
      </c>
      <c r="AA476" s="203"/>
      <c r="AB476" s="203"/>
      <c r="AC476" s="203"/>
      <c r="AD476" s="202"/>
    </row>
    <row r="477" spans="1:30" hidden="1">
      <c r="A477" s="200">
        <v>9344</v>
      </c>
      <c r="B477" s="200" t="s">
        <v>1780</v>
      </c>
      <c r="C477" s="200" t="s">
        <v>1881</v>
      </c>
      <c r="D477" s="200" t="s">
        <v>1921</v>
      </c>
      <c r="E477" s="200" t="s">
        <v>1922</v>
      </c>
      <c r="F477" s="200" t="s">
        <v>1927</v>
      </c>
      <c r="G477" s="200" t="s">
        <v>1928</v>
      </c>
      <c r="H477" s="201">
        <v>39114</v>
      </c>
      <c r="I477" s="202" t="s">
        <v>760</v>
      </c>
      <c r="J477" s="203" t="s">
        <v>593</v>
      </c>
      <c r="K477" s="203" t="s">
        <v>593</v>
      </c>
      <c r="L477" s="203" t="s">
        <v>593</v>
      </c>
      <c r="M477" s="203" t="s">
        <v>593</v>
      </c>
      <c r="N477" s="203" t="s">
        <v>593</v>
      </c>
      <c r="O477" s="203" t="s">
        <v>593</v>
      </c>
      <c r="P477" s="203" t="s">
        <v>593</v>
      </c>
      <c r="Q477" s="203" t="s">
        <v>593</v>
      </c>
      <c r="R477" s="203" t="s">
        <v>593</v>
      </c>
      <c r="S477" s="203" t="s">
        <v>593</v>
      </c>
      <c r="T477" s="203" t="s">
        <v>593</v>
      </c>
      <c r="U477" s="203" t="s">
        <v>593</v>
      </c>
      <c r="V477" s="203" t="s">
        <v>593</v>
      </c>
      <c r="W477" s="203" t="s">
        <v>593</v>
      </c>
      <c r="X477" s="203" t="s">
        <v>593</v>
      </c>
      <c r="Y477" s="203" t="s">
        <v>593</v>
      </c>
      <c r="Z477" s="203" t="s">
        <v>593</v>
      </c>
      <c r="AA477" s="203"/>
      <c r="AB477" s="203"/>
      <c r="AC477" s="203"/>
      <c r="AD477" s="202"/>
    </row>
    <row r="478" spans="1:30">
      <c r="A478" s="200">
        <v>9345</v>
      </c>
      <c r="B478" s="200" t="s">
        <v>1780</v>
      </c>
      <c r="C478" s="200" t="s">
        <v>1881</v>
      </c>
      <c r="D478" s="200" t="s">
        <v>1921</v>
      </c>
      <c r="E478" s="200" t="s">
        <v>1922</v>
      </c>
      <c r="F478" s="200" t="s">
        <v>1929</v>
      </c>
      <c r="G478" s="200" t="s">
        <v>1930</v>
      </c>
      <c r="H478" s="201">
        <v>43497</v>
      </c>
      <c r="I478" s="202" t="s">
        <v>760</v>
      </c>
      <c r="J478" s="203">
        <v>0</v>
      </c>
      <c r="K478" s="203">
        <v>0</v>
      </c>
      <c r="L478" s="203">
        <v>0</v>
      </c>
      <c r="M478" s="203">
        <v>0</v>
      </c>
      <c r="N478" s="203">
        <v>0</v>
      </c>
      <c r="O478" s="203" t="s">
        <v>593</v>
      </c>
      <c r="P478" s="203" t="s">
        <v>593</v>
      </c>
      <c r="Q478" s="203" t="s">
        <v>593</v>
      </c>
      <c r="R478" s="203" t="s">
        <v>593</v>
      </c>
      <c r="S478" s="203" t="s">
        <v>593</v>
      </c>
      <c r="T478" s="203" t="s">
        <v>593</v>
      </c>
      <c r="U478" s="203">
        <v>0</v>
      </c>
      <c r="V478" s="203" t="s">
        <v>593</v>
      </c>
      <c r="W478" s="203" t="s">
        <v>593</v>
      </c>
      <c r="X478" s="203" t="s">
        <v>761</v>
      </c>
      <c r="Y478" s="203">
        <v>0</v>
      </c>
      <c r="Z478" s="203" t="s">
        <v>1779</v>
      </c>
      <c r="AA478" s="203">
        <v>0</v>
      </c>
      <c r="AB478" s="203">
        <v>0</v>
      </c>
      <c r="AC478" s="203">
        <v>0</v>
      </c>
      <c r="AD478" s="203">
        <v>0</v>
      </c>
    </row>
    <row r="479" spans="1:30">
      <c r="A479" s="200">
        <v>9361</v>
      </c>
      <c r="B479" s="200" t="s">
        <v>1780</v>
      </c>
      <c r="C479" s="200" t="s">
        <v>1881</v>
      </c>
      <c r="D479" s="200" t="s">
        <v>1931</v>
      </c>
      <c r="E479" s="200" t="s">
        <v>1932</v>
      </c>
      <c r="F479" s="200" t="s">
        <v>1933</v>
      </c>
      <c r="G479" s="200" t="s">
        <v>1934</v>
      </c>
      <c r="H479" s="201">
        <v>42036</v>
      </c>
      <c r="I479" s="202" t="s">
        <v>760</v>
      </c>
      <c r="J479" s="203">
        <v>0</v>
      </c>
      <c r="K479" s="203">
        <v>0</v>
      </c>
      <c r="L479" s="203">
        <v>0</v>
      </c>
      <c r="M479" s="203">
        <v>0</v>
      </c>
      <c r="N479" s="203">
        <v>0</v>
      </c>
      <c r="O479" s="203" t="s">
        <v>593</v>
      </c>
      <c r="P479" s="203" t="s">
        <v>593</v>
      </c>
      <c r="Q479" s="203" t="s">
        <v>593</v>
      </c>
      <c r="R479" s="203" t="s">
        <v>593</v>
      </c>
      <c r="S479" s="203" t="s">
        <v>593</v>
      </c>
      <c r="T479" s="203" t="s">
        <v>593</v>
      </c>
      <c r="U479" s="203">
        <v>0</v>
      </c>
      <c r="V479" s="203" t="s">
        <v>593</v>
      </c>
      <c r="W479" s="203" t="s">
        <v>593</v>
      </c>
      <c r="X479" s="203" t="s">
        <v>761</v>
      </c>
      <c r="Y479" s="203">
        <v>0</v>
      </c>
      <c r="Z479" s="203" t="s">
        <v>1779</v>
      </c>
      <c r="AA479" s="203">
        <v>0</v>
      </c>
      <c r="AB479" s="203">
        <v>0</v>
      </c>
      <c r="AC479" s="203">
        <v>0</v>
      </c>
      <c r="AD479" s="203">
        <v>0</v>
      </c>
    </row>
    <row r="480" spans="1:30" hidden="1">
      <c r="A480" s="200">
        <v>9364</v>
      </c>
      <c r="B480" s="200" t="s">
        <v>1780</v>
      </c>
      <c r="C480" s="200" t="s">
        <v>1881</v>
      </c>
      <c r="D480" s="200" t="s">
        <v>1931</v>
      </c>
      <c r="E480" s="200" t="s">
        <v>1932</v>
      </c>
      <c r="F480" s="200" t="s">
        <v>1935</v>
      </c>
      <c r="G480" s="200" t="s">
        <v>1936</v>
      </c>
      <c r="H480" s="201">
        <v>43497</v>
      </c>
      <c r="I480" s="202" t="s">
        <v>760</v>
      </c>
      <c r="J480" s="203">
        <v>0</v>
      </c>
      <c r="K480" s="203">
        <v>0</v>
      </c>
      <c r="L480" s="203">
        <v>0</v>
      </c>
      <c r="M480" s="203">
        <v>0</v>
      </c>
      <c r="N480" s="203">
        <v>0</v>
      </c>
      <c r="O480" s="203" t="s">
        <v>593</v>
      </c>
      <c r="P480" s="203" t="s">
        <v>761</v>
      </c>
      <c r="Q480" s="203" t="s">
        <v>593</v>
      </c>
      <c r="R480" s="203" t="s">
        <v>593</v>
      </c>
      <c r="S480" s="203" t="s">
        <v>593</v>
      </c>
      <c r="T480" s="203" t="s">
        <v>593</v>
      </c>
      <c r="U480" s="203">
        <v>0</v>
      </c>
      <c r="V480" s="203" t="s">
        <v>593</v>
      </c>
      <c r="W480" s="203" t="s">
        <v>761</v>
      </c>
      <c r="X480" s="203" t="s">
        <v>593</v>
      </c>
      <c r="Y480" s="203">
        <v>0</v>
      </c>
      <c r="Z480" s="203">
        <v>0</v>
      </c>
      <c r="AA480" s="203"/>
      <c r="AB480" s="203"/>
      <c r="AC480" s="203"/>
      <c r="AD480" s="202"/>
    </row>
    <row r="481" spans="1:30" hidden="1">
      <c r="A481" s="200">
        <v>9384</v>
      </c>
      <c r="B481" s="200" t="s">
        <v>1780</v>
      </c>
      <c r="C481" s="200" t="s">
        <v>1881</v>
      </c>
      <c r="D481" s="200" t="s">
        <v>1937</v>
      </c>
      <c r="E481" s="200" t="s">
        <v>1938</v>
      </c>
      <c r="F481" s="200" t="s">
        <v>1939</v>
      </c>
      <c r="G481" s="200" t="s">
        <v>1940</v>
      </c>
      <c r="H481" s="201">
        <v>34516</v>
      </c>
      <c r="I481" s="202" t="s">
        <v>760</v>
      </c>
      <c r="J481" s="203" t="s">
        <v>593</v>
      </c>
      <c r="K481" s="203" t="s">
        <v>593</v>
      </c>
      <c r="L481" s="203" t="s">
        <v>593</v>
      </c>
      <c r="M481" s="203" t="s">
        <v>593</v>
      </c>
      <c r="N481" s="203" t="s">
        <v>593</v>
      </c>
      <c r="O481" s="203" t="s">
        <v>593</v>
      </c>
      <c r="P481" s="203" t="s">
        <v>593</v>
      </c>
      <c r="Q481" s="203" t="s">
        <v>593</v>
      </c>
      <c r="R481" s="203" t="s">
        <v>593</v>
      </c>
      <c r="S481" s="203" t="s">
        <v>593</v>
      </c>
      <c r="T481" s="203" t="s">
        <v>593</v>
      </c>
      <c r="U481" s="203" t="s">
        <v>593</v>
      </c>
      <c r="V481" s="203" t="s">
        <v>593</v>
      </c>
      <c r="W481" s="203" t="s">
        <v>593</v>
      </c>
      <c r="X481" s="203" t="s">
        <v>593</v>
      </c>
      <c r="Y481" s="203" t="s">
        <v>593</v>
      </c>
      <c r="Z481" s="203" t="s">
        <v>593</v>
      </c>
      <c r="AA481" s="203"/>
      <c r="AB481" s="203"/>
      <c r="AC481" s="203"/>
      <c r="AD481" s="202"/>
    </row>
    <row r="482" spans="1:30">
      <c r="A482" s="200">
        <v>9386</v>
      </c>
      <c r="B482" s="200" t="s">
        <v>1780</v>
      </c>
      <c r="C482" s="200" t="s">
        <v>1881</v>
      </c>
      <c r="D482" s="200" t="s">
        <v>1937</v>
      </c>
      <c r="E482" s="200" t="s">
        <v>1938</v>
      </c>
      <c r="F482" s="200" t="s">
        <v>1941</v>
      </c>
      <c r="G482" s="200" t="s">
        <v>1942</v>
      </c>
      <c r="H482" s="201">
        <v>40210</v>
      </c>
      <c r="I482" s="202" t="s">
        <v>760</v>
      </c>
      <c r="J482" s="203">
        <v>0</v>
      </c>
      <c r="K482" s="203">
        <v>0</v>
      </c>
      <c r="L482" s="203">
        <v>0</v>
      </c>
      <c r="M482" s="203">
        <v>0</v>
      </c>
      <c r="N482" s="203">
        <v>0</v>
      </c>
      <c r="O482" s="203" t="s">
        <v>593</v>
      </c>
      <c r="P482" s="203" t="s">
        <v>593</v>
      </c>
      <c r="Q482" s="203" t="s">
        <v>593</v>
      </c>
      <c r="R482" s="203" t="s">
        <v>593</v>
      </c>
      <c r="S482" s="203" t="s">
        <v>593</v>
      </c>
      <c r="T482" s="203" t="s">
        <v>593</v>
      </c>
      <c r="U482" s="203">
        <v>0</v>
      </c>
      <c r="V482" s="203" t="s">
        <v>593</v>
      </c>
      <c r="W482" s="203" t="s">
        <v>593</v>
      </c>
      <c r="X482" s="203" t="s">
        <v>761</v>
      </c>
      <c r="Y482" s="203">
        <v>0</v>
      </c>
      <c r="Z482" s="203" t="s">
        <v>1779</v>
      </c>
      <c r="AA482" s="203">
        <v>0</v>
      </c>
      <c r="AB482" s="203">
        <v>0</v>
      </c>
      <c r="AC482" s="203">
        <v>0</v>
      </c>
      <c r="AD482" s="203">
        <v>0</v>
      </c>
    </row>
    <row r="483" spans="1:30" hidden="1">
      <c r="A483" s="200">
        <v>9407</v>
      </c>
      <c r="B483" s="200" t="s">
        <v>1780</v>
      </c>
      <c r="C483" s="200" t="s">
        <v>1881</v>
      </c>
      <c r="D483" s="200" t="s">
        <v>1943</v>
      </c>
      <c r="E483" s="200" t="s">
        <v>1944</v>
      </c>
      <c r="F483" s="200" t="s">
        <v>1945</v>
      </c>
      <c r="G483" s="200" t="s">
        <v>1946</v>
      </c>
      <c r="H483" s="201">
        <v>30103</v>
      </c>
      <c r="I483" s="202" t="s">
        <v>760</v>
      </c>
      <c r="J483" s="203" t="s">
        <v>593</v>
      </c>
      <c r="K483" s="203" t="s">
        <v>593</v>
      </c>
      <c r="L483" s="203" t="s">
        <v>593</v>
      </c>
      <c r="M483" s="203" t="s">
        <v>593</v>
      </c>
      <c r="N483" s="203" t="s">
        <v>593</v>
      </c>
      <c r="O483" s="203" t="s">
        <v>593</v>
      </c>
      <c r="P483" s="203" t="s">
        <v>593</v>
      </c>
      <c r="Q483" s="203" t="s">
        <v>593</v>
      </c>
      <c r="R483" s="203" t="s">
        <v>593</v>
      </c>
      <c r="S483" s="203" t="s">
        <v>593</v>
      </c>
      <c r="T483" s="203" t="s">
        <v>593</v>
      </c>
      <c r="U483" s="203" t="s">
        <v>593</v>
      </c>
      <c r="V483" s="203" t="s">
        <v>593</v>
      </c>
      <c r="W483" s="203" t="s">
        <v>593</v>
      </c>
      <c r="X483" s="203" t="s">
        <v>593</v>
      </c>
      <c r="Y483" s="203" t="s">
        <v>593</v>
      </c>
      <c r="Z483" s="203" t="s">
        <v>593</v>
      </c>
      <c r="AA483" s="203"/>
      <c r="AB483" s="203"/>
      <c r="AC483" s="203"/>
      <c r="AD483" s="202"/>
    </row>
    <row r="484" spans="1:30" hidden="1">
      <c r="A484" s="200">
        <v>9411</v>
      </c>
      <c r="B484" s="200" t="s">
        <v>1780</v>
      </c>
      <c r="C484" s="200" t="s">
        <v>1881</v>
      </c>
      <c r="D484" s="200" t="s">
        <v>1943</v>
      </c>
      <c r="E484" s="200" t="s">
        <v>1944</v>
      </c>
      <c r="F484" s="200" t="s">
        <v>1947</v>
      </c>
      <c r="G484" s="200" t="s">
        <v>1948</v>
      </c>
      <c r="H484" s="201">
        <v>38930</v>
      </c>
      <c r="I484" s="202" t="s">
        <v>760</v>
      </c>
      <c r="J484" s="203">
        <v>0</v>
      </c>
      <c r="K484" s="203">
        <v>0</v>
      </c>
      <c r="L484" s="203">
        <v>0</v>
      </c>
      <c r="M484" s="203">
        <v>0</v>
      </c>
      <c r="N484" s="203">
        <v>0</v>
      </c>
      <c r="O484" s="203" t="s">
        <v>593</v>
      </c>
      <c r="P484" s="203" t="s">
        <v>593</v>
      </c>
      <c r="Q484" s="203" t="s">
        <v>593</v>
      </c>
      <c r="R484" s="203" t="s">
        <v>593</v>
      </c>
      <c r="S484" s="203" t="s">
        <v>593</v>
      </c>
      <c r="T484" s="203" t="s">
        <v>593</v>
      </c>
      <c r="U484" s="203">
        <v>0</v>
      </c>
      <c r="V484" s="203" t="s">
        <v>593</v>
      </c>
      <c r="W484" s="203" t="s">
        <v>593</v>
      </c>
      <c r="X484" s="203"/>
      <c r="Y484" s="203">
        <v>0</v>
      </c>
      <c r="Z484" s="203"/>
      <c r="AA484" s="203">
        <v>0</v>
      </c>
      <c r="AB484" s="203">
        <v>0</v>
      </c>
      <c r="AC484" s="203">
        <v>0</v>
      </c>
      <c r="AD484" s="203">
        <v>0</v>
      </c>
    </row>
    <row r="485" spans="1:30">
      <c r="A485" s="200">
        <v>10201</v>
      </c>
      <c r="B485" s="200" t="s">
        <v>1780</v>
      </c>
      <c r="C485" s="200" t="s">
        <v>1949</v>
      </c>
      <c r="D485" s="200"/>
      <c r="E485" s="200"/>
      <c r="F485" s="200" t="s">
        <v>1950</v>
      </c>
      <c r="G485" s="200" t="s">
        <v>1951</v>
      </c>
      <c r="H485" s="201">
        <v>39938</v>
      </c>
      <c r="I485" s="202" t="s">
        <v>760</v>
      </c>
      <c r="J485" s="203">
        <v>0</v>
      </c>
      <c r="K485" s="203" t="s">
        <v>761</v>
      </c>
      <c r="L485" s="203">
        <v>0</v>
      </c>
      <c r="M485" s="203" t="s">
        <v>761</v>
      </c>
      <c r="N485" s="203" t="s">
        <v>761</v>
      </c>
      <c r="O485" s="203" t="s">
        <v>593</v>
      </c>
      <c r="P485" s="203" t="s">
        <v>761</v>
      </c>
      <c r="Q485" s="203" t="s">
        <v>593</v>
      </c>
      <c r="R485" s="203" t="s">
        <v>593</v>
      </c>
      <c r="S485" s="203" t="s">
        <v>593</v>
      </c>
      <c r="T485" s="203" t="s">
        <v>593</v>
      </c>
      <c r="U485" s="203">
        <v>0</v>
      </c>
      <c r="V485" s="203" t="s">
        <v>761</v>
      </c>
      <c r="W485" s="203" t="s">
        <v>761</v>
      </c>
      <c r="X485" s="203" t="s">
        <v>761</v>
      </c>
      <c r="Y485" s="203" t="s">
        <v>763</v>
      </c>
      <c r="Z485" s="203" t="s">
        <v>1779</v>
      </c>
      <c r="AA485" s="203">
        <v>0</v>
      </c>
      <c r="AB485" s="203">
        <v>0</v>
      </c>
      <c r="AC485" s="203">
        <v>0</v>
      </c>
      <c r="AD485" s="203">
        <v>0</v>
      </c>
    </row>
    <row r="486" spans="1:30">
      <c r="A486" s="200">
        <v>10202</v>
      </c>
      <c r="B486" s="200" t="s">
        <v>1780</v>
      </c>
      <c r="C486" s="200" t="s">
        <v>1949</v>
      </c>
      <c r="D486" s="200"/>
      <c r="E486" s="200"/>
      <c r="F486" s="200" t="s">
        <v>1952</v>
      </c>
      <c r="G486" s="200" t="s">
        <v>1953</v>
      </c>
      <c r="H486" s="201">
        <v>40634</v>
      </c>
      <c r="I486" s="202" t="s">
        <v>760</v>
      </c>
      <c r="J486" s="203">
        <v>0</v>
      </c>
      <c r="K486" s="203" t="s">
        <v>761</v>
      </c>
      <c r="L486" s="203">
        <v>0</v>
      </c>
      <c r="M486" s="203">
        <v>0</v>
      </c>
      <c r="N486" s="203" t="s">
        <v>761</v>
      </c>
      <c r="O486" s="203" t="s">
        <v>593</v>
      </c>
      <c r="P486" s="203" t="s">
        <v>761</v>
      </c>
      <c r="Q486" s="203" t="s">
        <v>593</v>
      </c>
      <c r="R486" s="203" t="s">
        <v>593</v>
      </c>
      <c r="S486" s="203" t="s">
        <v>593</v>
      </c>
      <c r="T486" s="203" t="s">
        <v>593</v>
      </c>
      <c r="U486" s="203">
        <v>0</v>
      </c>
      <c r="V486" s="203" t="s">
        <v>761</v>
      </c>
      <c r="W486" s="203" t="s">
        <v>761</v>
      </c>
      <c r="X486" s="203" t="s">
        <v>761</v>
      </c>
      <c r="Y486" s="203" t="s">
        <v>763</v>
      </c>
      <c r="Z486" s="203" t="s">
        <v>1779</v>
      </c>
      <c r="AA486" s="203">
        <v>0</v>
      </c>
      <c r="AB486" s="203">
        <v>0</v>
      </c>
      <c r="AC486" s="203">
        <v>0</v>
      </c>
      <c r="AD486" s="203">
        <v>0</v>
      </c>
    </row>
    <row r="487" spans="1:30">
      <c r="A487" s="200">
        <v>10203</v>
      </c>
      <c r="B487" s="200" t="s">
        <v>1780</v>
      </c>
      <c r="C487" s="200" t="s">
        <v>1949</v>
      </c>
      <c r="D487" s="200"/>
      <c r="E487" s="200"/>
      <c r="F487" s="200" t="s">
        <v>1954</v>
      </c>
      <c r="G487" s="200" t="s">
        <v>1955</v>
      </c>
      <c r="H487" s="201">
        <v>38516</v>
      </c>
      <c r="I487" s="202" t="s">
        <v>760</v>
      </c>
      <c r="J487" s="203">
        <v>0</v>
      </c>
      <c r="K487" s="203">
        <v>0</v>
      </c>
      <c r="L487" s="203">
        <v>0</v>
      </c>
      <c r="M487" s="203">
        <v>0</v>
      </c>
      <c r="N487" s="203">
        <v>0</v>
      </c>
      <c r="O487" s="203" t="s">
        <v>593</v>
      </c>
      <c r="P487" s="203" t="s">
        <v>593</v>
      </c>
      <c r="Q487" s="203" t="s">
        <v>593</v>
      </c>
      <c r="R487" s="203" t="s">
        <v>593</v>
      </c>
      <c r="S487" s="203" t="s">
        <v>593</v>
      </c>
      <c r="T487" s="203" t="s">
        <v>593</v>
      </c>
      <c r="U487" s="203">
        <v>0</v>
      </c>
      <c r="V487" s="203" t="s">
        <v>593</v>
      </c>
      <c r="W487" s="203" t="s">
        <v>593</v>
      </c>
      <c r="X487" s="203" t="s">
        <v>761</v>
      </c>
      <c r="Y487" s="203">
        <v>0</v>
      </c>
      <c r="Z487" s="203" t="s">
        <v>1956</v>
      </c>
      <c r="AA487" s="203">
        <v>0</v>
      </c>
      <c r="AB487" s="203">
        <v>0</v>
      </c>
      <c r="AC487" s="203">
        <v>0</v>
      </c>
      <c r="AD487" s="203">
        <v>0</v>
      </c>
    </row>
    <row r="488" spans="1:30">
      <c r="A488" s="200">
        <v>10204</v>
      </c>
      <c r="B488" s="200" t="s">
        <v>1780</v>
      </c>
      <c r="C488" s="200" t="s">
        <v>1949</v>
      </c>
      <c r="D488" s="200"/>
      <c r="E488" s="200"/>
      <c r="F488" s="200" t="s">
        <v>1957</v>
      </c>
      <c r="G488" s="200" t="s">
        <v>1958</v>
      </c>
      <c r="H488" s="201">
        <v>39173</v>
      </c>
      <c r="I488" s="202" t="s">
        <v>760</v>
      </c>
      <c r="J488" s="203">
        <v>0</v>
      </c>
      <c r="K488" s="203">
        <v>0</v>
      </c>
      <c r="L488" s="203" t="s">
        <v>761</v>
      </c>
      <c r="M488" s="203">
        <v>0</v>
      </c>
      <c r="N488" s="203" t="s">
        <v>761</v>
      </c>
      <c r="O488" s="203" t="s">
        <v>593</v>
      </c>
      <c r="P488" s="203" t="s">
        <v>761</v>
      </c>
      <c r="Q488" s="203" t="s">
        <v>593</v>
      </c>
      <c r="R488" s="203" t="s">
        <v>593</v>
      </c>
      <c r="S488" s="203" t="s">
        <v>593</v>
      </c>
      <c r="T488" s="203" t="s">
        <v>593</v>
      </c>
      <c r="U488" s="203">
        <v>0</v>
      </c>
      <c r="V488" s="203" t="s">
        <v>761</v>
      </c>
      <c r="W488" s="203" t="s">
        <v>761</v>
      </c>
      <c r="X488" s="203" t="s">
        <v>761</v>
      </c>
      <c r="Y488" s="203" t="s">
        <v>763</v>
      </c>
      <c r="Z488" s="203" t="s">
        <v>1959</v>
      </c>
      <c r="AA488" s="203">
        <v>0</v>
      </c>
      <c r="AB488" s="203">
        <v>0</v>
      </c>
      <c r="AC488" s="203">
        <v>0</v>
      </c>
      <c r="AD488" s="203">
        <v>0</v>
      </c>
    </row>
    <row r="489" spans="1:30">
      <c r="A489" s="200">
        <v>10205</v>
      </c>
      <c r="B489" s="200" t="s">
        <v>1780</v>
      </c>
      <c r="C489" s="200" t="s">
        <v>1949</v>
      </c>
      <c r="D489" s="200"/>
      <c r="E489" s="200"/>
      <c r="F489" s="200" t="s">
        <v>1960</v>
      </c>
      <c r="G489" s="200" t="s">
        <v>1961</v>
      </c>
      <c r="H489" s="201">
        <v>40238</v>
      </c>
      <c r="I489" s="202" t="s">
        <v>760</v>
      </c>
      <c r="J489" s="203">
        <v>0</v>
      </c>
      <c r="K489" s="203">
        <v>0</v>
      </c>
      <c r="L489" s="203" t="s">
        <v>761</v>
      </c>
      <c r="M489" s="203">
        <v>0</v>
      </c>
      <c r="N489" s="203" t="s">
        <v>761</v>
      </c>
      <c r="O489" s="203" t="s">
        <v>593</v>
      </c>
      <c r="P489" s="203" t="s">
        <v>761</v>
      </c>
      <c r="Q489" s="203" t="s">
        <v>593</v>
      </c>
      <c r="R489" s="203" t="s">
        <v>593</v>
      </c>
      <c r="S489" s="203" t="s">
        <v>593</v>
      </c>
      <c r="T489" s="203" t="s">
        <v>593</v>
      </c>
      <c r="U489" s="203">
        <v>0</v>
      </c>
      <c r="V489" s="203" t="s">
        <v>761</v>
      </c>
      <c r="W489" s="203" t="s">
        <v>761</v>
      </c>
      <c r="X489" s="203" t="s">
        <v>761</v>
      </c>
      <c r="Y489" s="203" t="s">
        <v>763</v>
      </c>
      <c r="Z489" s="203" t="s">
        <v>1887</v>
      </c>
      <c r="AA489" s="203" t="s">
        <v>1956</v>
      </c>
      <c r="AB489" s="203" t="s">
        <v>1962</v>
      </c>
      <c r="AC489" s="203">
        <v>0</v>
      </c>
      <c r="AD489" s="203">
        <v>0</v>
      </c>
    </row>
    <row r="490" spans="1:30">
      <c r="A490" s="200">
        <v>10206</v>
      </c>
      <c r="B490" s="200" t="s">
        <v>1780</v>
      </c>
      <c r="C490" s="200" t="s">
        <v>1949</v>
      </c>
      <c r="D490" s="200"/>
      <c r="E490" s="200"/>
      <c r="F490" s="200" t="s">
        <v>1963</v>
      </c>
      <c r="G490" s="200" t="s">
        <v>1964</v>
      </c>
      <c r="H490" s="201">
        <v>39052</v>
      </c>
      <c r="I490" s="202" t="s">
        <v>760</v>
      </c>
      <c r="J490" s="203">
        <v>0</v>
      </c>
      <c r="K490" s="203">
        <v>0</v>
      </c>
      <c r="L490" s="203">
        <v>0</v>
      </c>
      <c r="M490" s="203">
        <v>0</v>
      </c>
      <c r="N490" s="203">
        <v>0</v>
      </c>
      <c r="O490" s="203" t="s">
        <v>593</v>
      </c>
      <c r="P490" s="203" t="s">
        <v>593</v>
      </c>
      <c r="Q490" s="203" t="s">
        <v>593</v>
      </c>
      <c r="R490" s="203" t="s">
        <v>593</v>
      </c>
      <c r="S490" s="203" t="s">
        <v>593</v>
      </c>
      <c r="T490" s="203" t="s">
        <v>593</v>
      </c>
      <c r="U490" s="203">
        <v>0</v>
      </c>
      <c r="V490" s="203" t="s">
        <v>593</v>
      </c>
      <c r="W490" s="203" t="s">
        <v>593</v>
      </c>
      <c r="X490" s="203" t="s">
        <v>761</v>
      </c>
      <c r="Y490" s="203">
        <v>0</v>
      </c>
      <c r="Z490" s="203" t="s">
        <v>1965</v>
      </c>
      <c r="AA490" s="203">
        <v>0</v>
      </c>
      <c r="AB490" s="203">
        <v>0</v>
      </c>
      <c r="AC490" s="203">
        <v>0</v>
      </c>
      <c r="AD490" s="203">
        <v>0</v>
      </c>
    </row>
    <row r="491" spans="1:30">
      <c r="A491" s="200">
        <v>10207</v>
      </c>
      <c r="B491" s="200" t="s">
        <v>1780</v>
      </c>
      <c r="C491" s="200" t="s">
        <v>1949</v>
      </c>
      <c r="D491" s="200"/>
      <c r="E491" s="200"/>
      <c r="F491" s="200" t="s">
        <v>1966</v>
      </c>
      <c r="G491" s="200" t="s">
        <v>1967</v>
      </c>
      <c r="H491" s="201">
        <v>30103</v>
      </c>
      <c r="I491" s="202" t="s">
        <v>760</v>
      </c>
      <c r="J491" s="203">
        <v>0</v>
      </c>
      <c r="K491" s="203">
        <v>0</v>
      </c>
      <c r="L491" s="203">
        <v>0</v>
      </c>
      <c r="M491" s="203">
        <v>0</v>
      </c>
      <c r="N491" s="203">
        <v>0</v>
      </c>
      <c r="O491" s="203" t="s">
        <v>593</v>
      </c>
      <c r="P491" s="203" t="s">
        <v>761</v>
      </c>
      <c r="Q491" s="203" t="s">
        <v>593</v>
      </c>
      <c r="R491" s="203" t="s">
        <v>593</v>
      </c>
      <c r="S491" s="203" t="s">
        <v>593</v>
      </c>
      <c r="T491" s="203" t="s">
        <v>593</v>
      </c>
      <c r="U491" s="203">
        <v>0</v>
      </c>
      <c r="V491" s="203" t="s">
        <v>593</v>
      </c>
      <c r="W491" s="203" t="s">
        <v>761</v>
      </c>
      <c r="X491" s="203" t="s">
        <v>761</v>
      </c>
      <c r="Y491" s="203" t="s">
        <v>769</v>
      </c>
      <c r="Z491" s="203" t="s">
        <v>1968</v>
      </c>
      <c r="AA491" s="203">
        <v>0</v>
      </c>
      <c r="AB491" s="203">
        <v>0</v>
      </c>
      <c r="AC491" s="203">
        <v>0</v>
      </c>
      <c r="AD491" s="203">
        <v>0</v>
      </c>
    </row>
    <row r="492" spans="1:30">
      <c r="A492" s="200">
        <v>10208</v>
      </c>
      <c r="B492" s="200" t="s">
        <v>1780</v>
      </c>
      <c r="C492" s="200" t="s">
        <v>1949</v>
      </c>
      <c r="D492" s="200"/>
      <c r="E492" s="200"/>
      <c r="F492" s="200" t="s">
        <v>1969</v>
      </c>
      <c r="G492" s="200" t="s">
        <v>1970</v>
      </c>
      <c r="H492" s="201">
        <v>38768</v>
      </c>
      <c r="I492" s="202" t="s">
        <v>760</v>
      </c>
      <c r="J492" s="203">
        <v>0</v>
      </c>
      <c r="K492" s="203">
        <v>0</v>
      </c>
      <c r="L492" s="203">
        <v>0</v>
      </c>
      <c r="M492" s="203">
        <v>0</v>
      </c>
      <c r="N492" s="203">
        <v>0</v>
      </c>
      <c r="O492" s="203" t="s">
        <v>593</v>
      </c>
      <c r="P492" s="203" t="s">
        <v>593</v>
      </c>
      <c r="Q492" s="203" t="s">
        <v>593</v>
      </c>
      <c r="R492" s="203" t="s">
        <v>593</v>
      </c>
      <c r="S492" s="203" t="s">
        <v>593</v>
      </c>
      <c r="T492" s="203" t="s">
        <v>593</v>
      </c>
      <c r="U492" s="203">
        <v>0</v>
      </c>
      <c r="V492" s="203" t="s">
        <v>593</v>
      </c>
      <c r="W492" s="203" t="s">
        <v>593</v>
      </c>
      <c r="X492" s="203" t="s">
        <v>761</v>
      </c>
      <c r="Y492" s="203">
        <v>0</v>
      </c>
      <c r="Z492" s="203" t="s">
        <v>1971</v>
      </c>
      <c r="AA492" s="203" t="s">
        <v>1972</v>
      </c>
      <c r="AB492" s="203">
        <v>0</v>
      </c>
      <c r="AC492" s="203">
        <v>0</v>
      </c>
      <c r="AD492" s="203">
        <v>0</v>
      </c>
    </row>
    <row r="493" spans="1:30">
      <c r="A493" s="200">
        <v>10209</v>
      </c>
      <c r="B493" s="200" t="s">
        <v>1780</v>
      </c>
      <c r="C493" s="200" t="s">
        <v>1949</v>
      </c>
      <c r="D493" s="200"/>
      <c r="E493" s="200"/>
      <c r="F493" s="200" t="s">
        <v>1973</v>
      </c>
      <c r="G493" s="200" t="s">
        <v>1974</v>
      </c>
      <c r="H493" s="201">
        <v>38718</v>
      </c>
      <c r="I493" s="202" t="s">
        <v>760</v>
      </c>
      <c r="J493" s="203">
        <v>0</v>
      </c>
      <c r="K493" s="203">
        <v>0</v>
      </c>
      <c r="L493" s="203">
        <v>0</v>
      </c>
      <c r="M493" s="203">
        <v>0</v>
      </c>
      <c r="N493" s="203">
        <v>0</v>
      </c>
      <c r="O493" s="203" t="s">
        <v>593</v>
      </c>
      <c r="P493" s="203" t="s">
        <v>761</v>
      </c>
      <c r="Q493" s="203" t="s">
        <v>593</v>
      </c>
      <c r="R493" s="203" t="s">
        <v>593</v>
      </c>
      <c r="S493" s="203" t="s">
        <v>593</v>
      </c>
      <c r="T493" s="203" t="s">
        <v>593</v>
      </c>
      <c r="U493" s="203">
        <v>0</v>
      </c>
      <c r="V493" s="203" t="s">
        <v>593</v>
      </c>
      <c r="W493" s="203" t="s">
        <v>761</v>
      </c>
      <c r="X493" s="203" t="s">
        <v>761</v>
      </c>
      <c r="Y493" s="203" t="s">
        <v>769</v>
      </c>
      <c r="Z493" s="203" t="s">
        <v>1779</v>
      </c>
      <c r="AA493" s="203">
        <v>0</v>
      </c>
      <c r="AB493" s="203">
        <v>0</v>
      </c>
      <c r="AC493" s="203">
        <v>0</v>
      </c>
      <c r="AD493" s="203">
        <v>0</v>
      </c>
    </row>
    <row r="494" spans="1:30">
      <c r="A494" s="200">
        <v>10210</v>
      </c>
      <c r="B494" s="200" t="s">
        <v>1780</v>
      </c>
      <c r="C494" s="200" t="s">
        <v>1949</v>
      </c>
      <c r="D494" s="200"/>
      <c r="E494" s="200"/>
      <c r="F494" s="200" t="s">
        <v>1975</v>
      </c>
      <c r="G494" s="200" t="s">
        <v>1976</v>
      </c>
      <c r="H494" s="201">
        <v>42491</v>
      </c>
      <c r="I494" s="202" t="s">
        <v>760</v>
      </c>
      <c r="J494" s="203">
        <v>0</v>
      </c>
      <c r="K494" s="203">
        <v>0</v>
      </c>
      <c r="L494" s="203">
        <v>0</v>
      </c>
      <c r="M494" s="203">
        <v>0</v>
      </c>
      <c r="N494" s="203">
        <v>0</v>
      </c>
      <c r="O494" s="203" t="s">
        <v>593</v>
      </c>
      <c r="P494" s="203" t="s">
        <v>593</v>
      </c>
      <c r="Q494" s="203" t="s">
        <v>593</v>
      </c>
      <c r="R494" s="203" t="s">
        <v>593</v>
      </c>
      <c r="S494" s="203" t="s">
        <v>593</v>
      </c>
      <c r="T494" s="203" t="s">
        <v>593</v>
      </c>
      <c r="U494" s="203">
        <v>0</v>
      </c>
      <c r="V494" s="203" t="s">
        <v>593</v>
      </c>
      <c r="W494" s="203" t="s">
        <v>593</v>
      </c>
      <c r="X494" s="203" t="s">
        <v>761</v>
      </c>
      <c r="Y494" s="203">
        <v>0</v>
      </c>
      <c r="Z494" s="203" t="s">
        <v>1884</v>
      </c>
      <c r="AA494" s="203">
        <v>0</v>
      </c>
      <c r="AB494" s="203">
        <v>0</v>
      </c>
      <c r="AC494" s="203">
        <v>0</v>
      </c>
      <c r="AD494" s="203">
        <v>0</v>
      </c>
    </row>
    <row r="495" spans="1:30" hidden="1">
      <c r="A495" s="200">
        <v>10211</v>
      </c>
      <c r="B495" s="200" t="s">
        <v>1780</v>
      </c>
      <c r="C495" s="200" t="s">
        <v>1949</v>
      </c>
      <c r="D495" s="200"/>
      <c r="E495" s="200"/>
      <c r="F495" s="200" t="s">
        <v>1977</v>
      </c>
      <c r="G495" s="200" t="s">
        <v>1978</v>
      </c>
      <c r="H495" s="201">
        <v>42491</v>
      </c>
      <c r="I495" s="202" t="s">
        <v>760</v>
      </c>
      <c r="J495" s="203" t="s">
        <v>593</v>
      </c>
      <c r="K495" s="203" t="s">
        <v>593</v>
      </c>
      <c r="L495" s="203" t="s">
        <v>593</v>
      </c>
      <c r="M495" s="203" t="s">
        <v>593</v>
      </c>
      <c r="N495" s="203" t="s">
        <v>593</v>
      </c>
      <c r="O495" s="203" t="s">
        <v>593</v>
      </c>
      <c r="P495" s="203" t="s">
        <v>593</v>
      </c>
      <c r="Q495" s="203" t="s">
        <v>593</v>
      </c>
      <c r="R495" s="203" t="s">
        <v>593</v>
      </c>
      <c r="S495" s="203" t="s">
        <v>593</v>
      </c>
      <c r="T495" s="203" t="s">
        <v>593</v>
      </c>
      <c r="U495" s="203" t="s">
        <v>593</v>
      </c>
      <c r="V495" s="203" t="s">
        <v>593</v>
      </c>
      <c r="W495" s="203" t="s">
        <v>593</v>
      </c>
      <c r="X495" s="203" t="s">
        <v>593</v>
      </c>
      <c r="Y495" s="203" t="s">
        <v>593</v>
      </c>
      <c r="Z495" s="203" t="s">
        <v>593</v>
      </c>
      <c r="AA495" s="203"/>
      <c r="AB495" s="203"/>
      <c r="AC495" s="203"/>
      <c r="AD495" s="202"/>
    </row>
    <row r="496" spans="1:30">
      <c r="A496" s="200">
        <v>10212</v>
      </c>
      <c r="B496" s="200" t="s">
        <v>1780</v>
      </c>
      <c r="C496" s="200" t="s">
        <v>1949</v>
      </c>
      <c r="D496" s="200"/>
      <c r="E496" s="200"/>
      <c r="F496" s="200" t="s">
        <v>1979</v>
      </c>
      <c r="G496" s="200" t="s">
        <v>1980</v>
      </c>
      <c r="H496" s="201">
        <v>38803</v>
      </c>
      <c r="I496" s="202" t="s">
        <v>760</v>
      </c>
      <c r="J496" s="203">
        <v>0</v>
      </c>
      <c r="K496" s="203">
        <v>0</v>
      </c>
      <c r="L496" s="203">
        <v>0</v>
      </c>
      <c r="M496" s="203">
        <v>0</v>
      </c>
      <c r="N496" s="203">
        <v>0</v>
      </c>
      <c r="O496" s="203" t="s">
        <v>593</v>
      </c>
      <c r="P496" s="203" t="s">
        <v>593</v>
      </c>
      <c r="Q496" s="203" t="s">
        <v>593</v>
      </c>
      <c r="R496" s="203" t="s">
        <v>593</v>
      </c>
      <c r="S496" s="203" t="s">
        <v>593</v>
      </c>
      <c r="T496" s="203" t="s">
        <v>593</v>
      </c>
      <c r="U496" s="203">
        <v>0</v>
      </c>
      <c r="V496" s="203" t="s">
        <v>593</v>
      </c>
      <c r="W496" s="203" t="s">
        <v>593</v>
      </c>
      <c r="X496" s="203" t="s">
        <v>761</v>
      </c>
      <c r="Y496" s="203">
        <v>0</v>
      </c>
      <c r="Z496" s="203" t="s">
        <v>1956</v>
      </c>
      <c r="AA496" s="203">
        <v>0</v>
      </c>
      <c r="AB496" s="203">
        <v>0</v>
      </c>
      <c r="AC496" s="203">
        <v>0</v>
      </c>
      <c r="AD496" s="203">
        <v>0</v>
      </c>
    </row>
    <row r="497" spans="1:30" hidden="1">
      <c r="A497" s="200">
        <v>10344</v>
      </c>
      <c r="B497" s="200" t="s">
        <v>1780</v>
      </c>
      <c r="C497" s="200" t="s">
        <v>1949</v>
      </c>
      <c r="D497" s="200" t="s">
        <v>1981</v>
      </c>
      <c r="E497" s="200" t="s">
        <v>1982</v>
      </c>
      <c r="F497" s="200" t="s">
        <v>1983</v>
      </c>
      <c r="G497" s="200" t="s">
        <v>1984</v>
      </c>
      <c r="H497" s="201">
        <v>34881</v>
      </c>
      <c r="I497" s="202" t="s">
        <v>760</v>
      </c>
      <c r="J497" s="203" t="s">
        <v>593</v>
      </c>
      <c r="K497" s="203" t="s">
        <v>593</v>
      </c>
      <c r="L497" s="203" t="s">
        <v>593</v>
      </c>
      <c r="M497" s="203" t="s">
        <v>593</v>
      </c>
      <c r="N497" s="203" t="s">
        <v>593</v>
      </c>
      <c r="O497" s="203" t="s">
        <v>593</v>
      </c>
      <c r="P497" s="203" t="s">
        <v>593</v>
      </c>
      <c r="Q497" s="203" t="s">
        <v>593</v>
      </c>
      <c r="R497" s="203" t="s">
        <v>593</v>
      </c>
      <c r="S497" s="203" t="s">
        <v>593</v>
      </c>
      <c r="T497" s="203" t="s">
        <v>593</v>
      </c>
      <c r="U497" s="203" t="s">
        <v>593</v>
      </c>
      <c r="V497" s="203" t="s">
        <v>593</v>
      </c>
      <c r="W497" s="203" t="s">
        <v>593</v>
      </c>
      <c r="X497" s="203" t="s">
        <v>593</v>
      </c>
      <c r="Y497" s="203" t="s">
        <v>593</v>
      </c>
      <c r="Z497" s="203" t="s">
        <v>593</v>
      </c>
      <c r="AA497" s="203"/>
      <c r="AB497" s="203"/>
      <c r="AC497" s="203"/>
      <c r="AD497" s="202"/>
    </row>
    <row r="498" spans="1:30" hidden="1">
      <c r="A498" s="200">
        <v>10345</v>
      </c>
      <c r="B498" s="200" t="s">
        <v>1780</v>
      </c>
      <c r="C498" s="200" t="s">
        <v>1949</v>
      </c>
      <c r="D498" s="200" t="s">
        <v>1981</v>
      </c>
      <c r="E498" s="200" t="s">
        <v>1982</v>
      </c>
      <c r="F498" s="200" t="s">
        <v>1985</v>
      </c>
      <c r="G498" s="200" t="s">
        <v>1986</v>
      </c>
      <c r="H498" s="201">
        <v>37803</v>
      </c>
      <c r="I498" s="202" t="s">
        <v>760</v>
      </c>
      <c r="J498" s="203" t="s">
        <v>593</v>
      </c>
      <c r="K498" s="203" t="s">
        <v>593</v>
      </c>
      <c r="L498" s="203" t="s">
        <v>593</v>
      </c>
      <c r="M498" s="203" t="s">
        <v>593</v>
      </c>
      <c r="N498" s="203" t="s">
        <v>593</v>
      </c>
      <c r="O498" s="203" t="s">
        <v>593</v>
      </c>
      <c r="P498" s="203" t="s">
        <v>593</v>
      </c>
      <c r="Q498" s="203" t="s">
        <v>593</v>
      </c>
      <c r="R498" s="203" t="s">
        <v>593</v>
      </c>
      <c r="S498" s="203" t="s">
        <v>593</v>
      </c>
      <c r="T498" s="203" t="s">
        <v>593</v>
      </c>
      <c r="U498" s="203" t="s">
        <v>593</v>
      </c>
      <c r="V498" s="203" t="s">
        <v>593</v>
      </c>
      <c r="W498" s="203" t="s">
        <v>593</v>
      </c>
      <c r="X498" s="203" t="s">
        <v>593</v>
      </c>
      <c r="Y498" s="203" t="s">
        <v>593</v>
      </c>
      <c r="Z498" s="203" t="s">
        <v>593</v>
      </c>
      <c r="AA498" s="203"/>
      <c r="AB498" s="203"/>
      <c r="AC498" s="203"/>
      <c r="AD498" s="202"/>
    </row>
    <row r="499" spans="1:30" hidden="1">
      <c r="A499" s="200">
        <v>10366</v>
      </c>
      <c r="B499" s="200" t="s">
        <v>1780</v>
      </c>
      <c r="C499" s="200" t="s">
        <v>1949</v>
      </c>
      <c r="D499" s="200" t="s">
        <v>1987</v>
      </c>
      <c r="E499" s="200" t="s">
        <v>1988</v>
      </c>
      <c r="F499" s="200" t="s">
        <v>1989</v>
      </c>
      <c r="G499" s="200" t="s">
        <v>1990</v>
      </c>
      <c r="H499" s="202"/>
      <c r="I499" s="202"/>
      <c r="J499" s="203">
        <v>0</v>
      </c>
      <c r="K499" s="203">
        <v>0</v>
      </c>
      <c r="L499" s="203">
        <v>0</v>
      </c>
      <c r="M499" s="203">
        <v>0</v>
      </c>
      <c r="N499" s="203">
        <v>0</v>
      </c>
      <c r="O499" s="203" t="s">
        <v>593</v>
      </c>
      <c r="P499" s="203" t="s">
        <v>761</v>
      </c>
      <c r="Q499" s="203" t="s">
        <v>593</v>
      </c>
      <c r="R499" s="203" t="s">
        <v>593</v>
      </c>
      <c r="S499" s="203" t="s">
        <v>593</v>
      </c>
      <c r="T499" s="203" t="s">
        <v>593</v>
      </c>
      <c r="U499" s="203">
        <v>0</v>
      </c>
      <c r="V499" s="203" t="s">
        <v>593</v>
      </c>
      <c r="W499" s="203" t="s">
        <v>761</v>
      </c>
      <c r="X499" s="203" t="s">
        <v>593</v>
      </c>
      <c r="Y499" s="203">
        <v>0</v>
      </c>
      <c r="Z499" s="203">
        <v>0</v>
      </c>
      <c r="AA499" s="203"/>
      <c r="AB499" s="203"/>
      <c r="AC499" s="203"/>
      <c r="AD499" s="202"/>
    </row>
    <row r="500" spans="1:30" hidden="1">
      <c r="A500" s="200">
        <v>10367</v>
      </c>
      <c r="B500" s="200" t="s">
        <v>1780</v>
      </c>
      <c r="C500" s="200" t="s">
        <v>1949</v>
      </c>
      <c r="D500" s="200" t="s">
        <v>1987</v>
      </c>
      <c r="E500" s="200" t="s">
        <v>1988</v>
      </c>
      <c r="F500" s="200" t="s">
        <v>1991</v>
      </c>
      <c r="G500" s="200" t="s">
        <v>1992</v>
      </c>
      <c r="H500" s="201">
        <v>37712</v>
      </c>
      <c r="I500" s="202" t="s">
        <v>760</v>
      </c>
      <c r="J500" s="203">
        <v>0</v>
      </c>
      <c r="K500" s="203">
        <v>0</v>
      </c>
      <c r="L500" s="203">
        <v>0</v>
      </c>
      <c r="M500" s="203">
        <v>0</v>
      </c>
      <c r="N500" s="203">
        <v>0</v>
      </c>
      <c r="O500" s="203" t="s">
        <v>593</v>
      </c>
      <c r="P500" s="203" t="s">
        <v>761</v>
      </c>
      <c r="Q500" s="203" t="s">
        <v>593</v>
      </c>
      <c r="R500" s="203" t="s">
        <v>593</v>
      </c>
      <c r="S500" s="203" t="s">
        <v>593</v>
      </c>
      <c r="T500" s="203" t="s">
        <v>593</v>
      </c>
      <c r="U500" s="203">
        <v>0</v>
      </c>
      <c r="V500" s="203" t="s">
        <v>593</v>
      </c>
      <c r="W500" s="203" t="s">
        <v>761</v>
      </c>
      <c r="X500" s="203" t="s">
        <v>593</v>
      </c>
      <c r="Y500" s="203">
        <v>0</v>
      </c>
      <c r="Z500" s="203">
        <v>0</v>
      </c>
      <c r="AA500" s="203"/>
      <c r="AB500" s="203"/>
      <c r="AC500" s="203"/>
      <c r="AD500" s="202"/>
    </row>
    <row r="501" spans="1:30">
      <c r="A501" s="200">
        <v>10382</v>
      </c>
      <c r="B501" s="200" t="s">
        <v>1780</v>
      </c>
      <c r="C501" s="200" t="s">
        <v>1949</v>
      </c>
      <c r="D501" s="200" t="s">
        <v>1993</v>
      </c>
      <c r="E501" s="200" t="s">
        <v>1994</v>
      </c>
      <c r="F501" s="200" t="s">
        <v>1995</v>
      </c>
      <c r="G501" s="200" t="s">
        <v>1996</v>
      </c>
      <c r="H501" s="202"/>
      <c r="I501" s="202"/>
      <c r="J501" s="203">
        <v>0</v>
      </c>
      <c r="K501" s="203">
        <v>0</v>
      </c>
      <c r="L501" s="203">
        <v>0</v>
      </c>
      <c r="M501" s="203">
        <v>0</v>
      </c>
      <c r="N501" s="203">
        <v>0</v>
      </c>
      <c r="O501" s="203" t="s">
        <v>593</v>
      </c>
      <c r="P501" s="203" t="s">
        <v>761</v>
      </c>
      <c r="Q501" s="203" t="s">
        <v>593</v>
      </c>
      <c r="R501" s="203" t="s">
        <v>593</v>
      </c>
      <c r="S501" s="203" t="s">
        <v>593</v>
      </c>
      <c r="T501" s="203" t="s">
        <v>593</v>
      </c>
      <c r="U501" s="203">
        <v>0</v>
      </c>
      <c r="V501" s="203" t="s">
        <v>593</v>
      </c>
      <c r="W501" s="203" t="s">
        <v>761</v>
      </c>
      <c r="X501" s="203" t="s">
        <v>761</v>
      </c>
      <c r="Y501" s="203" t="s">
        <v>769</v>
      </c>
      <c r="Z501" s="207" t="s">
        <v>1997</v>
      </c>
      <c r="AA501" s="203"/>
      <c r="AB501" s="203">
        <v>0</v>
      </c>
      <c r="AC501" s="203">
        <v>0</v>
      </c>
      <c r="AD501" s="203">
        <v>0</v>
      </c>
    </row>
    <row r="502" spans="1:30" hidden="1">
      <c r="A502" s="200">
        <v>10383</v>
      </c>
      <c r="B502" s="200" t="s">
        <v>1780</v>
      </c>
      <c r="C502" s="200" t="s">
        <v>1949</v>
      </c>
      <c r="D502" s="200" t="s">
        <v>1993</v>
      </c>
      <c r="E502" s="200" t="s">
        <v>1994</v>
      </c>
      <c r="F502" s="200" t="s">
        <v>1998</v>
      </c>
      <c r="G502" s="200" t="s">
        <v>1999</v>
      </c>
      <c r="H502" s="202"/>
      <c r="I502" s="202"/>
      <c r="J502" s="203" t="s">
        <v>593</v>
      </c>
      <c r="K502" s="203" t="s">
        <v>593</v>
      </c>
      <c r="L502" s="203" t="s">
        <v>593</v>
      </c>
      <c r="M502" s="203" t="s">
        <v>593</v>
      </c>
      <c r="N502" s="203" t="s">
        <v>593</v>
      </c>
      <c r="O502" s="203" t="s">
        <v>593</v>
      </c>
      <c r="P502" s="203" t="s">
        <v>593</v>
      </c>
      <c r="Q502" s="203" t="s">
        <v>593</v>
      </c>
      <c r="R502" s="203" t="s">
        <v>593</v>
      </c>
      <c r="S502" s="203" t="s">
        <v>593</v>
      </c>
      <c r="T502" s="203" t="s">
        <v>593</v>
      </c>
      <c r="U502" s="203" t="s">
        <v>593</v>
      </c>
      <c r="V502" s="203" t="s">
        <v>593</v>
      </c>
      <c r="W502" s="203" t="s">
        <v>593</v>
      </c>
      <c r="X502" s="203" t="s">
        <v>593</v>
      </c>
      <c r="Y502" s="203" t="s">
        <v>593</v>
      </c>
      <c r="Z502" s="203" t="s">
        <v>593</v>
      </c>
      <c r="AA502" s="203"/>
      <c r="AB502" s="203"/>
      <c r="AC502" s="203"/>
      <c r="AD502" s="202"/>
    </row>
    <row r="503" spans="1:30" hidden="1">
      <c r="A503" s="200">
        <v>10384</v>
      </c>
      <c r="B503" s="200" t="s">
        <v>1780</v>
      </c>
      <c r="C503" s="200" t="s">
        <v>1949</v>
      </c>
      <c r="D503" s="200" t="s">
        <v>1993</v>
      </c>
      <c r="E503" s="200" t="s">
        <v>1994</v>
      </c>
      <c r="F503" s="200" t="s">
        <v>2000</v>
      </c>
      <c r="G503" s="200" t="s">
        <v>2001</v>
      </c>
      <c r="H503" s="201">
        <v>30926</v>
      </c>
      <c r="I503" s="202" t="s">
        <v>760</v>
      </c>
      <c r="J503" s="203">
        <v>0</v>
      </c>
      <c r="K503" s="203">
        <v>0</v>
      </c>
      <c r="L503" s="203">
        <v>0</v>
      </c>
      <c r="M503" s="203">
        <v>0</v>
      </c>
      <c r="N503" s="203">
        <v>0</v>
      </c>
      <c r="O503" s="203" t="s">
        <v>593</v>
      </c>
      <c r="P503" s="203" t="s">
        <v>761</v>
      </c>
      <c r="Q503" s="203" t="s">
        <v>593</v>
      </c>
      <c r="R503" s="203" t="s">
        <v>593</v>
      </c>
      <c r="S503" s="203" t="s">
        <v>593</v>
      </c>
      <c r="T503" s="203" t="s">
        <v>593</v>
      </c>
      <c r="U503" s="203">
        <v>0</v>
      </c>
      <c r="V503" s="203" t="s">
        <v>593</v>
      </c>
      <c r="W503" s="203" t="s">
        <v>761</v>
      </c>
      <c r="X503" s="203" t="s">
        <v>593</v>
      </c>
      <c r="Y503" s="203">
        <v>0</v>
      </c>
      <c r="Z503" s="203">
        <v>0</v>
      </c>
      <c r="AA503" s="203"/>
      <c r="AB503" s="203"/>
      <c r="AC503" s="203"/>
      <c r="AD503" s="202"/>
    </row>
    <row r="504" spans="1:30" hidden="1">
      <c r="A504" s="200">
        <v>10421</v>
      </c>
      <c r="B504" s="200" t="s">
        <v>1780</v>
      </c>
      <c r="C504" s="200" t="s">
        <v>1949</v>
      </c>
      <c r="D504" s="200" t="s">
        <v>2002</v>
      </c>
      <c r="E504" s="200" t="s">
        <v>2003</v>
      </c>
      <c r="F504" s="200" t="s">
        <v>2004</v>
      </c>
      <c r="G504" s="200" t="s">
        <v>2005</v>
      </c>
      <c r="H504" s="201">
        <v>40265</v>
      </c>
      <c r="I504" s="202" t="s">
        <v>760</v>
      </c>
      <c r="J504" s="203" t="s">
        <v>593</v>
      </c>
      <c r="K504" s="203" t="s">
        <v>593</v>
      </c>
      <c r="L504" s="203" t="s">
        <v>593</v>
      </c>
      <c r="M504" s="203" t="s">
        <v>593</v>
      </c>
      <c r="N504" s="203" t="s">
        <v>593</v>
      </c>
      <c r="O504" s="203" t="s">
        <v>593</v>
      </c>
      <c r="P504" s="203" t="s">
        <v>593</v>
      </c>
      <c r="Q504" s="203" t="s">
        <v>593</v>
      </c>
      <c r="R504" s="203" t="s">
        <v>593</v>
      </c>
      <c r="S504" s="203" t="s">
        <v>593</v>
      </c>
      <c r="T504" s="203" t="s">
        <v>593</v>
      </c>
      <c r="U504" s="203" t="s">
        <v>593</v>
      </c>
      <c r="V504" s="203" t="s">
        <v>593</v>
      </c>
      <c r="W504" s="203" t="s">
        <v>593</v>
      </c>
      <c r="X504" s="203" t="s">
        <v>593</v>
      </c>
      <c r="Y504" s="203" t="s">
        <v>593</v>
      </c>
      <c r="Z504" s="203" t="s">
        <v>593</v>
      </c>
      <c r="AA504" s="203"/>
      <c r="AB504" s="203"/>
      <c r="AC504" s="203"/>
      <c r="AD504" s="202"/>
    </row>
    <row r="505" spans="1:30" hidden="1">
      <c r="A505" s="200">
        <v>10424</v>
      </c>
      <c r="B505" s="200" t="s">
        <v>1780</v>
      </c>
      <c r="C505" s="200" t="s">
        <v>1949</v>
      </c>
      <c r="D505" s="200" t="s">
        <v>2002</v>
      </c>
      <c r="E505" s="200" t="s">
        <v>2003</v>
      </c>
      <c r="F505" s="200" t="s">
        <v>2006</v>
      </c>
      <c r="G505" s="200" t="s">
        <v>2007</v>
      </c>
      <c r="H505" s="202"/>
      <c r="I505" s="202"/>
      <c r="J505" s="203" t="s">
        <v>593</v>
      </c>
      <c r="K505" s="203" t="s">
        <v>593</v>
      </c>
      <c r="L505" s="203" t="s">
        <v>593</v>
      </c>
      <c r="M505" s="203" t="s">
        <v>593</v>
      </c>
      <c r="N505" s="203" t="s">
        <v>593</v>
      </c>
      <c r="O505" s="203" t="s">
        <v>593</v>
      </c>
      <c r="P505" s="203" t="s">
        <v>593</v>
      </c>
      <c r="Q505" s="203" t="s">
        <v>593</v>
      </c>
      <c r="R505" s="203" t="s">
        <v>593</v>
      </c>
      <c r="S505" s="203" t="s">
        <v>593</v>
      </c>
      <c r="T505" s="203" t="s">
        <v>593</v>
      </c>
      <c r="U505" s="203" t="s">
        <v>593</v>
      </c>
      <c r="V505" s="203" t="s">
        <v>593</v>
      </c>
      <c r="W505" s="203" t="s">
        <v>593</v>
      </c>
      <c r="X505" s="203" t="s">
        <v>593</v>
      </c>
      <c r="Y505" s="203" t="s">
        <v>593</v>
      </c>
      <c r="Z505" s="203" t="s">
        <v>593</v>
      </c>
      <c r="AA505" s="203"/>
      <c r="AB505" s="203"/>
      <c r="AC505" s="203"/>
      <c r="AD505" s="202"/>
    </row>
    <row r="506" spans="1:30" hidden="1">
      <c r="A506" s="200">
        <v>10425</v>
      </c>
      <c r="B506" s="200" t="s">
        <v>1780</v>
      </c>
      <c r="C506" s="200" t="s">
        <v>1949</v>
      </c>
      <c r="D506" s="200" t="s">
        <v>2002</v>
      </c>
      <c r="E506" s="200" t="s">
        <v>2003</v>
      </c>
      <c r="F506" s="200" t="s">
        <v>2008</v>
      </c>
      <c r="G506" s="200" t="s">
        <v>2009</v>
      </c>
      <c r="H506" s="202"/>
      <c r="I506" s="202"/>
      <c r="J506" s="203" t="s">
        <v>593</v>
      </c>
      <c r="K506" s="203" t="s">
        <v>593</v>
      </c>
      <c r="L506" s="203" t="s">
        <v>593</v>
      </c>
      <c r="M506" s="203" t="s">
        <v>593</v>
      </c>
      <c r="N506" s="203" t="s">
        <v>593</v>
      </c>
      <c r="O506" s="203" t="s">
        <v>593</v>
      </c>
      <c r="P506" s="203" t="s">
        <v>593</v>
      </c>
      <c r="Q506" s="203" t="s">
        <v>593</v>
      </c>
      <c r="R506" s="203" t="s">
        <v>593</v>
      </c>
      <c r="S506" s="203" t="s">
        <v>593</v>
      </c>
      <c r="T506" s="203" t="s">
        <v>593</v>
      </c>
      <c r="U506" s="203" t="s">
        <v>593</v>
      </c>
      <c r="V506" s="203" t="s">
        <v>593</v>
      </c>
      <c r="W506" s="203" t="s">
        <v>593</v>
      </c>
      <c r="X506" s="203" t="s">
        <v>593</v>
      </c>
      <c r="Y506" s="203" t="s">
        <v>593</v>
      </c>
      <c r="Z506" s="203" t="s">
        <v>593</v>
      </c>
      <c r="AA506" s="203"/>
      <c r="AB506" s="203"/>
      <c r="AC506" s="203"/>
      <c r="AD506" s="202"/>
    </row>
    <row r="507" spans="1:30" hidden="1">
      <c r="A507" s="200">
        <v>10426</v>
      </c>
      <c r="B507" s="200" t="s">
        <v>1780</v>
      </c>
      <c r="C507" s="200" t="s">
        <v>1949</v>
      </c>
      <c r="D507" s="200" t="s">
        <v>2002</v>
      </c>
      <c r="E507" s="200" t="s">
        <v>2003</v>
      </c>
      <c r="F507" s="200" t="s">
        <v>2010</v>
      </c>
      <c r="G507" s="200" t="s">
        <v>2011</v>
      </c>
      <c r="H507" s="202"/>
      <c r="I507" s="202"/>
      <c r="J507" s="203" t="s">
        <v>593</v>
      </c>
      <c r="K507" s="203" t="s">
        <v>593</v>
      </c>
      <c r="L507" s="203" t="s">
        <v>593</v>
      </c>
      <c r="M507" s="203" t="s">
        <v>593</v>
      </c>
      <c r="N507" s="203" t="s">
        <v>593</v>
      </c>
      <c r="O507" s="203" t="s">
        <v>593</v>
      </c>
      <c r="P507" s="203" t="s">
        <v>593</v>
      </c>
      <c r="Q507" s="203" t="s">
        <v>593</v>
      </c>
      <c r="R507" s="203" t="s">
        <v>593</v>
      </c>
      <c r="S507" s="203" t="s">
        <v>593</v>
      </c>
      <c r="T507" s="203" t="s">
        <v>593</v>
      </c>
      <c r="U507" s="203" t="s">
        <v>593</v>
      </c>
      <c r="V507" s="203" t="s">
        <v>593</v>
      </c>
      <c r="W507" s="203" t="s">
        <v>593</v>
      </c>
      <c r="X507" s="203" t="s">
        <v>593</v>
      </c>
      <c r="Y507" s="203" t="s">
        <v>593</v>
      </c>
      <c r="Z507" s="203" t="s">
        <v>593</v>
      </c>
      <c r="AA507" s="203"/>
      <c r="AB507" s="203"/>
      <c r="AC507" s="203"/>
      <c r="AD507" s="202"/>
    </row>
    <row r="508" spans="1:30" hidden="1">
      <c r="A508" s="200">
        <v>10428</v>
      </c>
      <c r="B508" s="200" t="s">
        <v>1780</v>
      </c>
      <c r="C508" s="200" t="s">
        <v>1949</v>
      </c>
      <c r="D508" s="200" t="s">
        <v>2002</v>
      </c>
      <c r="E508" s="200" t="s">
        <v>2003</v>
      </c>
      <c r="F508" s="200" t="s">
        <v>2012</v>
      </c>
      <c r="G508" s="200" t="s">
        <v>2013</v>
      </c>
      <c r="H508" s="202"/>
      <c r="I508" s="202"/>
      <c r="J508" s="203" t="s">
        <v>593</v>
      </c>
      <c r="K508" s="203" t="s">
        <v>593</v>
      </c>
      <c r="L508" s="203" t="s">
        <v>593</v>
      </c>
      <c r="M508" s="203" t="s">
        <v>593</v>
      </c>
      <c r="N508" s="203" t="s">
        <v>593</v>
      </c>
      <c r="O508" s="203" t="s">
        <v>593</v>
      </c>
      <c r="P508" s="203" t="s">
        <v>593</v>
      </c>
      <c r="Q508" s="203" t="s">
        <v>593</v>
      </c>
      <c r="R508" s="203" t="s">
        <v>593</v>
      </c>
      <c r="S508" s="203" t="s">
        <v>593</v>
      </c>
      <c r="T508" s="203" t="s">
        <v>593</v>
      </c>
      <c r="U508" s="203" t="s">
        <v>593</v>
      </c>
      <c r="V508" s="203" t="s">
        <v>593</v>
      </c>
      <c r="W508" s="203" t="s">
        <v>593</v>
      </c>
      <c r="X508" s="203" t="s">
        <v>593</v>
      </c>
      <c r="Y508" s="203" t="s">
        <v>593</v>
      </c>
      <c r="Z508" s="203" t="s">
        <v>593</v>
      </c>
      <c r="AA508" s="203"/>
      <c r="AB508" s="203"/>
      <c r="AC508" s="203"/>
      <c r="AD508" s="202"/>
    </row>
    <row r="509" spans="1:30" hidden="1">
      <c r="A509" s="200">
        <v>10429</v>
      </c>
      <c r="B509" s="200" t="s">
        <v>1780</v>
      </c>
      <c r="C509" s="200" t="s">
        <v>1949</v>
      </c>
      <c r="D509" s="200" t="s">
        <v>2002</v>
      </c>
      <c r="E509" s="200" t="s">
        <v>2003</v>
      </c>
      <c r="F509" s="200" t="s">
        <v>2014</v>
      </c>
      <c r="G509" s="200" t="s">
        <v>2015</v>
      </c>
      <c r="H509" s="201">
        <v>38803</v>
      </c>
      <c r="I509" s="202" t="s">
        <v>760</v>
      </c>
      <c r="J509" s="203" t="s">
        <v>593</v>
      </c>
      <c r="K509" s="203" t="s">
        <v>593</v>
      </c>
      <c r="L509" s="203" t="s">
        <v>593</v>
      </c>
      <c r="M509" s="203" t="s">
        <v>593</v>
      </c>
      <c r="N509" s="203" t="s">
        <v>593</v>
      </c>
      <c r="O509" s="203" t="s">
        <v>593</v>
      </c>
      <c r="P509" s="203" t="s">
        <v>593</v>
      </c>
      <c r="Q509" s="203" t="s">
        <v>593</v>
      </c>
      <c r="R509" s="203" t="s">
        <v>593</v>
      </c>
      <c r="S509" s="203" t="s">
        <v>593</v>
      </c>
      <c r="T509" s="203" t="s">
        <v>593</v>
      </c>
      <c r="U509" s="203" t="s">
        <v>593</v>
      </c>
      <c r="V509" s="203" t="s">
        <v>593</v>
      </c>
      <c r="W509" s="203" t="s">
        <v>593</v>
      </c>
      <c r="X509" s="203" t="s">
        <v>593</v>
      </c>
      <c r="Y509" s="203" t="s">
        <v>593</v>
      </c>
      <c r="Z509" s="203" t="s">
        <v>593</v>
      </c>
      <c r="AA509" s="203"/>
      <c r="AB509" s="203"/>
      <c r="AC509" s="203"/>
      <c r="AD509" s="202"/>
    </row>
    <row r="510" spans="1:30" hidden="1">
      <c r="A510" s="200">
        <v>10443</v>
      </c>
      <c r="B510" s="200" t="s">
        <v>1780</v>
      </c>
      <c r="C510" s="200" t="s">
        <v>1949</v>
      </c>
      <c r="D510" s="200" t="s">
        <v>2016</v>
      </c>
      <c r="E510" s="200" t="s">
        <v>2017</v>
      </c>
      <c r="F510" s="200" t="s">
        <v>2018</v>
      </c>
      <c r="G510" s="200" t="s">
        <v>2019</v>
      </c>
      <c r="H510" s="202"/>
      <c r="I510" s="202"/>
      <c r="J510" s="203" t="s">
        <v>593</v>
      </c>
      <c r="K510" s="203" t="s">
        <v>593</v>
      </c>
      <c r="L510" s="203" t="s">
        <v>593</v>
      </c>
      <c r="M510" s="203" t="s">
        <v>593</v>
      </c>
      <c r="N510" s="203" t="s">
        <v>593</v>
      </c>
      <c r="O510" s="203" t="s">
        <v>593</v>
      </c>
      <c r="P510" s="203" t="s">
        <v>593</v>
      </c>
      <c r="Q510" s="203" t="s">
        <v>593</v>
      </c>
      <c r="R510" s="203" t="s">
        <v>593</v>
      </c>
      <c r="S510" s="203" t="s">
        <v>593</v>
      </c>
      <c r="T510" s="203" t="s">
        <v>593</v>
      </c>
      <c r="U510" s="203" t="s">
        <v>593</v>
      </c>
      <c r="V510" s="203" t="s">
        <v>593</v>
      </c>
      <c r="W510" s="203" t="s">
        <v>593</v>
      </c>
      <c r="X510" s="203" t="s">
        <v>593</v>
      </c>
      <c r="Y510" s="203" t="s">
        <v>593</v>
      </c>
      <c r="Z510" s="203" t="s">
        <v>593</v>
      </c>
      <c r="AA510" s="203"/>
      <c r="AB510" s="203"/>
      <c r="AC510" s="203"/>
      <c r="AD510" s="202"/>
    </row>
    <row r="511" spans="1:30" hidden="1">
      <c r="A511" s="200">
        <v>10444</v>
      </c>
      <c r="B511" s="200" t="s">
        <v>1780</v>
      </c>
      <c r="C511" s="200" t="s">
        <v>1949</v>
      </c>
      <c r="D511" s="200" t="s">
        <v>2016</v>
      </c>
      <c r="E511" s="200" t="s">
        <v>2017</v>
      </c>
      <c r="F511" s="200" t="s">
        <v>2020</v>
      </c>
      <c r="G511" s="200" t="s">
        <v>2021</v>
      </c>
      <c r="H511" s="201">
        <v>35370</v>
      </c>
      <c r="I511" s="202" t="s">
        <v>760</v>
      </c>
      <c r="J511" s="203" t="s">
        <v>593</v>
      </c>
      <c r="K511" s="203" t="s">
        <v>593</v>
      </c>
      <c r="L511" s="203" t="s">
        <v>593</v>
      </c>
      <c r="M511" s="203" t="s">
        <v>593</v>
      </c>
      <c r="N511" s="203" t="s">
        <v>593</v>
      </c>
      <c r="O511" s="203" t="s">
        <v>593</v>
      </c>
      <c r="P511" s="203" t="s">
        <v>593</v>
      </c>
      <c r="Q511" s="203" t="s">
        <v>593</v>
      </c>
      <c r="R511" s="203" t="s">
        <v>593</v>
      </c>
      <c r="S511" s="203" t="s">
        <v>593</v>
      </c>
      <c r="T511" s="203" t="s">
        <v>593</v>
      </c>
      <c r="U511" s="203" t="s">
        <v>593</v>
      </c>
      <c r="V511" s="203" t="s">
        <v>593</v>
      </c>
      <c r="W511" s="203" t="s">
        <v>593</v>
      </c>
      <c r="X511" s="203" t="s">
        <v>593</v>
      </c>
      <c r="Y511" s="203" t="s">
        <v>593</v>
      </c>
      <c r="Z511" s="203" t="s">
        <v>593</v>
      </c>
      <c r="AA511" s="203"/>
      <c r="AB511" s="203"/>
      <c r="AC511" s="203"/>
      <c r="AD511" s="202"/>
    </row>
    <row r="512" spans="1:30" hidden="1">
      <c r="A512" s="200">
        <v>10448</v>
      </c>
      <c r="B512" s="200" t="s">
        <v>1780</v>
      </c>
      <c r="C512" s="200" t="s">
        <v>1949</v>
      </c>
      <c r="D512" s="200" t="s">
        <v>2016</v>
      </c>
      <c r="E512" s="200" t="s">
        <v>2017</v>
      </c>
      <c r="F512" s="200" t="s">
        <v>2022</v>
      </c>
      <c r="G512" s="200" t="s">
        <v>1707</v>
      </c>
      <c r="H512" s="201">
        <v>38078</v>
      </c>
      <c r="I512" s="202" t="s">
        <v>760</v>
      </c>
      <c r="J512" s="203" t="s">
        <v>593</v>
      </c>
      <c r="K512" s="203" t="s">
        <v>593</v>
      </c>
      <c r="L512" s="203" t="s">
        <v>593</v>
      </c>
      <c r="M512" s="203" t="s">
        <v>593</v>
      </c>
      <c r="N512" s="203" t="s">
        <v>593</v>
      </c>
      <c r="O512" s="203" t="s">
        <v>593</v>
      </c>
      <c r="P512" s="203" t="s">
        <v>593</v>
      </c>
      <c r="Q512" s="203" t="s">
        <v>593</v>
      </c>
      <c r="R512" s="203" t="s">
        <v>593</v>
      </c>
      <c r="S512" s="203" t="s">
        <v>593</v>
      </c>
      <c r="T512" s="203" t="s">
        <v>593</v>
      </c>
      <c r="U512" s="203" t="s">
        <v>593</v>
      </c>
      <c r="V512" s="203" t="s">
        <v>593</v>
      </c>
      <c r="W512" s="203" t="s">
        <v>593</v>
      </c>
      <c r="X512" s="203" t="s">
        <v>593</v>
      </c>
      <c r="Y512" s="203" t="s">
        <v>593</v>
      </c>
      <c r="Z512" s="203" t="s">
        <v>593</v>
      </c>
      <c r="AA512" s="203"/>
      <c r="AB512" s="203"/>
      <c r="AC512" s="203"/>
      <c r="AD512" s="202"/>
    </row>
    <row r="513" spans="1:30" hidden="1">
      <c r="A513" s="200">
        <v>10449</v>
      </c>
      <c r="B513" s="200" t="s">
        <v>1780</v>
      </c>
      <c r="C513" s="200" t="s">
        <v>1949</v>
      </c>
      <c r="D513" s="200" t="s">
        <v>2016</v>
      </c>
      <c r="E513" s="200" t="s">
        <v>2017</v>
      </c>
      <c r="F513" s="200" t="s">
        <v>2023</v>
      </c>
      <c r="G513" s="200" t="s">
        <v>2024</v>
      </c>
      <c r="H513" s="201">
        <v>39052</v>
      </c>
      <c r="I513" s="202" t="s">
        <v>760</v>
      </c>
      <c r="J513" s="203" t="s">
        <v>593</v>
      </c>
      <c r="K513" s="203" t="s">
        <v>593</v>
      </c>
      <c r="L513" s="203" t="s">
        <v>593</v>
      </c>
      <c r="M513" s="203" t="s">
        <v>593</v>
      </c>
      <c r="N513" s="203" t="s">
        <v>593</v>
      </c>
      <c r="O513" s="203" t="s">
        <v>593</v>
      </c>
      <c r="P513" s="203" t="s">
        <v>593</v>
      </c>
      <c r="Q513" s="203" t="s">
        <v>593</v>
      </c>
      <c r="R513" s="203" t="s">
        <v>593</v>
      </c>
      <c r="S513" s="203" t="s">
        <v>593</v>
      </c>
      <c r="T513" s="203" t="s">
        <v>593</v>
      </c>
      <c r="U513" s="203" t="s">
        <v>593</v>
      </c>
      <c r="V513" s="203" t="s">
        <v>593</v>
      </c>
      <c r="W513" s="203" t="s">
        <v>593</v>
      </c>
      <c r="X513" s="203" t="s">
        <v>593</v>
      </c>
      <c r="Y513" s="203" t="s">
        <v>593</v>
      </c>
      <c r="Z513" s="203" t="s">
        <v>593</v>
      </c>
      <c r="AA513" s="203"/>
      <c r="AB513" s="203"/>
      <c r="AC513" s="203"/>
      <c r="AD513" s="202"/>
    </row>
    <row r="514" spans="1:30" hidden="1">
      <c r="A514" s="200">
        <v>10464</v>
      </c>
      <c r="B514" s="200" t="s">
        <v>1780</v>
      </c>
      <c r="C514" s="200" t="s">
        <v>1949</v>
      </c>
      <c r="D514" s="200" t="s">
        <v>2025</v>
      </c>
      <c r="E514" s="200" t="s">
        <v>2026</v>
      </c>
      <c r="F514" s="200" t="s">
        <v>2027</v>
      </c>
      <c r="G514" s="200" t="s">
        <v>2028</v>
      </c>
      <c r="H514" s="201">
        <v>31291</v>
      </c>
      <c r="I514" s="202" t="s">
        <v>760</v>
      </c>
      <c r="J514" s="203">
        <v>0</v>
      </c>
      <c r="K514" s="203">
        <v>0</v>
      </c>
      <c r="L514" s="203">
        <v>0</v>
      </c>
      <c r="M514" s="203">
        <v>0</v>
      </c>
      <c r="N514" s="203">
        <v>0</v>
      </c>
      <c r="O514" s="203" t="s">
        <v>593</v>
      </c>
      <c r="P514" s="203" t="s">
        <v>761</v>
      </c>
      <c r="Q514" s="203" t="s">
        <v>593</v>
      </c>
      <c r="R514" s="203" t="s">
        <v>593</v>
      </c>
      <c r="S514" s="203" t="s">
        <v>593</v>
      </c>
      <c r="T514" s="203" t="s">
        <v>593</v>
      </c>
      <c r="U514" s="203">
        <v>0</v>
      </c>
      <c r="V514" s="203" t="s">
        <v>593</v>
      </c>
      <c r="W514" s="203" t="s">
        <v>761</v>
      </c>
      <c r="X514" s="203" t="s">
        <v>593</v>
      </c>
      <c r="Y514" s="203">
        <v>0</v>
      </c>
      <c r="Z514" s="203">
        <v>0</v>
      </c>
      <c r="AA514" s="203"/>
      <c r="AB514" s="203"/>
      <c r="AC514" s="203"/>
      <c r="AD514" s="202"/>
    </row>
    <row r="515" spans="1:30">
      <c r="A515" s="200">
        <v>10521</v>
      </c>
      <c r="B515" s="200" t="s">
        <v>1780</v>
      </c>
      <c r="C515" s="200" t="s">
        <v>1949</v>
      </c>
      <c r="D515" s="200" t="s">
        <v>2029</v>
      </c>
      <c r="E515" s="200" t="s">
        <v>2030</v>
      </c>
      <c r="F515" s="205" t="s">
        <v>2031</v>
      </c>
      <c r="G515" s="200" t="s">
        <v>2032</v>
      </c>
      <c r="H515" s="201">
        <v>28369</v>
      </c>
      <c r="I515" s="202" t="s">
        <v>760</v>
      </c>
      <c r="J515" s="203">
        <v>0</v>
      </c>
      <c r="K515" s="203">
        <v>0</v>
      </c>
      <c r="L515" s="203">
        <v>0</v>
      </c>
      <c r="M515" s="203">
        <v>0</v>
      </c>
      <c r="N515" s="203">
        <v>0</v>
      </c>
      <c r="O515" s="203" t="s">
        <v>593</v>
      </c>
      <c r="P515" s="203" t="s">
        <v>761</v>
      </c>
      <c r="Q515" s="203" t="s">
        <v>593</v>
      </c>
      <c r="R515" s="203" t="s">
        <v>593</v>
      </c>
      <c r="S515" s="203" t="s">
        <v>593</v>
      </c>
      <c r="T515" s="203" t="s">
        <v>593</v>
      </c>
      <c r="U515" s="203">
        <v>0</v>
      </c>
      <c r="V515" s="203" t="s">
        <v>593</v>
      </c>
      <c r="W515" s="203" t="s">
        <v>761</v>
      </c>
      <c r="X515" s="206" t="s">
        <v>762</v>
      </c>
      <c r="Y515" s="207" t="s">
        <v>1399</v>
      </c>
      <c r="Z515" s="207" t="s">
        <v>2033</v>
      </c>
      <c r="AA515" s="203"/>
      <c r="AB515" s="203"/>
      <c r="AC515" s="203"/>
      <c r="AD515" s="202"/>
    </row>
    <row r="516" spans="1:30">
      <c r="A516" s="200">
        <v>10522</v>
      </c>
      <c r="B516" s="200" t="s">
        <v>1780</v>
      </c>
      <c r="C516" s="200" t="s">
        <v>1949</v>
      </c>
      <c r="D516" s="200" t="s">
        <v>2029</v>
      </c>
      <c r="E516" s="200" t="s">
        <v>2030</v>
      </c>
      <c r="F516" s="200" t="s">
        <v>2034</v>
      </c>
      <c r="G516" s="200" t="s">
        <v>2035</v>
      </c>
      <c r="H516" s="201">
        <v>36069</v>
      </c>
      <c r="I516" s="202" t="s">
        <v>760</v>
      </c>
      <c r="J516" s="203">
        <v>0</v>
      </c>
      <c r="K516" s="203">
        <v>0</v>
      </c>
      <c r="L516" s="203">
        <v>0</v>
      </c>
      <c r="M516" s="203">
        <v>0</v>
      </c>
      <c r="N516" s="203">
        <v>0</v>
      </c>
      <c r="O516" s="203">
        <v>0</v>
      </c>
      <c r="P516" s="203" t="s">
        <v>761</v>
      </c>
      <c r="Q516" s="203" t="s">
        <v>593</v>
      </c>
      <c r="R516" s="203" t="s">
        <v>593</v>
      </c>
      <c r="S516" s="203" t="s">
        <v>593</v>
      </c>
      <c r="T516" s="203" t="s">
        <v>593</v>
      </c>
      <c r="U516" s="203">
        <v>0</v>
      </c>
      <c r="V516" s="203" t="s">
        <v>593</v>
      </c>
      <c r="W516" s="203" t="s">
        <v>761</v>
      </c>
      <c r="X516" s="203" t="s">
        <v>761</v>
      </c>
      <c r="Y516" s="203" t="s">
        <v>769</v>
      </c>
      <c r="Z516" s="203" t="s">
        <v>1779</v>
      </c>
      <c r="AA516" s="203">
        <v>0</v>
      </c>
      <c r="AB516" s="203">
        <v>0</v>
      </c>
      <c r="AC516" s="203">
        <v>0</v>
      </c>
      <c r="AD516" s="203">
        <v>0</v>
      </c>
    </row>
    <row r="517" spans="1:30">
      <c r="A517" s="200">
        <v>10523</v>
      </c>
      <c r="B517" s="200" t="s">
        <v>1780</v>
      </c>
      <c r="C517" s="200" t="s">
        <v>1949</v>
      </c>
      <c r="D517" s="200" t="s">
        <v>2029</v>
      </c>
      <c r="E517" s="200" t="s">
        <v>2030</v>
      </c>
      <c r="F517" s="200" t="s">
        <v>2036</v>
      </c>
      <c r="G517" s="200" t="s">
        <v>2037</v>
      </c>
      <c r="H517" s="201">
        <v>30042</v>
      </c>
      <c r="I517" s="202" t="s">
        <v>760</v>
      </c>
      <c r="J517" s="203">
        <v>0</v>
      </c>
      <c r="K517" s="203">
        <v>0</v>
      </c>
      <c r="L517" s="203">
        <v>0</v>
      </c>
      <c r="M517" s="203">
        <v>0</v>
      </c>
      <c r="N517" s="203">
        <v>0</v>
      </c>
      <c r="O517" s="203" t="s">
        <v>593</v>
      </c>
      <c r="P517" s="203" t="s">
        <v>761</v>
      </c>
      <c r="Q517" s="203" t="s">
        <v>593</v>
      </c>
      <c r="R517" s="203" t="s">
        <v>593</v>
      </c>
      <c r="S517" s="203" t="s">
        <v>593</v>
      </c>
      <c r="T517" s="203" t="s">
        <v>593</v>
      </c>
      <c r="U517" s="203">
        <v>0</v>
      </c>
      <c r="V517" s="203" t="s">
        <v>593</v>
      </c>
      <c r="W517" s="203" t="s">
        <v>761</v>
      </c>
      <c r="X517" s="203" t="s">
        <v>761</v>
      </c>
      <c r="Y517" s="203" t="s">
        <v>769</v>
      </c>
      <c r="Z517" s="203" t="s">
        <v>1779</v>
      </c>
      <c r="AA517" s="203">
        <v>0</v>
      </c>
      <c r="AB517" s="203">
        <v>0</v>
      </c>
      <c r="AC517" s="203">
        <v>0</v>
      </c>
      <c r="AD517" s="203">
        <v>0</v>
      </c>
    </row>
    <row r="518" spans="1:30">
      <c r="A518" s="200">
        <v>10524</v>
      </c>
      <c r="B518" s="200" t="s">
        <v>1780</v>
      </c>
      <c r="C518" s="200" t="s">
        <v>1949</v>
      </c>
      <c r="D518" s="200" t="s">
        <v>2029</v>
      </c>
      <c r="E518" s="200" t="s">
        <v>2030</v>
      </c>
      <c r="F518" s="200" t="s">
        <v>2038</v>
      </c>
      <c r="G518" s="200" t="s">
        <v>2039</v>
      </c>
      <c r="H518" s="201">
        <v>32417</v>
      </c>
      <c r="I518" s="202" t="s">
        <v>760</v>
      </c>
      <c r="J518" s="203">
        <v>0</v>
      </c>
      <c r="K518" s="203">
        <v>0</v>
      </c>
      <c r="L518" s="203">
        <v>0</v>
      </c>
      <c r="M518" s="203">
        <v>0</v>
      </c>
      <c r="N518" s="203">
        <v>0</v>
      </c>
      <c r="O518" s="203" t="s">
        <v>593</v>
      </c>
      <c r="P518" s="203" t="s">
        <v>761</v>
      </c>
      <c r="Q518" s="203" t="s">
        <v>593</v>
      </c>
      <c r="R518" s="203" t="s">
        <v>593</v>
      </c>
      <c r="S518" s="203" t="s">
        <v>593</v>
      </c>
      <c r="T518" s="203" t="s">
        <v>593</v>
      </c>
      <c r="U518" s="203">
        <v>0</v>
      </c>
      <c r="V518" s="203" t="s">
        <v>593</v>
      </c>
      <c r="W518" s="203" t="s">
        <v>761</v>
      </c>
      <c r="X518" s="203" t="s">
        <v>761</v>
      </c>
      <c r="Y518" s="203" t="s">
        <v>769</v>
      </c>
      <c r="Z518" s="203" t="s">
        <v>1962</v>
      </c>
      <c r="AA518" s="203">
        <v>0</v>
      </c>
      <c r="AB518" s="203">
        <v>0</v>
      </c>
      <c r="AC518" s="203">
        <v>0</v>
      </c>
      <c r="AD518" s="203">
        <v>0</v>
      </c>
    </row>
    <row r="519" spans="1:30">
      <c r="A519" s="200">
        <v>10525</v>
      </c>
      <c r="B519" s="200" t="s">
        <v>1780</v>
      </c>
      <c r="C519" s="200" t="s">
        <v>1949</v>
      </c>
      <c r="D519" s="200" t="s">
        <v>2029</v>
      </c>
      <c r="E519" s="200" t="s">
        <v>2030</v>
      </c>
      <c r="F519" s="200" t="s">
        <v>2040</v>
      </c>
      <c r="G519" s="200" t="s">
        <v>2041</v>
      </c>
      <c r="H519" s="201">
        <v>32021</v>
      </c>
      <c r="I519" s="202" t="s">
        <v>760</v>
      </c>
      <c r="J519" s="203">
        <v>0</v>
      </c>
      <c r="K519" s="203">
        <v>0</v>
      </c>
      <c r="L519" s="203">
        <v>0</v>
      </c>
      <c r="M519" s="203">
        <v>0</v>
      </c>
      <c r="N519" s="203">
        <v>0</v>
      </c>
      <c r="O519" s="203" t="s">
        <v>593</v>
      </c>
      <c r="P519" s="203" t="s">
        <v>761</v>
      </c>
      <c r="Q519" s="203" t="s">
        <v>593</v>
      </c>
      <c r="R519" s="203" t="s">
        <v>593</v>
      </c>
      <c r="S519" s="203" t="s">
        <v>593</v>
      </c>
      <c r="T519" s="203" t="s">
        <v>593</v>
      </c>
      <c r="U519" s="203">
        <v>0</v>
      </c>
      <c r="V519" s="203" t="s">
        <v>593</v>
      </c>
      <c r="W519" s="203" t="s">
        <v>761</v>
      </c>
      <c r="X519" s="203" t="s">
        <v>761</v>
      </c>
      <c r="Y519" s="203" t="s">
        <v>769</v>
      </c>
      <c r="Z519" s="203" t="s">
        <v>1779</v>
      </c>
      <c r="AA519" s="203">
        <v>0</v>
      </c>
      <c r="AB519" s="203">
        <v>0</v>
      </c>
      <c r="AC519" s="203">
        <v>0</v>
      </c>
      <c r="AD519" s="203">
        <v>0</v>
      </c>
    </row>
    <row r="520" spans="1:30">
      <c r="A520" s="200">
        <v>11100</v>
      </c>
      <c r="B520" s="200" t="s">
        <v>1780</v>
      </c>
      <c r="C520" s="200" t="s">
        <v>2042</v>
      </c>
      <c r="D520" s="200" t="s">
        <v>2043</v>
      </c>
      <c r="E520" s="200" t="s">
        <v>2043</v>
      </c>
      <c r="F520" s="200" t="s">
        <v>2043</v>
      </c>
      <c r="G520" s="200"/>
      <c r="H520" s="201">
        <v>38443</v>
      </c>
      <c r="I520" s="202" t="s">
        <v>760</v>
      </c>
      <c r="J520" s="203" t="s">
        <v>761</v>
      </c>
      <c r="K520" s="203">
        <v>0</v>
      </c>
      <c r="L520" s="203">
        <v>0</v>
      </c>
      <c r="M520" s="203" t="s">
        <v>761</v>
      </c>
      <c r="N520" s="203">
        <v>0</v>
      </c>
      <c r="O520" s="203" t="s">
        <v>593</v>
      </c>
      <c r="P520" s="203" t="s">
        <v>761</v>
      </c>
      <c r="Q520" s="203" t="s">
        <v>593</v>
      </c>
      <c r="R520" s="203" t="s">
        <v>593</v>
      </c>
      <c r="S520" s="203" t="s">
        <v>593</v>
      </c>
      <c r="T520" s="203" t="s">
        <v>593</v>
      </c>
      <c r="U520" s="203">
        <v>0</v>
      </c>
      <c r="V520" s="203" t="s">
        <v>761</v>
      </c>
      <c r="W520" s="203" t="s">
        <v>761</v>
      </c>
      <c r="X520" s="203" t="s">
        <v>761</v>
      </c>
      <c r="Y520" s="203" t="s">
        <v>763</v>
      </c>
      <c r="Z520" s="203" t="s">
        <v>1779</v>
      </c>
      <c r="AA520" s="203" t="s">
        <v>1874</v>
      </c>
      <c r="AB520" s="203">
        <v>0</v>
      </c>
      <c r="AC520" s="203">
        <v>0</v>
      </c>
      <c r="AD520" s="203">
        <v>0</v>
      </c>
    </row>
    <row r="521" spans="1:30">
      <c r="A521" s="200">
        <v>11201</v>
      </c>
      <c r="B521" s="200" t="s">
        <v>1780</v>
      </c>
      <c r="C521" s="200" t="s">
        <v>2042</v>
      </c>
      <c r="D521" s="200"/>
      <c r="E521" s="200"/>
      <c r="F521" s="200" t="s">
        <v>2044</v>
      </c>
      <c r="G521" s="200" t="s">
        <v>2045</v>
      </c>
      <c r="H521" s="201">
        <v>37712</v>
      </c>
      <c r="I521" s="202" t="s">
        <v>760</v>
      </c>
      <c r="J521" s="203">
        <v>0</v>
      </c>
      <c r="K521" s="203" t="s">
        <v>761</v>
      </c>
      <c r="L521" s="203">
        <v>0</v>
      </c>
      <c r="M521" s="203">
        <v>0</v>
      </c>
      <c r="N521" s="203">
        <v>0</v>
      </c>
      <c r="O521" s="203" t="s">
        <v>593</v>
      </c>
      <c r="P521" s="203" t="s">
        <v>761</v>
      </c>
      <c r="Q521" s="203" t="s">
        <v>593</v>
      </c>
      <c r="R521" s="203" t="s">
        <v>593</v>
      </c>
      <c r="S521" s="203" t="s">
        <v>593</v>
      </c>
      <c r="T521" s="203" t="s">
        <v>593</v>
      </c>
      <c r="U521" s="203">
        <v>0</v>
      </c>
      <c r="V521" s="203" t="s">
        <v>761</v>
      </c>
      <c r="W521" s="203" t="s">
        <v>761</v>
      </c>
      <c r="X521" s="203" t="s">
        <v>761</v>
      </c>
      <c r="Y521" s="203" t="s">
        <v>763</v>
      </c>
      <c r="Z521" s="203" t="s">
        <v>2046</v>
      </c>
      <c r="AA521" s="203" t="s">
        <v>2047</v>
      </c>
      <c r="AB521" s="203" t="s">
        <v>2048</v>
      </c>
      <c r="AC521" s="203">
        <v>0</v>
      </c>
      <c r="AD521" s="203">
        <v>0</v>
      </c>
    </row>
    <row r="522" spans="1:30">
      <c r="A522" s="200">
        <v>11202</v>
      </c>
      <c r="B522" s="200" t="s">
        <v>1780</v>
      </c>
      <c r="C522" s="200" t="s">
        <v>2042</v>
      </c>
      <c r="D522" s="200"/>
      <c r="E522" s="200"/>
      <c r="F522" s="200" t="s">
        <v>2049</v>
      </c>
      <c r="G522" s="200" t="s">
        <v>2050</v>
      </c>
      <c r="H522" s="201">
        <v>39904</v>
      </c>
      <c r="I522" s="202" t="s">
        <v>760</v>
      </c>
      <c r="J522" s="203">
        <v>0</v>
      </c>
      <c r="K522" s="203">
        <v>0</v>
      </c>
      <c r="L522" s="203" t="s">
        <v>761</v>
      </c>
      <c r="M522" s="203">
        <v>0</v>
      </c>
      <c r="N522" s="203">
        <v>0</v>
      </c>
      <c r="O522" s="203" t="s">
        <v>593</v>
      </c>
      <c r="P522" s="203" t="s">
        <v>761</v>
      </c>
      <c r="Q522" s="203" t="s">
        <v>593</v>
      </c>
      <c r="R522" s="203" t="s">
        <v>593</v>
      </c>
      <c r="S522" s="203" t="s">
        <v>593</v>
      </c>
      <c r="T522" s="203" t="s">
        <v>593</v>
      </c>
      <c r="U522" s="203">
        <v>0</v>
      </c>
      <c r="V522" s="203" t="s">
        <v>761</v>
      </c>
      <c r="W522" s="203" t="s">
        <v>761</v>
      </c>
      <c r="X522" s="203" t="s">
        <v>761</v>
      </c>
      <c r="Y522" s="203" t="s">
        <v>763</v>
      </c>
      <c r="Z522" s="203" t="s">
        <v>1779</v>
      </c>
      <c r="AA522" s="207" t="s">
        <v>2051</v>
      </c>
      <c r="AB522" s="203">
        <v>0</v>
      </c>
      <c r="AC522" s="203">
        <v>0</v>
      </c>
      <c r="AD522" s="203">
        <v>0</v>
      </c>
    </row>
    <row r="523" spans="1:30">
      <c r="A523" s="200">
        <v>11203</v>
      </c>
      <c r="B523" s="200" t="s">
        <v>1780</v>
      </c>
      <c r="C523" s="200" t="s">
        <v>2042</v>
      </c>
      <c r="D523" s="200"/>
      <c r="E523" s="200"/>
      <c r="F523" s="200" t="s">
        <v>2052</v>
      </c>
      <c r="G523" s="200" t="s">
        <v>2053</v>
      </c>
      <c r="H523" s="201">
        <v>43191</v>
      </c>
      <c r="I523" s="202" t="s">
        <v>760</v>
      </c>
      <c r="J523" s="203">
        <v>0</v>
      </c>
      <c r="K523" s="203" t="s">
        <v>761</v>
      </c>
      <c r="L523" s="203">
        <v>0</v>
      </c>
      <c r="M523" s="203">
        <v>0</v>
      </c>
      <c r="N523" s="203">
        <v>0</v>
      </c>
      <c r="O523" s="203" t="s">
        <v>593</v>
      </c>
      <c r="P523" s="203" t="s">
        <v>761</v>
      </c>
      <c r="Q523" s="203" t="s">
        <v>593</v>
      </c>
      <c r="R523" s="203" t="s">
        <v>593</v>
      </c>
      <c r="S523" s="203" t="s">
        <v>593</v>
      </c>
      <c r="T523" s="203" t="s">
        <v>593</v>
      </c>
      <c r="U523" s="203">
        <v>0</v>
      </c>
      <c r="V523" s="203" t="s">
        <v>761</v>
      </c>
      <c r="W523" s="203" t="s">
        <v>761</v>
      </c>
      <c r="X523" s="203" t="s">
        <v>761</v>
      </c>
      <c r="Y523" s="203" t="s">
        <v>763</v>
      </c>
      <c r="Z523" s="203" t="s">
        <v>1779</v>
      </c>
      <c r="AA523" s="203" t="s">
        <v>2054</v>
      </c>
      <c r="AB523" s="203">
        <v>0</v>
      </c>
      <c r="AC523" s="203">
        <v>0</v>
      </c>
      <c r="AD523" s="203">
        <v>0</v>
      </c>
    </row>
    <row r="524" spans="1:30">
      <c r="A524" s="200">
        <v>11206</v>
      </c>
      <c r="B524" s="200" t="s">
        <v>1780</v>
      </c>
      <c r="C524" s="200" t="s">
        <v>2042</v>
      </c>
      <c r="D524" s="200"/>
      <c r="E524" s="200"/>
      <c r="F524" s="200" t="s">
        <v>2055</v>
      </c>
      <c r="G524" s="200" t="s">
        <v>2056</v>
      </c>
      <c r="H524" s="201">
        <v>38718</v>
      </c>
      <c r="I524" s="202" t="s">
        <v>760</v>
      </c>
      <c r="J524" s="203">
        <v>0</v>
      </c>
      <c r="K524" s="203">
        <v>0</v>
      </c>
      <c r="L524" s="203">
        <v>0</v>
      </c>
      <c r="M524" s="203">
        <v>0</v>
      </c>
      <c r="N524" s="203">
        <v>0</v>
      </c>
      <c r="O524" s="203" t="s">
        <v>593</v>
      </c>
      <c r="P524" s="203" t="s">
        <v>761</v>
      </c>
      <c r="Q524" s="203" t="s">
        <v>593</v>
      </c>
      <c r="R524" s="203" t="s">
        <v>593</v>
      </c>
      <c r="S524" s="203" t="s">
        <v>593</v>
      </c>
      <c r="T524" s="203" t="s">
        <v>593</v>
      </c>
      <c r="U524" s="203">
        <v>0</v>
      </c>
      <c r="V524" s="203" t="s">
        <v>593</v>
      </c>
      <c r="W524" s="203" t="s">
        <v>761</v>
      </c>
      <c r="X524" s="203" t="s">
        <v>761</v>
      </c>
      <c r="Y524" s="203" t="s">
        <v>769</v>
      </c>
      <c r="Z524" s="203" t="s">
        <v>1779</v>
      </c>
      <c r="AA524" s="203">
        <v>0</v>
      </c>
      <c r="AB524" s="203">
        <v>0</v>
      </c>
      <c r="AC524" s="203">
        <v>0</v>
      </c>
      <c r="AD524" s="203">
        <v>0</v>
      </c>
    </row>
    <row r="525" spans="1:30">
      <c r="A525" s="200">
        <v>11207</v>
      </c>
      <c r="B525" s="200" t="s">
        <v>1780</v>
      </c>
      <c r="C525" s="200" t="s">
        <v>2042</v>
      </c>
      <c r="D525" s="200"/>
      <c r="E525" s="200"/>
      <c r="F525" s="200" t="s">
        <v>2057</v>
      </c>
      <c r="G525" s="200" t="s">
        <v>2058</v>
      </c>
      <c r="H525" s="201">
        <v>38443</v>
      </c>
      <c r="I525" s="202" t="s">
        <v>760</v>
      </c>
      <c r="J525" s="203">
        <v>0</v>
      </c>
      <c r="K525" s="203">
        <v>0</v>
      </c>
      <c r="L525" s="203">
        <v>0</v>
      </c>
      <c r="M525" s="203">
        <v>0</v>
      </c>
      <c r="N525" s="203">
        <v>0</v>
      </c>
      <c r="O525" s="203" t="s">
        <v>593</v>
      </c>
      <c r="P525" s="203" t="s">
        <v>761</v>
      </c>
      <c r="Q525" s="203" t="s">
        <v>593</v>
      </c>
      <c r="R525" s="203" t="s">
        <v>593</v>
      </c>
      <c r="S525" s="203" t="s">
        <v>593</v>
      </c>
      <c r="T525" s="203" t="s">
        <v>593</v>
      </c>
      <c r="U525" s="203">
        <v>0</v>
      </c>
      <c r="V525" s="203" t="s">
        <v>593</v>
      </c>
      <c r="W525" s="203" t="s">
        <v>761</v>
      </c>
      <c r="X525" s="203" t="s">
        <v>761</v>
      </c>
      <c r="Y525" s="203" t="s">
        <v>769</v>
      </c>
      <c r="Z525" s="203" t="s">
        <v>2059</v>
      </c>
      <c r="AA525" s="203">
        <v>0</v>
      </c>
      <c r="AB525" s="203">
        <v>0</v>
      </c>
      <c r="AC525" s="203">
        <v>0</v>
      </c>
      <c r="AD525" s="203">
        <v>0</v>
      </c>
    </row>
    <row r="526" spans="1:30">
      <c r="A526" s="200">
        <v>11208</v>
      </c>
      <c r="B526" s="200" t="s">
        <v>1780</v>
      </c>
      <c r="C526" s="200" t="s">
        <v>2042</v>
      </c>
      <c r="D526" s="200"/>
      <c r="E526" s="200"/>
      <c r="F526" s="200" t="s">
        <v>2060</v>
      </c>
      <c r="G526" s="200" t="s">
        <v>2061</v>
      </c>
      <c r="H526" s="201">
        <v>37347</v>
      </c>
      <c r="I526" s="202" t="s">
        <v>760</v>
      </c>
      <c r="J526" s="203">
        <v>0</v>
      </c>
      <c r="K526" s="203">
        <v>0</v>
      </c>
      <c r="L526" s="203" t="s">
        <v>761</v>
      </c>
      <c r="M526" s="203">
        <v>0</v>
      </c>
      <c r="N526" s="203">
        <v>0</v>
      </c>
      <c r="O526" s="203" t="s">
        <v>593</v>
      </c>
      <c r="P526" s="203" t="s">
        <v>761</v>
      </c>
      <c r="Q526" s="203" t="s">
        <v>593</v>
      </c>
      <c r="R526" s="203" t="s">
        <v>593</v>
      </c>
      <c r="S526" s="203" t="s">
        <v>593</v>
      </c>
      <c r="T526" s="203" t="s">
        <v>593</v>
      </c>
      <c r="U526" s="203">
        <v>0</v>
      </c>
      <c r="V526" s="203" t="s">
        <v>761</v>
      </c>
      <c r="W526" s="203" t="s">
        <v>761</v>
      </c>
      <c r="X526" s="203" t="s">
        <v>761</v>
      </c>
      <c r="Y526" s="203" t="s">
        <v>763</v>
      </c>
      <c r="Z526" s="203" t="s">
        <v>1779</v>
      </c>
      <c r="AA526" s="203" t="s">
        <v>2046</v>
      </c>
      <c r="AB526" s="203" t="s">
        <v>2054</v>
      </c>
      <c r="AC526" s="203">
        <v>0</v>
      </c>
      <c r="AD526" s="203">
        <v>0</v>
      </c>
    </row>
    <row r="527" spans="1:30">
      <c r="A527" s="200">
        <v>11209</v>
      </c>
      <c r="B527" s="200" t="s">
        <v>1780</v>
      </c>
      <c r="C527" s="200" t="s">
        <v>2042</v>
      </c>
      <c r="D527" s="200"/>
      <c r="E527" s="200"/>
      <c r="F527" s="200" t="s">
        <v>2062</v>
      </c>
      <c r="G527" s="200" t="s">
        <v>2063</v>
      </c>
      <c r="H527" s="201">
        <v>38353</v>
      </c>
      <c r="I527" s="202" t="s">
        <v>760</v>
      </c>
      <c r="J527" s="203">
        <v>0</v>
      </c>
      <c r="K527" s="203">
        <v>0</v>
      </c>
      <c r="L527" s="203">
        <v>0</v>
      </c>
      <c r="M527" s="203">
        <v>0</v>
      </c>
      <c r="N527" s="203">
        <v>0</v>
      </c>
      <c r="O527" s="203" t="s">
        <v>593</v>
      </c>
      <c r="P527" s="203" t="s">
        <v>761</v>
      </c>
      <c r="Q527" s="203" t="s">
        <v>593</v>
      </c>
      <c r="R527" s="203" t="s">
        <v>593</v>
      </c>
      <c r="S527" s="203" t="s">
        <v>593</v>
      </c>
      <c r="T527" s="203" t="s">
        <v>593</v>
      </c>
      <c r="U527" s="203">
        <v>0</v>
      </c>
      <c r="V527" s="203" t="s">
        <v>593</v>
      </c>
      <c r="W527" s="203" t="s">
        <v>761</v>
      </c>
      <c r="X527" s="203" t="s">
        <v>761</v>
      </c>
      <c r="Y527" s="203" t="s">
        <v>769</v>
      </c>
      <c r="Z527" s="203" t="s">
        <v>2046</v>
      </c>
      <c r="AA527" s="203" t="s">
        <v>2064</v>
      </c>
      <c r="AB527" s="203" t="s">
        <v>2065</v>
      </c>
      <c r="AC527" s="203">
        <v>0</v>
      </c>
      <c r="AD527" s="203">
        <v>0</v>
      </c>
    </row>
    <row r="528" spans="1:30">
      <c r="A528" s="200">
        <v>11210</v>
      </c>
      <c r="B528" s="200" t="s">
        <v>1780</v>
      </c>
      <c r="C528" s="200" t="s">
        <v>2042</v>
      </c>
      <c r="D528" s="200"/>
      <c r="E528" s="200"/>
      <c r="F528" s="200" t="s">
        <v>2066</v>
      </c>
      <c r="G528" s="200" t="s">
        <v>2067</v>
      </c>
      <c r="H528" s="201">
        <v>40260</v>
      </c>
      <c r="I528" s="202" t="s">
        <v>760</v>
      </c>
      <c r="J528" s="203">
        <v>0</v>
      </c>
      <c r="K528" s="203">
        <v>0</v>
      </c>
      <c r="L528" s="203">
        <v>0</v>
      </c>
      <c r="M528" s="203">
        <v>0</v>
      </c>
      <c r="N528" s="203">
        <v>0</v>
      </c>
      <c r="O528" s="203" t="s">
        <v>593</v>
      </c>
      <c r="P528" s="203" t="s">
        <v>761</v>
      </c>
      <c r="Q528" s="203" t="s">
        <v>593</v>
      </c>
      <c r="R528" s="203" t="s">
        <v>593</v>
      </c>
      <c r="S528" s="203" t="s">
        <v>593</v>
      </c>
      <c r="T528" s="203" t="s">
        <v>593</v>
      </c>
      <c r="U528" s="203">
        <v>0</v>
      </c>
      <c r="V528" s="203" t="s">
        <v>593</v>
      </c>
      <c r="W528" s="203" t="s">
        <v>761</v>
      </c>
      <c r="X528" s="203" t="s">
        <v>761</v>
      </c>
      <c r="Y528" s="203" t="s">
        <v>769</v>
      </c>
      <c r="Z528" s="203" t="s">
        <v>1874</v>
      </c>
      <c r="AA528" s="207" t="s">
        <v>2068</v>
      </c>
      <c r="AB528" s="203" t="s">
        <v>2069</v>
      </c>
      <c r="AC528" s="203">
        <v>0</v>
      </c>
      <c r="AD528" s="203">
        <v>0</v>
      </c>
    </row>
    <row r="529" spans="1:30">
      <c r="A529" s="200">
        <v>11211</v>
      </c>
      <c r="B529" s="200" t="s">
        <v>1780</v>
      </c>
      <c r="C529" s="200" t="s">
        <v>2042</v>
      </c>
      <c r="D529" s="200"/>
      <c r="E529" s="200"/>
      <c r="F529" s="200" t="s">
        <v>2070</v>
      </c>
      <c r="G529" s="200" t="s">
        <v>2071</v>
      </c>
      <c r="H529" s="201">
        <v>38727</v>
      </c>
      <c r="I529" s="202" t="s">
        <v>760</v>
      </c>
      <c r="J529" s="203">
        <v>0</v>
      </c>
      <c r="K529" s="203">
        <v>0</v>
      </c>
      <c r="L529" s="203">
        <v>0</v>
      </c>
      <c r="M529" s="203">
        <v>0</v>
      </c>
      <c r="N529" s="203">
        <v>0</v>
      </c>
      <c r="O529" s="203" t="s">
        <v>593</v>
      </c>
      <c r="P529" s="203" t="s">
        <v>761</v>
      </c>
      <c r="Q529" s="203" t="s">
        <v>593</v>
      </c>
      <c r="R529" s="203" t="s">
        <v>593</v>
      </c>
      <c r="S529" s="203" t="s">
        <v>593</v>
      </c>
      <c r="T529" s="203" t="s">
        <v>593</v>
      </c>
      <c r="U529" s="203">
        <v>0</v>
      </c>
      <c r="V529" s="203" t="s">
        <v>593</v>
      </c>
      <c r="W529" s="203" t="s">
        <v>761</v>
      </c>
      <c r="X529" s="203" t="s">
        <v>761</v>
      </c>
      <c r="Y529" s="203" t="s">
        <v>769</v>
      </c>
      <c r="Z529" s="203" t="s">
        <v>2072</v>
      </c>
      <c r="AA529" s="203">
        <v>0</v>
      </c>
      <c r="AB529" s="203">
        <v>0</v>
      </c>
      <c r="AC529" s="203">
        <v>0</v>
      </c>
      <c r="AD529" s="203">
        <v>0</v>
      </c>
    </row>
    <row r="530" spans="1:30">
      <c r="A530" s="200">
        <v>11212</v>
      </c>
      <c r="B530" s="200" t="s">
        <v>1780</v>
      </c>
      <c r="C530" s="200" t="s">
        <v>2042</v>
      </c>
      <c r="D530" s="200"/>
      <c r="E530" s="200"/>
      <c r="F530" s="200" t="s">
        <v>2073</v>
      </c>
      <c r="G530" s="200" t="s">
        <v>2074</v>
      </c>
      <c r="H530" s="201">
        <v>34304</v>
      </c>
      <c r="I530" s="202" t="s">
        <v>760</v>
      </c>
      <c r="J530" s="203">
        <v>0</v>
      </c>
      <c r="K530" s="203">
        <v>0</v>
      </c>
      <c r="L530" s="203">
        <v>0</v>
      </c>
      <c r="M530" s="203">
        <v>0</v>
      </c>
      <c r="N530" s="203">
        <v>0</v>
      </c>
      <c r="O530" s="203" t="s">
        <v>593</v>
      </c>
      <c r="P530" s="203" t="s">
        <v>761</v>
      </c>
      <c r="Q530" s="203" t="s">
        <v>593</v>
      </c>
      <c r="R530" s="203" t="s">
        <v>593</v>
      </c>
      <c r="S530" s="203" t="s">
        <v>593</v>
      </c>
      <c r="T530" s="203" t="s">
        <v>593</v>
      </c>
      <c r="U530" s="203">
        <v>0</v>
      </c>
      <c r="V530" s="203" t="s">
        <v>593</v>
      </c>
      <c r="W530" s="203" t="s">
        <v>761</v>
      </c>
      <c r="X530" s="203" t="s">
        <v>761</v>
      </c>
      <c r="Y530" s="203" t="s">
        <v>769</v>
      </c>
      <c r="Z530" s="203" t="s">
        <v>2075</v>
      </c>
      <c r="AA530" s="207" t="s">
        <v>2051</v>
      </c>
      <c r="AB530" s="203">
        <v>0</v>
      </c>
      <c r="AC530" s="203">
        <v>0</v>
      </c>
      <c r="AD530" s="203">
        <v>0</v>
      </c>
    </row>
    <row r="531" spans="1:30">
      <c r="A531" s="200">
        <v>11214</v>
      </c>
      <c r="B531" s="200" t="s">
        <v>1780</v>
      </c>
      <c r="C531" s="200" t="s">
        <v>2042</v>
      </c>
      <c r="D531" s="200"/>
      <c r="E531" s="200"/>
      <c r="F531" s="200" t="s">
        <v>2076</v>
      </c>
      <c r="G531" s="200" t="s">
        <v>2077</v>
      </c>
      <c r="H531" s="201">
        <v>39539</v>
      </c>
      <c r="I531" s="202" t="s">
        <v>760</v>
      </c>
      <c r="J531" s="203">
        <v>0</v>
      </c>
      <c r="K531" s="203">
        <v>0</v>
      </c>
      <c r="L531" s="203" t="s">
        <v>761</v>
      </c>
      <c r="M531" s="203">
        <v>0</v>
      </c>
      <c r="N531" s="203">
        <v>0</v>
      </c>
      <c r="O531" s="203" t="s">
        <v>593</v>
      </c>
      <c r="P531" s="203" t="s">
        <v>761</v>
      </c>
      <c r="Q531" s="203" t="s">
        <v>593</v>
      </c>
      <c r="R531" s="203" t="s">
        <v>593</v>
      </c>
      <c r="S531" s="203" t="s">
        <v>593</v>
      </c>
      <c r="T531" s="203" t="s">
        <v>593</v>
      </c>
      <c r="U531" s="203">
        <v>0</v>
      </c>
      <c r="V531" s="203" t="s">
        <v>761</v>
      </c>
      <c r="W531" s="203" t="s">
        <v>761</v>
      </c>
      <c r="X531" s="203" t="s">
        <v>761</v>
      </c>
      <c r="Y531" s="203" t="s">
        <v>763</v>
      </c>
      <c r="Z531" s="203" t="s">
        <v>1874</v>
      </c>
      <c r="AA531" s="203">
        <v>0</v>
      </c>
      <c r="AB531" s="203">
        <v>0</v>
      </c>
      <c r="AC531" s="203">
        <v>0</v>
      </c>
      <c r="AD531" s="203">
        <v>0</v>
      </c>
    </row>
    <row r="532" spans="1:30">
      <c r="A532" s="200">
        <v>11215</v>
      </c>
      <c r="B532" s="200" t="s">
        <v>1780</v>
      </c>
      <c r="C532" s="200" t="s">
        <v>2042</v>
      </c>
      <c r="D532" s="200"/>
      <c r="E532" s="200"/>
      <c r="F532" s="200" t="s">
        <v>2078</v>
      </c>
      <c r="G532" s="200" t="s">
        <v>2079</v>
      </c>
      <c r="H532" s="201">
        <v>34394</v>
      </c>
      <c r="I532" s="202" t="s">
        <v>760</v>
      </c>
      <c r="J532" s="203">
        <v>0</v>
      </c>
      <c r="K532" s="203">
        <v>0</v>
      </c>
      <c r="L532" s="203">
        <v>0</v>
      </c>
      <c r="M532" s="203">
        <v>0</v>
      </c>
      <c r="N532" s="203">
        <v>0</v>
      </c>
      <c r="O532" s="203" t="s">
        <v>593</v>
      </c>
      <c r="P532" s="203" t="s">
        <v>761</v>
      </c>
      <c r="Q532" s="203" t="s">
        <v>593</v>
      </c>
      <c r="R532" s="203" t="s">
        <v>593</v>
      </c>
      <c r="S532" s="203" t="s">
        <v>593</v>
      </c>
      <c r="T532" s="203" t="s">
        <v>593</v>
      </c>
      <c r="U532" s="203">
        <v>0</v>
      </c>
      <c r="V532" s="203" t="s">
        <v>593</v>
      </c>
      <c r="W532" s="203" t="s">
        <v>761</v>
      </c>
      <c r="X532" s="203" t="s">
        <v>761</v>
      </c>
      <c r="Y532" s="203" t="s">
        <v>769</v>
      </c>
      <c r="Z532" s="203" t="s">
        <v>2046</v>
      </c>
      <c r="AA532" s="203" t="s">
        <v>2064</v>
      </c>
      <c r="AB532" s="203">
        <v>0</v>
      </c>
      <c r="AC532" s="203">
        <v>0</v>
      </c>
      <c r="AD532" s="203">
        <v>0</v>
      </c>
    </row>
    <row r="533" spans="1:30">
      <c r="A533" s="200">
        <v>11216</v>
      </c>
      <c r="B533" s="200" t="s">
        <v>1780</v>
      </c>
      <c r="C533" s="200" t="s">
        <v>2042</v>
      </c>
      <c r="D533" s="200"/>
      <c r="E533" s="200"/>
      <c r="F533" s="200" t="s">
        <v>2080</v>
      </c>
      <c r="G533" s="200" t="s">
        <v>2081</v>
      </c>
      <c r="H533" s="201">
        <v>36312</v>
      </c>
      <c r="I533" s="202" t="s">
        <v>760</v>
      </c>
      <c r="J533" s="203">
        <v>0</v>
      </c>
      <c r="K533" s="203">
        <v>0</v>
      </c>
      <c r="L533" s="203">
        <v>0</v>
      </c>
      <c r="M533" s="203">
        <v>0</v>
      </c>
      <c r="N533" s="203">
        <v>0</v>
      </c>
      <c r="O533" s="203" t="s">
        <v>593</v>
      </c>
      <c r="P533" s="203" t="s">
        <v>761</v>
      </c>
      <c r="Q533" s="203" t="s">
        <v>593</v>
      </c>
      <c r="R533" s="203" t="s">
        <v>593</v>
      </c>
      <c r="S533" s="203" t="s">
        <v>593</v>
      </c>
      <c r="T533" s="203" t="s">
        <v>593</v>
      </c>
      <c r="U533" s="203">
        <v>0</v>
      </c>
      <c r="V533" s="203" t="s">
        <v>593</v>
      </c>
      <c r="W533" s="203" t="s">
        <v>761</v>
      </c>
      <c r="X533" s="203" t="s">
        <v>761</v>
      </c>
      <c r="Y533" s="203" t="s">
        <v>769</v>
      </c>
      <c r="Z533" s="203" t="s">
        <v>1779</v>
      </c>
      <c r="AA533" s="203">
        <v>0</v>
      </c>
      <c r="AB533" s="203">
        <v>0</v>
      </c>
      <c r="AC533" s="203">
        <v>0</v>
      </c>
      <c r="AD533" s="203">
        <v>0</v>
      </c>
    </row>
    <row r="534" spans="1:30">
      <c r="A534" s="200">
        <v>11217</v>
      </c>
      <c r="B534" s="200" t="s">
        <v>1780</v>
      </c>
      <c r="C534" s="200" t="s">
        <v>2042</v>
      </c>
      <c r="D534" s="200"/>
      <c r="E534" s="200"/>
      <c r="F534" s="200" t="s">
        <v>2082</v>
      </c>
      <c r="G534" s="200" t="s">
        <v>2083</v>
      </c>
      <c r="H534" s="201">
        <v>40238</v>
      </c>
      <c r="I534" s="202" t="s">
        <v>760</v>
      </c>
      <c r="J534" s="203">
        <v>0</v>
      </c>
      <c r="K534" s="203">
        <v>0</v>
      </c>
      <c r="L534" s="203">
        <v>0</v>
      </c>
      <c r="M534" s="203">
        <v>0</v>
      </c>
      <c r="N534" s="203">
        <v>0</v>
      </c>
      <c r="O534" s="203" t="s">
        <v>593</v>
      </c>
      <c r="P534" s="203" t="s">
        <v>761</v>
      </c>
      <c r="Q534" s="203" t="s">
        <v>593</v>
      </c>
      <c r="R534" s="203" t="s">
        <v>593</v>
      </c>
      <c r="S534" s="203" t="s">
        <v>593</v>
      </c>
      <c r="T534" s="203" t="s">
        <v>593</v>
      </c>
      <c r="U534" s="203">
        <v>0</v>
      </c>
      <c r="V534" s="203" t="s">
        <v>593</v>
      </c>
      <c r="W534" s="203" t="s">
        <v>761</v>
      </c>
      <c r="X534" s="203" t="s">
        <v>761</v>
      </c>
      <c r="Y534" s="203" t="s">
        <v>769</v>
      </c>
      <c r="Z534" s="203" t="s">
        <v>1779</v>
      </c>
      <c r="AA534" s="207" t="s">
        <v>2068</v>
      </c>
      <c r="AB534" s="203">
        <v>0</v>
      </c>
      <c r="AC534" s="203">
        <v>0</v>
      </c>
      <c r="AD534" s="203">
        <v>0</v>
      </c>
    </row>
    <row r="535" spans="1:30">
      <c r="A535" s="200">
        <v>11218</v>
      </c>
      <c r="B535" s="200" t="s">
        <v>1780</v>
      </c>
      <c r="C535" s="200" t="s">
        <v>2042</v>
      </c>
      <c r="D535" s="200"/>
      <c r="E535" s="200"/>
      <c r="F535" s="200" t="s">
        <v>2084</v>
      </c>
      <c r="G535" s="200" t="s">
        <v>2085</v>
      </c>
      <c r="H535" s="201">
        <v>40238</v>
      </c>
      <c r="I535" s="202" t="s">
        <v>760</v>
      </c>
      <c r="J535" s="203">
        <v>0</v>
      </c>
      <c r="K535" s="203">
        <v>0</v>
      </c>
      <c r="L535" s="203">
        <v>0</v>
      </c>
      <c r="M535" s="203">
        <v>0</v>
      </c>
      <c r="N535" s="203">
        <v>0</v>
      </c>
      <c r="O535" s="203" t="s">
        <v>593</v>
      </c>
      <c r="P535" s="203" t="s">
        <v>761</v>
      </c>
      <c r="Q535" s="203" t="s">
        <v>593</v>
      </c>
      <c r="R535" s="203" t="s">
        <v>593</v>
      </c>
      <c r="S535" s="203" t="s">
        <v>593</v>
      </c>
      <c r="T535" s="203" t="s">
        <v>593</v>
      </c>
      <c r="U535" s="203">
        <v>0</v>
      </c>
      <c r="V535" s="203" t="s">
        <v>593</v>
      </c>
      <c r="W535" s="203" t="s">
        <v>761</v>
      </c>
      <c r="X535" s="203" t="s">
        <v>761</v>
      </c>
      <c r="Y535" s="203" t="s">
        <v>769</v>
      </c>
      <c r="Z535" s="203" t="s">
        <v>1779</v>
      </c>
      <c r="AA535" s="207" t="s">
        <v>2051</v>
      </c>
      <c r="AB535" s="203" t="s">
        <v>2086</v>
      </c>
      <c r="AC535" s="203">
        <v>0</v>
      </c>
      <c r="AD535" s="203">
        <v>0</v>
      </c>
    </row>
    <row r="536" spans="1:30">
      <c r="A536" s="200">
        <v>11219</v>
      </c>
      <c r="B536" s="200" t="s">
        <v>1780</v>
      </c>
      <c r="C536" s="200" t="s">
        <v>2042</v>
      </c>
      <c r="D536" s="200"/>
      <c r="E536" s="200"/>
      <c r="F536" s="200" t="s">
        <v>2087</v>
      </c>
      <c r="G536" s="200" t="s">
        <v>2088</v>
      </c>
      <c r="H536" s="201">
        <v>35521</v>
      </c>
      <c r="I536" s="202" t="s">
        <v>760</v>
      </c>
      <c r="J536" s="203">
        <v>0</v>
      </c>
      <c r="K536" s="203">
        <v>0</v>
      </c>
      <c r="L536" s="203">
        <v>0</v>
      </c>
      <c r="M536" s="203">
        <v>0</v>
      </c>
      <c r="N536" s="203">
        <v>0</v>
      </c>
      <c r="O536" s="203" t="s">
        <v>593</v>
      </c>
      <c r="P536" s="203" t="s">
        <v>761</v>
      </c>
      <c r="Q536" s="203" t="s">
        <v>593</v>
      </c>
      <c r="R536" s="203" t="s">
        <v>593</v>
      </c>
      <c r="S536" s="203" t="s">
        <v>593</v>
      </c>
      <c r="T536" s="203" t="s">
        <v>593</v>
      </c>
      <c r="U536" s="203">
        <v>0</v>
      </c>
      <c r="V536" s="203" t="s">
        <v>593</v>
      </c>
      <c r="W536" s="203" t="s">
        <v>761</v>
      </c>
      <c r="X536" s="203" t="s">
        <v>761</v>
      </c>
      <c r="Y536" s="203" t="s">
        <v>769</v>
      </c>
      <c r="Z536" s="203" t="s">
        <v>1779</v>
      </c>
      <c r="AA536" s="203">
        <v>0</v>
      </c>
      <c r="AB536" s="203">
        <v>0</v>
      </c>
      <c r="AC536" s="203">
        <v>0</v>
      </c>
      <c r="AD536" s="203">
        <v>0</v>
      </c>
    </row>
    <row r="537" spans="1:30">
      <c r="A537" s="200">
        <v>11221</v>
      </c>
      <c r="B537" s="200" t="s">
        <v>1780</v>
      </c>
      <c r="C537" s="200" t="s">
        <v>2042</v>
      </c>
      <c r="D537" s="200"/>
      <c r="E537" s="200"/>
      <c r="F537" s="200" t="s">
        <v>2089</v>
      </c>
      <c r="G537" s="200" t="s">
        <v>2090</v>
      </c>
      <c r="H537" s="201">
        <v>38078</v>
      </c>
      <c r="I537" s="202" t="s">
        <v>760</v>
      </c>
      <c r="J537" s="203">
        <v>0</v>
      </c>
      <c r="K537" s="203">
        <v>0</v>
      </c>
      <c r="L537" s="203" t="s">
        <v>761</v>
      </c>
      <c r="M537" s="203">
        <v>0</v>
      </c>
      <c r="N537" s="203">
        <v>0</v>
      </c>
      <c r="O537" s="203" t="s">
        <v>593</v>
      </c>
      <c r="P537" s="203" t="s">
        <v>761</v>
      </c>
      <c r="Q537" s="203" t="s">
        <v>593</v>
      </c>
      <c r="R537" s="203" t="s">
        <v>593</v>
      </c>
      <c r="S537" s="203" t="s">
        <v>593</v>
      </c>
      <c r="T537" s="203" t="s">
        <v>593</v>
      </c>
      <c r="U537" s="203">
        <v>0</v>
      </c>
      <c r="V537" s="203" t="s">
        <v>761</v>
      </c>
      <c r="W537" s="203" t="s">
        <v>761</v>
      </c>
      <c r="X537" s="203" t="s">
        <v>761</v>
      </c>
      <c r="Y537" s="203" t="s">
        <v>763</v>
      </c>
      <c r="Z537" s="203" t="s">
        <v>1779</v>
      </c>
      <c r="AA537" s="203" t="s">
        <v>1874</v>
      </c>
      <c r="AB537" s="203">
        <v>0</v>
      </c>
      <c r="AC537" s="203">
        <v>0</v>
      </c>
      <c r="AD537" s="203">
        <v>0</v>
      </c>
    </row>
    <row r="538" spans="1:30">
      <c r="A538" s="200">
        <v>11222</v>
      </c>
      <c r="B538" s="200" t="s">
        <v>1780</v>
      </c>
      <c r="C538" s="200" t="s">
        <v>2042</v>
      </c>
      <c r="D538" s="200"/>
      <c r="E538" s="200"/>
      <c r="F538" s="200" t="s">
        <v>2091</v>
      </c>
      <c r="G538" s="200" t="s">
        <v>2092</v>
      </c>
      <c r="H538" s="201">
        <v>42095</v>
      </c>
      <c r="I538" s="202" t="s">
        <v>760</v>
      </c>
      <c r="J538" s="203">
        <v>0</v>
      </c>
      <c r="K538" s="203" t="s">
        <v>761</v>
      </c>
      <c r="L538" s="203">
        <v>0</v>
      </c>
      <c r="M538" s="203">
        <v>0</v>
      </c>
      <c r="N538" s="203">
        <v>0</v>
      </c>
      <c r="O538" s="203" t="s">
        <v>593</v>
      </c>
      <c r="P538" s="203" t="s">
        <v>761</v>
      </c>
      <c r="Q538" s="203" t="s">
        <v>593</v>
      </c>
      <c r="R538" s="203" t="s">
        <v>593</v>
      </c>
      <c r="S538" s="203" t="s">
        <v>593</v>
      </c>
      <c r="T538" s="203" t="s">
        <v>593</v>
      </c>
      <c r="U538" s="203">
        <v>0</v>
      </c>
      <c r="V538" s="203" t="s">
        <v>761</v>
      </c>
      <c r="W538" s="203" t="s">
        <v>761</v>
      </c>
      <c r="X538" s="203" t="s">
        <v>761</v>
      </c>
      <c r="Y538" s="203" t="s">
        <v>763</v>
      </c>
      <c r="Z538" s="203" t="s">
        <v>1874</v>
      </c>
      <c r="AA538" s="203" t="s">
        <v>2093</v>
      </c>
      <c r="AB538" s="203">
        <v>0</v>
      </c>
      <c r="AC538" s="203">
        <v>0</v>
      </c>
      <c r="AD538" s="203">
        <v>0</v>
      </c>
    </row>
    <row r="539" spans="1:30">
      <c r="A539" s="200">
        <v>11223</v>
      </c>
      <c r="B539" s="200" t="s">
        <v>1780</v>
      </c>
      <c r="C539" s="200" t="s">
        <v>2042</v>
      </c>
      <c r="D539" s="200"/>
      <c r="E539" s="200"/>
      <c r="F539" s="200" t="s">
        <v>2094</v>
      </c>
      <c r="G539" s="200" t="s">
        <v>2095</v>
      </c>
      <c r="H539" s="202"/>
      <c r="I539" s="202"/>
      <c r="J539" s="203">
        <v>0</v>
      </c>
      <c r="K539" s="203">
        <v>0</v>
      </c>
      <c r="L539" s="203">
        <v>0</v>
      </c>
      <c r="M539" s="203">
        <v>0</v>
      </c>
      <c r="N539" s="203">
        <v>0</v>
      </c>
      <c r="O539" s="203" t="s">
        <v>593</v>
      </c>
      <c r="P539" s="203" t="s">
        <v>761</v>
      </c>
      <c r="Q539" s="203" t="s">
        <v>593</v>
      </c>
      <c r="R539" s="203" t="s">
        <v>593</v>
      </c>
      <c r="S539" s="203" t="s">
        <v>593</v>
      </c>
      <c r="T539" s="203" t="s">
        <v>593</v>
      </c>
      <c r="U539" s="203">
        <v>0</v>
      </c>
      <c r="V539" s="203" t="s">
        <v>593</v>
      </c>
      <c r="W539" s="203" t="s">
        <v>761</v>
      </c>
      <c r="X539" s="203" t="s">
        <v>761</v>
      </c>
      <c r="Y539" s="203" t="s">
        <v>769</v>
      </c>
      <c r="Z539" s="203" t="s">
        <v>1779</v>
      </c>
      <c r="AA539" s="203">
        <v>0</v>
      </c>
      <c r="AB539" s="203">
        <v>0</v>
      </c>
      <c r="AC539" s="203">
        <v>0</v>
      </c>
      <c r="AD539" s="203">
        <v>0</v>
      </c>
    </row>
    <row r="540" spans="1:30">
      <c r="A540" s="200">
        <v>11224</v>
      </c>
      <c r="B540" s="200" t="s">
        <v>1780</v>
      </c>
      <c r="C540" s="200" t="s">
        <v>2042</v>
      </c>
      <c r="D540" s="200"/>
      <c r="E540" s="200"/>
      <c r="F540" s="200" t="s">
        <v>2096</v>
      </c>
      <c r="G540" s="200" t="s">
        <v>2097</v>
      </c>
      <c r="H540" s="202"/>
      <c r="I540" s="202"/>
      <c r="J540" s="203">
        <v>0</v>
      </c>
      <c r="K540" s="203">
        <v>0</v>
      </c>
      <c r="L540" s="203">
        <v>0</v>
      </c>
      <c r="M540" s="203">
        <v>0</v>
      </c>
      <c r="N540" s="203">
        <v>0</v>
      </c>
      <c r="O540" s="203" t="s">
        <v>593</v>
      </c>
      <c r="P540" s="203" t="s">
        <v>761</v>
      </c>
      <c r="Q540" s="203" t="s">
        <v>593</v>
      </c>
      <c r="R540" s="203" t="s">
        <v>593</v>
      </c>
      <c r="S540" s="203" t="s">
        <v>593</v>
      </c>
      <c r="T540" s="203" t="s">
        <v>593</v>
      </c>
      <c r="U540" s="203">
        <v>0</v>
      </c>
      <c r="V540" s="203" t="s">
        <v>593</v>
      </c>
      <c r="W540" s="203" t="s">
        <v>761</v>
      </c>
      <c r="X540" s="203" t="s">
        <v>761</v>
      </c>
      <c r="Y540" s="203" t="s">
        <v>769</v>
      </c>
      <c r="Z540" s="203" t="s">
        <v>1779</v>
      </c>
      <c r="AA540" s="203">
        <v>0</v>
      </c>
      <c r="AB540" s="203">
        <v>0</v>
      </c>
      <c r="AC540" s="203">
        <v>0</v>
      </c>
      <c r="AD540" s="203">
        <v>0</v>
      </c>
    </row>
    <row r="541" spans="1:30">
      <c r="A541" s="200">
        <v>11225</v>
      </c>
      <c r="B541" s="200" t="s">
        <v>1780</v>
      </c>
      <c r="C541" s="200" t="s">
        <v>2042</v>
      </c>
      <c r="D541" s="200"/>
      <c r="E541" s="200"/>
      <c r="F541" s="200" t="s">
        <v>2098</v>
      </c>
      <c r="G541" s="200" t="s">
        <v>2099</v>
      </c>
      <c r="H541" s="201">
        <v>30407</v>
      </c>
      <c r="I541" s="202" t="s">
        <v>760</v>
      </c>
      <c r="J541" s="203">
        <v>0</v>
      </c>
      <c r="K541" s="203">
        <v>0</v>
      </c>
      <c r="L541" s="203">
        <v>0</v>
      </c>
      <c r="M541" s="203">
        <v>0</v>
      </c>
      <c r="N541" s="203">
        <v>0</v>
      </c>
      <c r="O541" s="203" t="s">
        <v>593</v>
      </c>
      <c r="P541" s="203" t="s">
        <v>761</v>
      </c>
      <c r="Q541" s="203" t="s">
        <v>593</v>
      </c>
      <c r="R541" s="203" t="s">
        <v>593</v>
      </c>
      <c r="S541" s="203" t="s">
        <v>593</v>
      </c>
      <c r="T541" s="203" t="s">
        <v>593</v>
      </c>
      <c r="U541" s="203">
        <v>0</v>
      </c>
      <c r="V541" s="203" t="s">
        <v>593</v>
      </c>
      <c r="W541" s="203" t="s">
        <v>761</v>
      </c>
      <c r="X541" s="203" t="s">
        <v>761</v>
      </c>
      <c r="Y541" s="203" t="s">
        <v>769</v>
      </c>
      <c r="Z541" s="203" t="s">
        <v>2054</v>
      </c>
      <c r="AA541" s="203" t="s">
        <v>2064</v>
      </c>
      <c r="AB541" s="203">
        <v>0</v>
      </c>
      <c r="AC541" s="203">
        <v>0</v>
      </c>
      <c r="AD541" s="203">
        <v>0</v>
      </c>
    </row>
    <row r="542" spans="1:30">
      <c r="A542" s="200">
        <v>11227</v>
      </c>
      <c r="B542" s="200" t="s">
        <v>1780</v>
      </c>
      <c r="C542" s="200" t="s">
        <v>2042</v>
      </c>
      <c r="D542" s="200"/>
      <c r="E542" s="200"/>
      <c r="F542" s="200" t="s">
        <v>2100</v>
      </c>
      <c r="G542" s="200" t="s">
        <v>2101</v>
      </c>
      <c r="H542" s="201">
        <v>33086</v>
      </c>
      <c r="I542" s="202" t="s">
        <v>760</v>
      </c>
      <c r="J542" s="203">
        <v>0</v>
      </c>
      <c r="K542" s="203">
        <v>0</v>
      </c>
      <c r="L542" s="203">
        <v>0</v>
      </c>
      <c r="M542" s="203">
        <v>0</v>
      </c>
      <c r="N542" s="203">
        <v>0</v>
      </c>
      <c r="O542" s="203" t="s">
        <v>593</v>
      </c>
      <c r="P542" s="203" t="s">
        <v>761</v>
      </c>
      <c r="Q542" s="203" t="s">
        <v>593</v>
      </c>
      <c r="R542" s="203" t="s">
        <v>593</v>
      </c>
      <c r="S542" s="203" t="s">
        <v>593</v>
      </c>
      <c r="T542" s="203" t="s">
        <v>593</v>
      </c>
      <c r="U542" s="203">
        <v>0</v>
      </c>
      <c r="V542" s="203" t="s">
        <v>593</v>
      </c>
      <c r="W542" s="203" t="s">
        <v>761</v>
      </c>
      <c r="X542" s="203" t="s">
        <v>761</v>
      </c>
      <c r="Y542" s="203" t="s">
        <v>769</v>
      </c>
      <c r="Z542" s="203" t="s">
        <v>1779</v>
      </c>
      <c r="AA542" s="203" t="s">
        <v>2054</v>
      </c>
      <c r="AB542" s="203">
        <v>0</v>
      </c>
      <c r="AC542" s="203">
        <v>0</v>
      </c>
      <c r="AD542" s="203">
        <v>0</v>
      </c>
    </row>
    <row r="543" spans="1:30">
      <c r="A543" s="200">
        <v>11228</v>
      </c>
      <c r="B543" s="200" t="s">
        <v>1780</v>
      </c>
      <c r="C543" s="200" t="s">
        <v>2042</v>
      </c>
      <c r="D543" s="200"/>
      <c r="E543" s="200"/>
      <c r="F543" s="200" t="s">
        <v>2102</v>
      </c>
      <c r="G543" s="200" t="s">
        <v>2103</v>
      </c>
      <c r="H543" s="201">
        <v>33086</v>
      </c>
      <c r="I543" s="202" t="s">
        <v>760</v>
      </c>
      <c r="J543" s="203">
        <v>0</v>
      </c>
      <c r="K543" s="203">
        <v>0</v>
      </c>
      <c r="L543" s="203">
        <v>0</v>
      </c>
      <c r="M543" s="203">
        <v>0</v>
      </c>
      <c r="N543" s="203">
        <v>0</v>
      </c>
      <c r="O543" s="203" t="s">
        <v>593</v>
      </c>
      <c r="P543" s="203" t="s">
        <v>761</v>
      </c>
      <c r="Q543" s="203" t="s">
        <v>593</v>
      </c>
      <c r="R543" s="203" t="s">
        <v>593</v>
      </c>
      <c r="S543" s="203" t="s">
        <v>593</v>
      </c>
      <c r="T543" s="203" t="s">
        <v>593</v>
      </c>
      <c r="U543" s="203">
        <v>0</v>
      </c>
      <c r="V543" s="203" t="s">
        <v>593</v>
      </c>
      <c r="W543" s="203" t="s">
        <v>761</v>
      </c>
      <c r="X543" s="203" t="s">
        <v>761</v>
      </c>
      <c r="Y543" s="203" t="s">
        <v>769</v>
      </c>
      <c r="Z543" s="203" t="s">
        <v>2054</v>
      </c>
      <c r="AA543" s="203">
        <v>0</v>
      </c>
      <c r="AB543" s="203">
        <v>0</v>
      </c>
      <c r="AC543" s="203">
        <v>0</v>
      </c>
      <c r="AD543" s="203">
        <v>0</v>
      </c>
    </row>
    <row r="544" spans="1:30">
      <c r="A544" s="200">
        <v>11229</v>
      </c>
      <c r="B544" s="200" t="s">
        <v>1780</v>
      </c>
      <c r="C544" s="200" t="s">
        <v>2042</v>
      </c>
      <c r="D544" s="200"/>
      <c r="E544" s="200"/>
      <c r="F544" s="200" t="s">
        <v>2104</v>
      </c>
      <c r="G544" s="200" t="s">
        <v>2105</v>
      </c>
      <c r="H544" s="201">
        <v>25872</v>
      </c>
      <c r="I544" s="202" t="s">
        <v>760</v>
      </c>
      <c r="J544" s="203">
        <v>0</v>
      </c>
      <c r="K544" s="203">
        <v>0</v>
      </c>
      <c r="L544" s="203">
        <v>0</v>
      </c>
      <c r="M544" s="203">
        <v>0</v>
      </c>
      <c r="N544" s="203">
        <v>0</v>
      </c>
      <c r="O544" s="203" t="s">
        <v>593</v>
      </c>
      <c r="P544" s="203" t="s">
        <v>761</v>
      </c>
      <c r="Q544" s="203" t="s">
        <v>593</v>
      </c>
      <c r="R544" s="203" t="s">
        <v>593</v>
      </c>
      <c r="S544" s="203" t="s">
        <v>593</v>
      </c>
      <c r="T544" s="203" t="s">
        <v>593</v>
      </c>
      <c r="U544" s="203">
        <v>0</v>
      </c>
      <c r="V544" s="203" t="s">
        <v>593</v>
      </c>
      <c r="W544" s="203" t="s">
        <v>761</v>
      </c>
      <c r="X544" s="203" t="s">
        <v>761</v>
      </c>
      <c r="Y544" s="203" t="s">
        <v>769</v>
      </c>
      <c r="Z544" s="203" t="s">
        <v>1779</v>
      </c>
      <c r="AA544" s="203">
        <v>0</v>
      </c>
      <c r="AB544" s="203">
        <v>0</v>
      </c>
      <c r="AC544" s="203">
        <v>0</v>
      </c>
      <c r="AD544" s="203">
        <v>0</v>
      </c>
    </row>
    <row r="545" spans="1:30">
      <c r="A545" s="200">
        <v>11230</v>
      </c>
      <c r="B545" s="200" t="s">
        <v>1780</v>
      </c>
      <c r="C545" s="200" t="s">
        <v>2042</v>
      </c>
      <c r="D545" s="200"/>
      <c r="E545" s="200"/>
      <c r="F545" s="200" t="s">
        <v>2106</v>
      </c>
      <c r="G545" s="200" t="s">
        <v>2107</v>
      </c>
      <c r="H545" s="201">
        <v>25873</v>
      </c>
      <c r="I545" s="202" t="s">
        <v>760</v>
      </c>
      <c r="J545" s="203">
        <v>0</v>
      </c>
      <c r="K545" s="203">
        <v>0</v>
      </c>
      <c r="L545" s="203">
        <v>0</v>
      </c>
      <c r="M545" s="203">
        <v>0</v>
      </c>
      <c r="N545" s="203">
        <v>0</v>
      </c>
      <c r="O545" s="203" t="s">
        <v>593</v>
      </c>
      <c r="P545" s="203" t="s">
        <v>761</v>
      </c>
      <c r="Q545" s="203" t="s">
        <v>593</v>
      </c>
      <c r="R545" s="203" t="s">
        <v>593</v>
      </c>
      <c r="S545" s="203" t="s">
        <v>593</v>
      </c>
      <c r="T545" s="203" t="s">
        <v>593</v>
      </c>
      <c r="U545" s="203">
        <v>0</v>
      </c>
      <c r="V545" s="203" t="s">
        <v>593</v>
      </c>
      <c r="W545" s="203" t="s">
        <v>761</v>
      </c>
      <c r="X545" s="203" t="s">
        <v>761</v>
      </c>
      <c r="Y545" s="203" t="s">
        <v>769</v>
      </c>
      <c r="Z545" s="203" t="s">
        <v>1779</v>
      </c>
      <c r="AA545" s="203" t="s">
        <v>2054</v>
      </c>
      <c r="AB545" s="203">
        <v>0</v>
      </c>
      <c r="AC545" s="203">
        <v>0</v>
      </c>
      <c r="AD545" s="203">
        <v>0</v>
      </c>
    </row>
    <row r="546" spans="1:30">
      <c r="A546" s="200">
        <v>11231</v>
      </c>
      <c r="B546" s="200" t="s">
        <v>1780</v>
      </c>
      <c r="C546" s="200" t="s">
        <v>2042</v>
      </c>
      <c r="D546" s="200"/>
      <c r="E546" s="200"/>
      <c r="F546" s="200" t="s">
        <v>2108</v>
      </c>
      <c r="G546" s="200" t="s">
        <v>2109</v>
      </c>
      <c r="H546" s="201">
        <v>32629</v>
      </c>
      <c r="I546" s="202" t="s">
        <v>760</v>
      </c>
      <c r="J546" s="203">
        <v>0</v>
      </c>
      <c r="K546" s="203">
        <v>0</v>
      </c>
      <c r="L546" s="203">
        <v>0</v>
      </c>
      <c r="M546" s="203">
        <v>0</v>
      </c>
      <c r="N546" s="203">
        <v>0</v>
      </c>
      <c r="O546" s="203" t="s">
        <v>593</v>
      </c>
      <c r="P546" s="203" t="s">
        <v>761</v>
      </c>
      <c r="Q546" s="203" t="s">
        <v>593</v>
      </c>
      <c r="R546" s="203" t="s">
        <v>593</v>
      </c>
      <c r="S546" s="203" t="s">
        <v>593</v>
      </c>
      <c r="T546" s="203" t="s">
        <v>593</v>
      </c>
      <c r="U546" s="203">
        <v>0</v>
      </c>
      <c r="V546" s="203" t="s">
        <v>593</v>
      </c>
      <c r="W546" s="203" t="s">
        <v>761</v>
      </c>
      <c r="X546" s="203" t="s">
        <v>761</v>
      </c>
      <c r="Y546" s="203" t="s">
        <v>769</v>
      </c>
      <c r="Z546" s="207" t="s">
        <v>2068</v>
      </c>
      <c r="AA546" s="203">
        <v>0</v>
      </c>
      <c r="AB546" s="203">
        <v>0</v>
      </c>
      <c r="AC546" s="203">
        <v>0</v>
      </c>
      <c r="AD546" s="203">
        <v>0</v>
      </c>
    </row>
    <row r="547" spans="1:30">
      <c r="A547" s="200">
        <v>11232</v>
      </c>
      <c r="B547" s="200" t="s">
        <v>1780</v>
      </c>
      <c r="C547" s="200" t="s">
        <v>2042</v>
      </c>
      <c r="D547" s="200"/>
      <c r="E547" s="200"/>
      <c r="F547" s="200" t="s">
        <v>2110</v>
      </c>
      <c r="G547" s="200" t="s">
        <v>2111</v>
      </c>
      <c r="H547" s="201">
        <v>40260</v>
      </c>
      <c r="I547" s="202" t="s">
        <v>760</v>
      </c>
      <c r="J547" s="203">
        <v>0</v>
      </c>
      <c r="K547" s="203">
        <v>0</v>
      </c>
      <c r="L547" s="203">
        <v>0</v>
      </c>
      <c r="M547" s="203">
        <v>0</v>
      </c>
      <c r="N547" s="203">
        <v>0</v>
      </c>
      <c r="O547" s="203" t="s">
        <v>593</v>
      </c>
      <c r="P547" s="203" t="s">
        <v>761</v>
      </c>
      <c r="Q547" s="203" t="s">
        <v>593</v>
      </c>
      <c r="R547" s="203" t="s">
        <v>593</v>
      </c>
      <c r="S547" s="203" t="s">
        <v>593</v>
      </c>
      <c r="T547" s="203" t="s">
        <v>593</v>
      </c>
      <c r="U547" s="203">
        <v>0</v>
      </c>
      <c r="V547" s="203" t="s">
        <v>593</v>
      </c>
      <c r="W547" s="203" t="s">
        <v>761</v>
      </c>
      <c r="X547" s="203" t="s">
        <v>761</v>
      </c>
      <c r="Y547" s="203" t="s">
        <v>769</v>
      </c>
      <c r="Z547" s="203" t="s">
        <v>1779</v>
      </c>
      <c r="AA547" s="203" t="s">
        <v>1874</v>
      </c>
      <c r="AB547" s="207" t="s">
        <v>2112</v>
      </c>
      <c r="AC547" s="203" t="s">
        <v>2069</v>
      </c>
      <c r="AD547" s="203" t="s">
        <v>2113</v>
      </c>
    </row>
    <row r="548" spans="1:30">
      <c r="A548" s="200">
        <v>11233</v>
      </c>
      <c r="B548" s="200" t="s">
        <v>1780</v>
      </c>
      <c r="C548" s="200" t="s">
        <v>2042</v>
      </c>
      <c r="D548" s="200"/>
      <c r="E548" s="200"/>
      <c r="F548" s="200" t="s">
        <v>2114</v>
      </c>
      <c r="G548" s="200" t="s">
        <v>2115</v>
      </c>
      <c r="H548" s="201">
        <v>26240</v>
      </c>
      <c r="I548" s="202" t="s">
        <v>760</v>
      </c>
      <c r="J548" s="203">
        <v>0</v>
      </c>
      <c r="K548" s="203">
        <v>0</v>
      </c>
      <c r="L548" s="203">
        <v>0</v>
      </c>
      <c r="M548" s="203">
        <v>0</v>
      </c>
      <c r="N548" s="203">
        <v>0</v>
      </c>
      <c r="O548" s="203" t="s">
        <v>593</v>
      </c>
      <c r="P548" s="203" t="s">
        <v>761</v>
      </c>
      <c r="Q548" s="203" t="s">
        <v>593</v>
      </c>
      <c r="R548" s="203" t="s">
        <v>593</v>
      </c>
      <c r="S548" s="203" t="s">
        <v>593</v>
      </c>
      <c r="T548" s="203" t="s">
        <v>593</v>
      </c>
      <c r="U548" s="203">
        <v>0</v>
      </c>
      <c r="V548" s="203" t="s">
        <v>593</v>
      </c>
      <c r="W548" s="203" t="s">
        <v>761</v>
      </c>
      <c r="X548" s="203" t="s">
        <v>761</v>
      </c>
      <c r="Y548" s="203" t="s">
        <v>769</v>
      </c>
      <c r="Z548" s="207" t="s">
        <v>2068</v>
      </c>
      <c r="AA548" s="203">
        <v>0</v>
      </c>
      <c r="AB548" s="203">
        <v>0</v>
      </c>
      <c r="AC548" s="203">
        <v>0</v>
      </c>
      <c r="AD548" s="203">
        <v>0</v>
      </c>
    </row>
    <row r="549" spans="1:30">
      <c r="A549" s="200">
        <v>11234</v>
      </c>
      <c r="B549" s="200" t="s">
        <v>1780</v>
      </c>
      <c r="C549" s="200" t="s">
        <v>2042</v>
      </c>
      <c r="D549" s="200"/>
      <c r="E549" s="200"/>
      <c r="F549" s="200" t="s">
        <v>2116</v>
      </c>
      <c r="G549" s="200" t="s">
        <v>2117</v>
      </c>
      <c r="H549" s="201">
        <v>28946</v>
      </c>
      <c r="I549" s="202" t="s">
        <v>760</v>
      </c>
      <c r="J549" s="203">
        <v>0</v>
      </c>
      <c r="K549" s="203">
        <v>0</v>
      </c>
      <c r="L549" s="203">
        <v>0</v>
      </c>
      <c r="M549" s="203">
        <v>0</v>
      </c>
      <c r="N549" s="203">
        <v>0</v>
      </c>
      <c r="O549" s="203" t="s">
        <v>593</v>
      </c>
      <c r="P549" s="203" t="s">
        <v>761</v>
      </c>
      <c r="Q549" s="203" t="s">
        <v>593</v>
      </c>
      <c r="R549" s="203" t="s">
        <v>593</v>
      </c>
      <c r="S549" s="203" t="s">
        <v>593</v>
      </c>
      <c r="T549" s="203" t="s">
        <v>593</v>
      </c>
      <c r="U549" s="203">
        <v>0</v>
      </c>
      <c r="V549" s="203" t="s">
        <v>593</v>
      </c>
      <c r="W549" s="203" t="s">
        <v>761</v>
      </c>
      <c r="X549" s="203" t="s">
        <v>761</v>
      </c>
      <c r="Y549" s="203" t="s">
        <v>769</v>
      </c>
      <c r="Z549" s="203" t="s">
        <v>1779</v>
      </c>
      <c r="AA549" s="203">
        <v>0</v>
      </c>
      <c r="AB549" s="203">
        <v>0</v>
      </c>
      <c r="AC549" s="203">
        <v>0</v>
      </c>
      <c r="AD549" s="203">
        <v>0</v>
      </c>
    </row>
    <row r="550" spans="1:30">
      <c r="A550" s="200">
        <v>11235</v>
      </c>
      <c r="B550" s="200" t="s">
        <v>1780</v>
      </c>
      <c r="C550" s="200" t="s">
        <v>2042</v>
      </c>
      <c r="D550" s="200"/>
      <c r="E550" s="200"/>
      <c r="F550" s="200" t="s">
        <v>2118</v>
      </c>
      <c r="G550" s="200" t="s">
        <v>2119</v>
      </c>
      <c r="H550" s="201">
        <v>27181</v>
      </c>
      <c r="I550" s="202" t="s">
        <v>760</v>
      </c>
      <c r="J550" s="203">
        <v>0</v>
      </c>
      <c r="K550" s="203">
        <v>0</v>
      </c>
      <c r="L550" s="203">
        <v>0</v>
      </c>
      <c r="M550" s="203">
        <v>0</v>
      </c>
      <c r="N550" s="203">
        <v>0</v>
      </c>
      <c r="O550" s="203" t="s">
        <v>593</v>
      </c>
      <c r="P550" s="203" t="s">
        <v>761</v>
      </c>
      <c r="Q550" s="203" t="s">
        <v>593</v>
      </c>
      <c r="R550" s="203" t="s">
        <v>593</v>
      </c>
      <c r="S550" s="203" t="s">
        <v>593</v>
      </c>
      <c r="T550" s="203" t="s">
        <v>593</v>
      </c>
      <c r="U550" s="203">
        <v>0</v>
      </c>
      <c r="V550" s="203" t="s">
        <v>593</v>
      </c>
      <c r="W550" s="203" t="s">
        <v>761</v>
      </c>
      <c r="X550" s="203" t="s">
        <v>761</v>
      </c>
      <c r="Y550" s="203" t="s">
        <v>769</v>
      </c>
      <c r="Z550" s="203" t="s">
        <v>2054</v>
      </c>
      <c r="AA550" s="203">
        <v>0</v>
      </c>
      <c r="AB550" s="203">
        <v>0</v>
      </c>
      <c r="AC550" s="203">
        <v>0</v>
      </c>
      <c r="AD550" s="203">
        <v>0</v>
      </c>
    </row>
    <row r="551" spans="1:30">
      <c r="A551" s="200">
        <v>11237</v>
      </c>
      <c r="B551" s="200" t="s">
        <v>1780</v>
      </c>
      <c r="C551" s="200" t="s">
        <v>2042</v>
      </c>
      <c r="D551" s="200"/>
      <c r="E551" s="200"/>
      <c r="F551" s="200" t="s">
        <v>2120</v>
      </c>
      <c r="G551" s="200" t="s">
        <v>2121</v>
      </c>
      <c r="H551" s="201">
        <v>26422</v>
      </c>
      <c r="I551" s="202" t="s">
        <v>760</v>
      </c>
      <c r="J551" s="203">
        <v>0</v>
      </c>
      <c r="K551" s="203">
        <v>0</v>
      </c>
      <c r="L551" s="203">
        <v>0</v>
      </c>
      <c r="M551" s="203">
        <v>0</v>
      </c>
      <c r="N551" s="203">
        <v>0</v>
      </c>
      <c r="O551" s="203" t="s">
        <v>593</v>
      </c>
      <c r="P551" s="203" t="s">
        <v>761</v>
      </c>
      <c r="Q551" s="203" t="s">
        <v>593</v>
      </c>
      <c r="R551" s="203" t="s">
        <v>593</v>
      </c>
      <c r="S551" s="203" t="s">
        <v>593</v>
      </c>
      <c r="T551" s="203" t="s">
        <v>593</v>
      </c>
      <c r="U551" s="203">
        <v>0</v>
      </c>
      <c r="V551" s="203" t="s">
        <v>593</v>
      </c>
      <c r="W551" s="203" t="s">
        <v>761</v>
      </c>
      <c r="X551" s="203" t="s">
        <v>761</v>
      </c>
      <c r="Y551" s="203" t="s">
        <v>769</v>
      </c>
      <c r="Z551" s="203" t="s">
        <v>1779</v>
      </c>
      <c r="AA551" s="203" t="s">
        <v>1874</v>
      </c>
      <c r="AB551" s="203">
        <v>0</v>
      </c>
      <c r="AC551" s="203">
        <v>0</v>
      </c>
      <c r="AD551" s="203">
        <v>0</v>
      </c>
    </row>
    <row r="552" spans="1:30">
      <c r="A552" s="200">
        <v>11238</v>
      </c>
      <c r="B552" s="200" t="s">
        <v>1780</v>
      </c>
      <c r="C552" s="200" t="s">
        <v>2042</v>
      </c>
      <c r="D552" s="200"/>
      <c r="E552" s="200"/>
      <c r="F552" s="200" t="s">
        <v>2122</v>
      </c>
      <c r="G552" s="200" t="s">
        <v>2123</v>
      </c>
      <c r="H552" s="201">
        <v>40547</v>
      </c>
      <c r="I552" s="202" t="s">
        <v>760</v>
      </c>
      <c r="J552" s="203">
        <v>0</v>
      </c>
      <c r="K552" s="203">
        <v>0</v>
      </c>
      <c r="L552" s="203">
        <v>0</v>
      </c>
      <c r="M552" s="203">
        <v>0</v>
      </c>
      <c r="N552" s="203">
        <v>0</v>
      </c>
      <c r="O552" s="203" t="s">
        <v>593</v>
      </c>
      <c r="P552" s="203" t="s">
        <v>761</v>
      </c>
      <c r="Q552" s="203" t="s">
        <v>593</v>
      </c>
      <c r="R552" s="203" t="s">
        <v>593</v>
      </c>
      <c r="S552" s="203" t="s">
        <v>593</v>
      </c>
      <c r="T552" s="203" t="s">
        <v>593</v>
      </c>
      <c r="U552" s="203">
        <v>0</v>
      </c>
      <c r="V552" s="203" t="s">
        <v>593</v>
      </c>
      <c r="W552" s="203" t="s">
        <v>761</v>
      </c>
      <c r="X552" s="203" t="s">
        <v>761</v>
      </c>
      <c r="Y552" s="203" t="s">
        <v>769</v>
      </c>
      <c r="Z552" s="203" t="s">
        <v>1779</v>
      </c>
      <c r="AA552" s="203" t="s">
        <v>1874</v>
      </c>
      <c r="AB552" s="203" t="s">
        <v>1884</v>
      </c>
      <c r="AC552" s="203" t="s">
        <v>1904</v>
      </c>
      <c r="AD552" s="203">
        <v>0</v>
      </c>
    </row>
    <row r="553" spans="1:30">
      <c r="A553" s="200">
        <v>11239</v>
      </c>
      <c r="B553" s="200" t="s">
        <v>1780</v>
      </c>
      <c r="C553" s="200" t="s">
        <v>2042</v>
      </c>
      <c r="D553" s="200"/>
      <c r="E553" s="200"/>
      <c r="F553" s="200" t="s">
        <v>2124</v>
      </c>
      <c r="G553" s="200" t="s">
        <v>2125</v>
      </c>
      <c r="H553" s="201">
        <v>37135</v>
      </c>
      <c r="I553" s="202" t="s">
        <v>760</v>
      </c>
      <c r="J553" s="203">
        <v>0</v>
      </c>
      <c r="K553" s="203">
        <v>0</v>
      </c>
      <c r="L553" s="203">
        <v>0</v>
      </c>
      <c r="M553" s="203">
        <v>0</v>
      </c>
      <c r="N553" s="203">
        <v>0</v>
      </c>
      <c r="O553" s="203" t="s">
        <v>593</v>
      </c>
      <c r="P553" s="203" t="s">
        <v>761</v>
      </c>
      <c r="Q553" s="203" t="s">
        <v>593</v>
      </c>
      <c r="R553" s="203" t="s">
        <v>593</v>
      </c>
      <c r="S553" s="203" t="s">
        <v>593</v>
      </c>
      <c r="T553" s="203" t="s">
        <v>593</v>
      </c>
      <c r="U553" s="203">
        <v>0</v>
      </c>
      <c r="V553" s="203" t="s">
        <v>593</v>
      </c>
      <c r="W553" s="203" t="s">
        <v>761</v>
      </c>
      <c r="X553" s="203" t="s">
        <v>761</v>
      </c>
      <c r="Y553" s="203" t="s">
        <v>769</v>
      </c>
      <c r="Z553" s="203" t="s">
        <v>2047</v>
      </c>
      <c r="AA553" s="203" t="s">
        <v>2126</v>
      </c>
      <c r="AB553" s="203">
        <v>0</v>
      </c>
      <c r="AC553" s="203">
        <v>0</v>
      </c>
      <c r="AD553" s="203">
        <v>0</v>
      </c>
    </row>
    <row r="554" spans="1:30">
      <c r="A554" s="200">
        <v>11240</v>
      </c>
      <c r="B554" s="200" t="s">
        <v>1780</v>
      </c>
      <c r="C554" s="200" t="s">
        <v>2042</v>
      </c>
      <c r="D554" s="200"/>
      <c r="E554" s="200"/>
      <c r="F554" s="200" t="s">
        <v>2127</v>
      </c>
      <c r="G554" s="200" t="s">
        <v>2128</v>
      </c>
      <c r="H554" s="201">
        <v>35765</v>
      </c>
      <c r="I554" s="202" t="s">
        <v>760</v>
      </c>
      <c r="J554" s="203">
        <v>0</v>
      </c>
      <c r="K554" s="203">
        <v>0</v>
      </c>
      <c r="L554" s="203">
        <v>0</v>
      </c>
      <c r="M554" s="203">
        <v>0</v>
      </c>
      <c r="N554" s="203">
        <v>0</v>
      </c>
      <c r="O554" s="203" t="s">
        <v>593</v>
      </c>
      <c r="P554" s="203" t="s">
        <v>761</v>
      </c>
      <c r="Q554" s="203" t="s">
        <v>593</v>
      </c>
      <c r="R554" s="203" t="s">
        <v>593</v>
      </c>
      <c r="S554" s="203" t="s">
        <v>593</v>
      </c>
      <c r="T554" s="203" t="s">
        <v>593</v>
      </c>
      <c r="U554" s="203">
        <v>0</v>
      </c>
      <c r="V554" s="203" t="s">
        <v>593</v>
      </c>
      <c r="W554" s="203" t="s">
        <v>761</v>
      </c>
      <c r="X554" s="203" t="s">
        <v>761</v>
      </c>
      <c r="Y554" s="203" t="s">
        <v>769</v>
      </c>
      <c r="Z554" s="203" t="s">
        <v>2113</v>
      </c>
      <c r="AA554" s="203">
        <v>0</v>
      </c>
      <c r="AB554" s="203">
        <v>0</v>
      </c>
      <c r="AC554" s="203">
        <v>0</v>
      </c>
      <c r="AD554" s="203">
        <v>0</v>
      </c>
    </row>
    <row r="555" spans="1:30">
      <c r="A555" s="200">
        <v>11241</v>
      </c>
      <c r="B555" s="200" t="s">
        <v>1780</v>
      </c>
      <c r="C555" s="200" t="s">
        <v>2042</v>
      </c>
      <c r="D555" s="200"/>
      <c r="E555" s="200"/>
      <c r="F555" s="200" t="s">
        <v>2129</v>
      </c>
      <c r="G555" s="200" t="s">
        <v>2130</v>
      </c>
      <c r="H555" s="201">
        <v>33482</v>
      </c>
      <c r="I555" s="202" t="s">
        <v>760</v>
      </c>
      <c r="J555" s="203">
        <v>0</v>
      </c>
      <c r="K555" s="203">
        <v>0</v>
      </c>
      <c r="L555" s="203">
        <v>0</v>
      </c>
      <c r="M555" s="203">
        <v>0</v>
      </c>
      <c r="N555" s="203">
        <v>0</v>
      </c>
      <c r="O555" s="203" t="s">
        <v>593</v>
      </c>
      <c r="P555" s="203" t="s">
        <v>761</v>
      </c>
      <c r="Q555" s="203" t="s">
        <v>593</v>
      </c>
      <c r="R555" s="203" t="s">
        <v>593</v>
      </c>
      <c r="S555" s="203" t="s">
        <v>593</v>
      </c>
      <c r="T555" s="203" t="s">
        <v>593</v>
      </c>
      <c r="U555" s="203">
        <v>0</v>
      </c>
      <c r="V555" s="203" t="s">
        <v>593</v>
      </c>
      <c r="W555" s="203" t="s">
        <v>761</v>
      </c>
      <c r="X555" s="203" t="s">
        <v>761</v>
      </c>
      <c r="Y555" s="203" t="s">
        <v>769</v>
      </c>
      <c r="Z555" s="203" t="s">
        <v>2046</v>
      </c>
      <c r="AA555" s="203" t="s">
        <v>2048</v>
      </c>
      <c r="AB555" s="203">
        <v>0</v>
      </c>
      <c r="AC555" s="203">
        <v>0</v>
      </c>
      <c r="AD555" s="203">
        <v>0</v>
      </c>
    </row>
    <row r="556" spans="1:30">
      <c r="A556" s="200">
        <v>11242</v>
      </c>
      <c r="B556" s="200" t="s">
        <v>1780</v>
      </c>
      <c r="C556" s="200" t="s">
        <v>2042</v>
      </c>
      <c r="D556" s="200"/>
      <c r="E556" s="200"/>
      <c r="F556" s="200" t="s">
        <v>2131</v>
      </c>
      <c r="G556" s="200" t="s">
        <v>2132</v>
      </c>
      <c r="H556" s="201">
        <v>33512</v>
      </c>
      <c r="I556" s="202" t="s">
        <v>760</v>
      </c>
      <c r="J556" s="203">
        <v>0</v>
      </c>
      <c r="K556" s="203">
        <v>0</v>
      </c>
      <c r="L556" s="203">
        <v>0</v>
      </c>
      <c r="M556" s="203">
        <v>0</v>
      </c>
      <c r="N556" s="203">
        <v>0</v>
      </c>
      <c r="O556" s="203" t="s">
        <v>593</v>
      </c>
      <c r="P556" s="203" t="s">
        <v>761</v>
      </c>
      <c r="Q556" s="203" t="s">
        <v>593</v>
      </c>
      <c r="R556" s="203" t="s">
        <v>593</v>
      </c>
      <c r="S556" s="203" t="s">
        <v>593</v>
      </c>
      <c r="T556" s="203" t="s">
        <v>593</v>
      </c>
      <c r="U556" s="203">
        <v>0</v>
      </c>
      <c r="V556" s="203" t="s">
        <v>593</v>
      </c>
      <c r="W556" s="203" t="s">
        <v>761</v>
      </c>
      <c r="X556" s="203" t="s">
        <v>761</v>
      </c>
      <c r="Y556" s="203" t="s">
        <v>769</v>
      </c>
      <c r="Z556" s="203" t="s">
        <v>2046</v>
      </c>
      <c r="AA556" s="203" t="s">
        <v>2133</v>
      </c>
      <c r="AB556" s="203" t="s">
        <v>2065</v>
      </c>
      <c r="AC556" s="203">
        <v>0</v>
      </c>
      <c r="AD556" s="203">
        <v>0</v>
      </c>
    </row>
    <row r="557" spans="1:30">
      <c r="A557" s="200">
        <v>11243</v>
      </c>
      <c r="B557" s="200" t="s">
        <v>1780</v>
      </c>
      <c r="C557" s="200" t="s">
        <v>2042</v>
      </c>
      <c r="D557" s="200"/>
      <c r="E557" s="200"/>
      <c r="F557" s="200" t="s">
        <v>2134</v>
      </c>
      <c r="G557" s="200" t="s">
        <v>2135</v>
      </c>
      <c r="H557" s="201">
        <v>35735</v>
      </c>
      <c r="I557" s="202" t="s">
        <v>760</v>
      </c>
      <c r="J557" s="203">
        <v>0</v>
      </c>
      <c r="K557" s="203">
        <v>0</v>
      </c>
      <c r="L557" s="203">
        <v>0</v>
      </c>
      <c r="M557" s="203">
        <v>0</v>
      </c>
      <c r="N557" s="203">
        <v>0</v>
      </c>
      <c r="O557" s="203" t="s">
        <v>593</v>
      </c>
      <c r="P557" s="203" t="s">
        <v>761</v>
      </c>
      <c r="Q557" s="203" t="s">
        <v>593</v>
      </c>
      <c r="R557" s="203" t="s">
        <v>593</v>
      </c>
      <c r="S557" s="203" t="s">
        <v>593</v>
      </c>
      <c r="T557" s="203" t="s">
        <v>593</v>
      </c>
      <c r="U557" s="203">
        <v>0</v>
      </c>
      <c r="V557" s="203" t="s">
        <v>593</v>
      </c>
      <c r="W557" s="203" t="s">
        <v>761</v>
      </c>
      <c r="X557" s="203" t="s">
        <v>761</v>
      </c>
      <c r="Y557" s="203" t="s">
        <v>769</v>
      </c>
      <c r="Z557" s="203" t="s">
        <v>1874</v>
      </c>
      <c r="AA557" s="203">
        <v>0</v>
      </c>
      <c r="AB557" s="203">
        <v>0</v>
      </c>
      <c r="AC557" s="203">
        <v>0</v>
      </c>
      <c r="AD557" s="203">
        <v>0</v>
      </c>
    </row>
    <row r="558" spans="1:30">
      <c r="A558" s="200">
        <v>11245</v>
      </c>
      <c r="B558" s="200" t="s">
        <v>1780</v>
      </c>
      <c r="C558" s="200" t="s">
        <v>2042</v>
      </c>
      <c r="D558" s="200"/>
      <c r="E558" s="200"/>
      <c r="F558" s="200" t="s">
        <v>2136</v>
      </c>
      <c r="G558" s="200" t="s">
        <v>2137</v>
      </c>
      <c r="H558" s="201">
        <v>38626</v>
      </c>
      <c r="I558" s="202" t="s">
        <v>760</v>
      </c>
      <c r="J558" s="203">
        <v>0</v>
      </c>
      <c r="K558" s="203">
        <v>0</v>
      </c>
      <c r="L558" s="203">
        <v>0</v>
      </c>
      <c r="M558" s="203">
        <v>0</v>
      </c>
      <c r="N558" s="203">
        <v>0</v>
      </c>
      <c r="O558" s="203" t="s">
        <v>593</v>
      </c>
      <c r="P558" s="203" t="s">
        <v>761</v>
      </c>
      <c r="Q558" s="203" t="s">
        <v>593</v>
      </c>
      <c r="R558" s="203" t="s">
        <v>593</v>
      </c>
      <c r="S558" s="203" t="s">
        <v>593</v>
      </c>
      <c r="T558" s="203" t="s">
        <v>593</v>
      </c>
      <c r="U558" s="203">
        <v>0</v>
      </c>
      <c r="V558" s="203" t="s">
        <v>593</v>
      </c>
      <c r="W558" s="203" t="s">
        <v>761</v>
      </c>
      <c r="X558" s="203" t="s">
        <v>761</v>
      </c>
      <c r="Y558" s="203" t="s">
        <v>769</v>
      </c>
      <c r="Z558" s="203" t="s">
        <v>2046</v>
      </c>
      <c r="AA558" s="203">
        <v>0</v>
      </c>
      <c r="AB558" s="203">
        <v>0</v>
      </c>
      <c r="AC558" s="203">
        <v>0</v>
      </c>
      <c r="AD558" s="203">
        <v>0</v>
      </c>
    </row>
    <row r="559" spans="1:30">
      <c r="A559" s="200">
        <v>11246</v>
      </c>
      <c r="B559" s="200" t="s">
        <v>1780</v>
      </c>
      <c r="C559" s="200" t="s">
        <v>2042</v>
      </c>
      <c r="D559" s="200"/>
      <c r="E559" s="200"/>
      <c r="F559" s="200" t="s">
        <v>2138</v>
      </c>
      <c r="G559" s="200" t="s">
        <v>2139</v>
      </c>
      <c r="H559" s="201">
        <v>41183</v>
      </c>
      <c r="I559" s="202" t="s">
        <v>760</v>
      </c>
      <c r="J559" s="203">
        <v>0</v>
      </c>
      <c r="K559" s="203">
        <v>0</v>
      </c>
      <c r="L559" s="203">
        <v>0</v>
      </c>
      <c r="M559" s="203">
        <v>0</v>
      </c>
      <c r="N559" s="203">
        <v>0</v>
      </c>
      <c r="O559" s="203" t="s">
        <v>593</v>
      </c>
      <c r="P559" s="203" t="s">
        <v>761</v>
      </c>
      <c r="Q559" s="203" t="s">
        <v>593</v>
      </c>
      <c r="R559" s="203" t="s">
        <v>593</v>
      </c>
      <c r="S559" s="203" t="s">
        <v>593</v>
      </c>
      <c r="T559" s="203" t="s">
        <v>593</v>
      </c>
      <c r="U559" s="203">
        <v>0</v>
      </c>
      <c r="V559" s="203" t="s">
        <v>593</v>
      </c>
      <c r="W559" s="203" t="s">
        <v>761</v>
      </c>
      <c r="X559" s="203" t="s">
        <v>761</v>
      </c>
      <c r="Y559" s="203" t="s">
        <v>769</v>
      </c>
      <c r="Z559" s="203" t="s">
        <v>1779</v>
      </c>
      <c r="AA559" s="207" t="s">
        <v>2068</v>
      </c>
      <c r="AB559" s="203" t="s">
        <v>1884</v>
      </c>
      <c r="AC559" s="203" t="s">
        <v>1904</v>
      </c>
      <c r="AD559" s="203">
        <v>0</v>
      </c>
    </row>
    <row r="560" spans="1:30">
      <c r="A560" s="200">
        <v>11301</v>
      </c>
      <c r="B560" s="200" t="s">
        <v>1780</v>
      </c>
      <c r="C560" s="200" t="s">
        <v>2042</v>
      </c>
      <c r="D560" s="200" t="s">
        <v>2140</v>
      </c>
      <c r="E560" s="200" t="s">
        <v>2141</v>
      </c>
      <c r="F560" s="200" t="s">
        <v>2142</v>
      </c>
      <c r="G560" s="200" t="s">
        <v>2143</v>
      </c>
      <c r="H560" s="201">
        <v>28479</v>
      </c>
      <c r="I560" s="202" t="s">
        <v>760</v>
      </c>
      <c r="J560" s="203">
        <v>0</v>
      </c>
      <c r="K560" s="203">
        <v>0</v>
      </c>
      <c r="L560" s="203">
        <v>0</v>
      </c>
      <c r="M560" s="203">
        <v>0</v>
      </c>
      <c r="N560" s="203">
        <v>0</v>
      </c>
      <c r="O560" s="203" t="s">
        <v>593</v>
      </c>
      <c r="P560" s="203" t="s">
        <v>761</v>
      </c>
      <c r="Q560" s="203" t="s">
        <v>593</v>
      </c>
      <c r="R560" s="203" t="s">
        <v>593</v>
      </c>
      <c r="S560" s="203" t="s">
        <v>593</v>
      </c>
      <c r="T560" s="203" t="s">
        <v>593</v>
      </c>
      <c r="U560" s="203">
        <v>0</v>
      </c>
      <c r="V560" s="203" t="s">
        <v>593</v>
      </c>
      <c r="W560" s="203" t="s">
        <v>761</v>
      </c>
      <c r="X560" s="203" t="s">
        <v>761</v>
      </c>
      <c r="Y560" s="203" t="s">
        <v>769</v>
      </c>
      <c r="Z560" s="203" t="s">
        <v>1779</v>
      </c>
      <c r="AA560" s="207" t="s">
        <v>2068</v>
      </c>
      <c r="AB560" s="203" t="s">
        <v>2144</v>
      </c>
      <c r="AC560" s="203">
        <v>0</v>
      </c>
      <c r="AD560" s="203">
        <v>0</v>
      </c>
    </row>
    <row r="561" spans="1:30">
      <c r="A561" s="200">
        <v>11324</v>
      </c>
      <c r="B561" s="200" t="s">
        <v>1780</v>
      </c>
      <c r="C561" s="200" t="s">
        <v>2042</v>
      </c>
      <c r="D561" s="200" t="s">
        <v>2145</v>
      </c>
      <c r="E561" s="200" t="s">
        <v>2146</v>
      </c>
      <c r="F561" s="200" t="s">
        <v>2147</v>
      </c>
      <c r="G561" s="200" t="s">
        <v>2148</v>
      </c>
      <c r="H561" s="201">
        <v>25875</v>
      </c>
      <c r="I561" s="202" t="s">
        <v>760</v>
      </c>
      <c r="J561" s="203">
        <v>0</v>
      </c>
      <c r="K561" s="203">
        <v>0</v>
      </c>
      <c r="L561" s="203">
        <v>0</v>
      </c>
      <c r="M561" s="203">
        <v>0</v>
      </c>
      <c r="N561" s="203">
        <v>0</v>
      </c>
      <c r="O561" s="203" t="s">
        <v>593</v>
      </c>
      <c r="P561" s="203" t="s">
        <v>761</v>
      </c>
      <c r="Q561" s="203" t="s">
        <v>593</v>
      </c>
      <c r="R561" s="203" t="s">
        <v>593</v>
      </c>
      <c r="S561" s="203" t="s">
        <v>593</v>
      </c>
      <c r="T561" s="203" t="s">
        <v>593</v>
      </c>
      <c r="U561" s="203">
        <v>0</v>
      </c>
      <c r="V561" s="203" t="s">
        <v>593</v>
      </c>
      <c r="W561" s="203" t="s">
        <v>761</v>
      </c>
      <c r="X561" s="203" t="s">
        <v>761</v>
      </c>
      <c r="Y561" s="203" t="s">
        <v>769</v>
      </c>
      <c r="Z561" s="203" t="s">
        <v>2054</v>
      </c>
      <c r="AA561" s="203">
        <v>0</v>
      </c>
      <c r="AB561" s="203">
        <v>0</v>
      </c>
      <c r="AC561" s="203">
        <v>0</v>
      </c>
      <c r="AD561" s="203">
        <v>0</v>
      </c>
    </row>
    <row r="562" spans="1:30">
      <c r="A562" s="200">
        <v>11326</v>
      </c>
      <c r="B562" s="200" t="s">
        <v>1780</v>
      </c>
      <c r="C562" s="200" t="s">
        <v>2042</v>
      </c>
      <c r="D562" s="200" t="s">
        <v>2145</v>
      </c>
      <c r="E562" s="200" t="s">
        <v>2146</v>
      </c>
      <c r="F562" s="200" t="s">
        <v>2149</v>
      </c>
      <c r="G562" s="200" t="s">
        <v>2150</v>
      </c>
      <c r="H562" s="202"/>
      <c r="I562" s="202"/>
      <c r="J562" s="203">
        <v>0</v>
      </c>
      <c r="K562" s="203">
        <v>0</v>
      </c>
      <c r="L562" s="203">
        <v>0</v>
      </c>
      <c r="M562" s="203">
        <v>0</v>
      </c>
      <c r="N562" s="203">
        <v>0</v>
      </c>
      <c r="O562" s="203" t="s">
        <v>593</v>
      </c>
      <c r="P562" s="203" t="s">
        <v>761</v>
      </c>
      <c r="Q562" s="203" t="s">
        <v>593</v>
      </c>
      <c r="R562" s="203" t="s">
        <v>593</v>
      </c>
      <c r="S562" s="203" t="s">
        <v>593</v>
      </c>
      <c r="T562" s="203" t="s">
        <v>593</v>
      </c>
      <c r="U562" s="203">
        <v>0</v>
      </c>
      <c r="V562" s="203" t="s">
        <v>593</v>
      </c>
      <c r="W562" s="203" t="s">
        <v>761</v>
      </c>
      <c r="X562" s="203" t="s">
        <v>761</v>
      </c>
      <c r="Y562" s="203" t="s">
        <v>769</v>
      </c>
      <c r="Z562" s="203" t="s">
        <v>2046</v>
      </c>
      <c r="AA562" s="203" t="s">
        <v>2151</v>
      </c>
      <c r="AB562" s="203">
        <v>0</v>
      </c>
      <c r="AC562" s="203">
        <v>0</v>
      </c>
      <c r="AD562" s="203">
        <v>0</v>
      </c>
    </row>
    <row r="563" spans="1:30" hidden="1">
      <c r="A563" s="200">
        <v>11327</v>
      </c>
      <c r="B563" s="200" t="s">
        <v>1780</v>
      </c>
      <c r="C563" s="200" t="s">
        <v>2042</v>
      </c>
      <c r="D563" s="200" t="s">
        <v>2145</v>
      </c>
      <c r="E563" s="200" t="s">
        <v>2146</v>
      </c>
      <c r="F563" s="200" t="s">
        <v>2152</v>
      </c>
      <c r="G563" s="200" t="s">
        <v>2153</v>
      </c>
      <c r="H563" s="202"/>
      <c r="I563" s="202"/>
      <c r="J563" s="203">
        <v>0</v>
      </c>
      <c r="K563" s="203">
        <v>0</v>
      </c>
      <c r="L563" s="203">
        <v>0</v>
      </c>
      <c r="M563" s="203">
        <v>0</v>
      </c>
      <c r="N563" s="203">
        <v>0</v>
      </c>
      <c r="O563" s="203" t="s">
        <v>593</v>
      </c>
      <c r="P563" s="203" t="s">
        <v>761</v>
      </c>
      <c r="Q563" s="203" t="s">
        <v>593</v>
      </c>
      <c r="R563" s="203" t="s">
        <v>593</v>
      </c>
      <c r="S563" s="203" t="s">
        <v>593</v>
      </c>
      <c r="T563" s="203" t="s">
        <v>593</v>
      </c>
      <c r="U563" s="203">
        <v>0</v>
      </c>
      <c r="V563" s="203" t="s">
        <v>593</v>
      </c>
      <c r="W563" s="203" t="s">
        <v>761</v>
      </c>
      <c r="X563" s="203" t="s">
        <v>593</v>
      </c>
      <c r="Y563" s="203">
        <v>0</v>
      </c>
      <c r="Z563" s="203">
        <v>0</v>
      </c>
      <c r="AA563" s="203"/>
      <c r="AB563" s="203"/>
      <c r="AC563" s="203"/>
      <c r="AD563" s="202"/>
    </row>
    <row r="564" spans="1:30">
      <c r="A564" s="200">
        <v>11341</v>
      </c>
      <c r="B564" s="200" t="s">
        <v>1780</v>
      </c>
      <c r="C564" s="200" t="s">
        <v>2042</v>
      </c>
      <c r="D564" s="200" t="s">
        <v>2154</v>
      </c>
      <c r="E564" s="200" t="s">
        <v>2155</v>
      </c>
      <c r="F564" s="200" t="s">
        <v>2156</v>
      </c>
      <c r="G564" s="200" t="s">
        <v>2157</v>
      </c>
      <c r="H564" s="201">
        <v>40238</v>
      </c>
      <c r="I564" s="202" t="s">
        <v>760</v>
      </c>
      <c r="J564" s="203">
        <v>0</v>
      </c>
      <c r="K564" s="203">
        <v>0</v>
      </c>
      <c r="L564" s="203">
        <v>0</v>
      </c>
      <c r="M564" s="203">
        <v>0</v>
      </c>
      <c r="N564" s="203">
        <v>0</v>
      </c>
      <c r="O564" s="203" t="s">
        <v>593</v>
      </c>
      <c r="P564" s="203" t="s">
        <v>761</v>
      </c>
      <c r="Q564" s="203" t="s">
        <v>593</v>
      </c>
      <c r="R564" s="203" t="s">
        <v>593</v>
      </c>
      <c r="S564" s="203" t="s">
        <v>593</v>
      </c>
      <c r="T564" s="203" t="s">
        <v>593</v>
      </c>
      <c r="U564" s="203">
        <v>0</v>
      </c>
      <c r="V564" s="203" t="s">
        <v>593</v>
      </c>
      <c r="W564" s="203" t="s">
        <v>761</v>
      </c>
      <c r="X564" s="203" t="s">
        <v>761</v>
      </c>
      <c r="Y564" s="203" t="s">
        <v>769</v>
      </c>
      <c r="Z564" s="203" t="s">
        <v>2075</v>
      </c>
      <c r="AA564" s="203">
        <v>0</v>
      </c>
      <c r="AB564" s="203">
        <v>0</v>
      </c>
      <c r="AC564" s="203">
        <v>0</v>
      </c>
      <c r="AD564" s="203">
        <v>0</v>
      </c>
    </row>
    <row r="565" spans="1:30">
      <c r="A565" s="200">
        <v>11342</v>
      </c>
      <c r="B565" s="200" t="s">
        <v>1780</v>
      </c>
      <c r="C565" s="200" t="s">
        <v>2042</v>
      </c>
      <c r="D565" s="200" t="s">
        <v>2154</v>
      </c>
      <c r="E565" s="200" t="s">
        <v>2155</v>
      </c>
      <c r="F565" s="205" t="s">
        <v>2158</v>
      </c>
      <c r="G565" s="200" t="s">
        <v>2159</v>
      </c>
      <c r="H565" s="201">
        <v>40238</v>
      </c>
      <c r="I565" s="202" t="s">
        <v>760</v>
      </c>
      <c r="J565" s="203">
        <v>0</v>
      </c>
      <c r="K565" s="203">
        <v>0</v>
      </c>
      <c r="L565" s="203">
        <v>0</v>
      </c>
      <c r="M565" s="203">
        <v>0</v>
      </c>
      <c r="N565" s="203">
        <v>0</v>
      </c>
      <c r="O565" s="203" t="s">
        <v>593</v>
      </c>
      <c r="P565" s="203" t="s">
        <v>761</v>
      </c>
      <c r="Q565" s="203" t="s">
        <v>593</v>
      </c>
      <c r="R565" s="203" t="s">
        <v>593</v>
      </c>
      <c r="S565" s="203" t="s">
        <v>593</v>
      </c>
      <c r="T565" s="203" t="s">
        <v>593</v>
      </c>
      <c r="U565" s="203">
        <v>0</v>
      </c>
      <c r="V565" s="203" t="s">
        <v>593</v>
      </c>
      <c r="W565" s="203" t="s">
        <v>761</v>
      </c>
      <c r="X565" s="206" t="s">
        <v>762</v>
      </c>
      <c r="Y565" s="207" t="s">
        <v>1399</v>
      </c>
      <c r="Z565" s="207" t="s">
        <v>2051</v>
      </c>
      <c r="AA565" s="203"/>
      <c r="AB565" s="203"/>
      <c r="AC565" s="203"/>
      <c r="AD565" s="202"/>
    </row>
    <row r="566" spans="1:30">
      <c r="A566" s="200">
        <v>11343</v>
      </c>
      <c r="B566" s="200" t="s">
        <v>1780</v>
      </c>
      <c r="C566" s="200" t="s">
        <v>2042</v>
      </c>
      <c r="D566" s="200" t="s">
        <v>2154</v>
      </c>
      <c r="E566" s="200" t="s">
        <v>2155</v>
      </c>
      <c r="F566" s="200" t="s">
        <v>2160</v>
      </c>
      <c r="G566" s="200" t="s">
        <v>2161</v>
      </c>
      <c r="H566" s="201">
        <v>36800</v>
      </c>
      <c r="I566" s="202" t="s">
        <v>760</v>
      </c>
      <c r="J566" s="203">
        <v>0</v>
      </c>
      <c r="K566" s="203">
        <v>0</v>
      </c>
      <c r="L566" s="203">
        <v>0</v>
      </c>
      <c r="M566" s="203">
        <v>0</v>
      </c>
      <c r="N566" s="203">
        <v>0</v>
      </c>
      <c r="O566" s="203" t="s">
        <v>593</v>
      </c>
      <c r="P566" s="203" t="s">
        <v>761</v>
      </c>
      <c r="Q566" s="203" t="s">
        <v>593</v>
      </c>
      <c r="R566" s="203" t="s">
        <v>593</v>
      </c>
      <c r="S566" s="203" t="s">
        <v>593</v>
      </c>
      <c r="T566" s="203" t="s">
        <v>593</v>
      </c>
      <c r="U566" s="203">
        <v>0</v>
      </c>
      <c r="V566" s="203" t="s">
        <v>593</v>
      </c>
      <c r="W566" s="203" t="s">
        <v>761</v>
      </c>
      <c r="X566" s="203" t="s">
        <v>761</v>
      </c>
      <c r="Y566" s="203" t="s">
        <v>769</v>
      </c>
      <c r="Z566" s="203" t="s">
        <v>2046</v>
      </c>
      <c r="AA566" s="203">
        <v>0</v>
      </c>
      <c r="AB566" s="203">
        <v>0</v>
      </c>
      <c r="AC566" s="203">
        <v>0</v>
      </c>
      <c r="AD566" s="203">
        <v>0</v>
      </c>
    </row>
    <row r="567" spans="1:30">
      <c r="A567" s="200">
        <v>11346</v>
      </c>
      <c r="B567" s="200" t="s">
        <v>1780</v>
      </c>
      <c r="C567" s="200" t="s">
        <v>2042</v>
      </c>
      <c r="D567" s="200" t="s">
        <v>2154</v>
      </c>
      <c r="E567" s="200" t="s">
        <v>2155</v>
      </c>
      <c r="F567" s="200" t="s">
        <v>2162</v>
      </c>
      <c r="G567" s="200" t="s">
        <v>2163</v>
      </c>
      <c r="H567" s="201">
        <v>32174</v>
      </c>
      <c r="I567" s="202" t="s">
        <v>760</v>
      </c>
      <c r="J567" s="203">
        <v>0</v>
      </c>
      <c r="K567" s="203">
        <v>0</v>
      </c>
      <c r="L567" s="203">
        <v>0</v>
      </c>
      <c r="M567" s="203">
        <v>0</v>
      </c>
      <c r="N567" s="203">
        <v>0</v>
      </c>
      <c r="O567" s="203" t="s">
        <v>593</v>
      </c>
      <c r="P567" s="203" t="s">
        <v>761</v>
      </c>
      <c r="Q567" s="203" t="s">
        <v>593</v>
      </c>
      <c r="R567" s="203" t="s">
        <v>593</v>
      </c>
      <c r="S567" s="203" t="s">
        <v>593</v>
      </c>
      <c r="T567" s="203" t="s">
        <v>593</v>
      </c>
      <c r="U567" s="203">
        <v>0</v>
      </c>
      <c r="V567" s="203" t="s">
        <v>593</v>
      </c>
      <c r="W567" s="203" t="s">
        <v>761</v>
      </c>
      <c r="X567" s="203" t="s">
        <v>761</v>
      </c>
      <c r="Y567" s="203" t="s">
        <v>769</v>
      </c>
      <c r="Z567" s="203" t="s">
        <v>2046</v>
      </c>
      <c r="AA567" s="203">
        <v>0</v>
      </c>
      <c r="AB567" s="203">
        <v>0</v>
      </c>
      <c r="AC567" s="203">
        <v>0</v>
      </c>
      <c r="AD567" s="203">
        <v>0</v>
      </c>
    </row>
    <row r="568" spans="1:30">
      <c r="A568" s="200">
        <v>11347</v>
      </c>
      <c r="B568" s="200" t="s">
        <v>1780</v>
      </c>
      <c r="C568" s="200" t="s">
        <v>2042</v>
      </c>
      <c r="D568" s="200" t="s">
        <v>2154</v>
      </c>
      <c r="E568" s="200" t="s">
        <v>2155</v>
      </c>
      <c r="F568" s="200" t="s">
        <v>2164</v>
      </c>
      <c r="G568" s="200" t="s">
        <v>2165</v>
      </c>
      <c r="H568" s="201">
        <v>31199</v>
      </c>
      <c r="I568" s="202" t="s">
        <v>760</v>
      </c>
      <c r="J568" s="203">
        <v>0</v>
      </c>
      <c r="K568" s="203">
        <v>0</v>
      </c>
      <c r="L568" s="203">
        <v>0</v>
      </c>
      <c r="M568" s="203">
        <v>0</v>
      </c>
      <c r="N568" s="203">
        <v>0</v>
      </c>
      <c r="O568" s="203" t="s">
        <v>593</v>
      </c>
      <c r="P568" s="203" t="s">
        <v>761</v>
      </c>
      <c r="Q568" s="203" t="s">
        <v>593</v>
      </c>
      <c r="R568" s="203" t="s">
        <v>593</v>
      </c>
      <c r="S568" s="203" t="s">
        <v>593</v>
      </c>
      <c r="T568" s="203" t="s">
        <v>593</v>
      </c>
      <c r="U568" s="203">
        <v>0</v>
      </c>
      <c r="V568" s="203" t="s">
        <v>593</v>
      </c>
      <c r="W568" s="203" t="s">
        <v>761</v>
      </c>
      <c r="X568" s="203" t="s">
        <v>761</v>
      </c>
      <c r="Y568" s="203" t="s">
        <v>769</v>
      </c>
      <c r="Z568" s="203" t="s">
        <v>2046</v>
      </c>
      <c r="AA568" s="203">
        <v>0</v>
      </c>
      <c r="AB568" s="203">
        <v>0</v>
      </c>
      <c r="AC568" s="203">
        <v>0</v>
      </c>
      <c r="AD568" s="203">
        <v>0</v>
      </c>
    </row>
    <row r="569" spans="1:30">
      <c r="A569" s="200">
        <v>11348</v>
      </c>
      <c r="B569" s="200" t="s">
        <v>1780</v>
      </c>
      <c r="C569" s="200" t="s">
        <v>2042</v>
      </c>
      <c r="D569" s="200" t="s">
        <v>2154</v>
      </c>
      <c r="E569" s="200" t="s">
        <v>2155</v>
      </c>
      <c r="F569" s="200" t="s">
        <v>2166</v>
      </c>
      <c r="G569" s="200" t="s">
        <v>2167</v>
      </c>
      <c r="H569" s="201">
        <v>37135</v>
      </c>
      <c r="I569" s="202" t="s">
        <v>760</v>
      </c>
      <c r="J569" s="203">
        <v>0</v>
      </c>
      <c r="K569" s="203">
        <v>0</v>
      </c>
      <c r="L569" s="203">
        <v>0</v>
      </c>
      <c r="M569" s="203">
        <v>0</v>
      </c>
      <c r="N569" s="203">
        <v>0</v>
      </c>
      <c r="O569" s="203" t="s">
        <v>593</v>
      </c>
      <c r="P569" s="203" t="s">
        <v>761</v>
      </c>
      <c r="Q569" s="203" t="s">
        <v>593</v>
      </c>
      <c r="R569" s="203" t="s">
        <v>593</v>
      </c>
      <c r="S569" s="203" t="s">
        <v>593</v>
      </c>
      <c r="T569" s="203" t="s">
        <v>593</v>
      </c>
      <c r="U569" s="203">
        <v>0</v>
      </c>
      <c r="V569" s="203" t="s">
        <v>593</v>
      </c>
      <c r="W569" s="203" t="s">
        <v>761</v>
      </c>
      <c r="X569" s="203" t="s">
        <v>761</v>
      </c>
      <c r="Y569" s="203" t="s">
        <v>769</v>
      </c>
      <c r="Z569" s="203" t="s">
        <v>2048</v>
      </c>
      <c r="AA569" s="203"/>
      <c r="AB569" s="203">
        <v>0</v>
      </c>
      <c r="AC569" s="203">
        <v>0</v>
      </c>
      <c r="AD569" s="203">
        <v>0</v>
      </c>
    </row>
    <row r="570" spans="1:30">
      <c r="A570" s="200">
        <v>11349</v>
      </c>
      <c r="B570" s="200" t="s">
        <v>1780</v>
      </c>
      <c r="C570" s="200" t="s">
        <v>2042</v>
      </c>
      <c r="D570" s="200" t="s">
        <v>2154</v>
      </c>
      <c r="E570" s="200" t="s">
        <v>2155</v>
      </c>
      <c r="F570" s="205" t="s">
        <v>2168</v>
      </c>
      <c r="G570" s="200" t="s">
        <v>2169</v>
      </c>
      <c r="H570" s="201">
        <v>38749</v>
      </c>
      <c r="I570" s="202" t="s">
        <v>760</v>
      </c>
      <c r="J570" s="203">
        <v>0</v>
      </c>
      <c r="K570" s="203">
        <v>0</v>
      </c>
      <c r="L570" s="203">
        <v>0</v>
      </c>
      <c r="M570" s="203">
        <v>0</v>
      </c>
      <c r="N570" s="203">
        <v>0</v>
      </c>
      <c r="O570" s="203" t="s">
        <v>593</v>
      </c>
      <c r="P570" s="203" t="s">
        <v>761</v>
      </c>
      <c r="Q570" s="203" t="s">
        <v>593</v>
      </c>
      <c r="R570" s="203" t="s">
        <v>593</v>
      </c>
      <c r="S570" s="203" t="s">
        <v>593</v>
      </c>
      <c r="T570" s="203" t="s">
        <v>593</v>
      </c>
      <c r="U570" s="203">
        <v>0</v>
      </c>
      <c r="V570" s="203" t="s">
        <v>593</v>
      </c>
      <c r="W570" s="203" t="s">
        <v>761</v>
      </c>
      <c r="X570" s="206" t="s">
        <v>762</v>
      </c>
      <c r="Y570" s="207" t="s">
        <v>1399</v>
      </c>
      <c r="Z570" s="207" t="s">
        <v>2051</v>
      </c>
      <c r="AA570" s="203"/>
      <c r="AB570" s="203"/>
      <c r="AC570" s="203"/>
      <c r="AD570" s="202"/>
    </row>
    <row r="571" spans="1:30" hidden="1">
      <c r="A571" s="200">
        <v>11361</v>
      </c>
      <c r="B571" s="200" t="s">
        <v>1780</v>
      </c>
      <c r="C571" s="200" t="s">
        <v>2042</v>
      </c>
      <c r="D571" s="200" t="s">
        <v>2170</v>
      </c>
      <c r="E571" s="200" t="s">
        <v>2171</v>
      </c>
      <c r="F571" s="200" t="s">
        <v>2172</v>
      </c>
      <c r="G571" s="200" t="s">
        <v>2173</v>
      </c>
      <c r="H571" s="201">
        <v>30956</v>
      </c>
      <c r="I571" s="202" t="s">
        <v>760</v>
      </c>
      <c r="J571" s="203">
        <v>0</v>
      </c>
      <c r="K571" s="203">
        <v>0</v>
      </c>
      <c r="L571" s="203">
        <v>0</v>
      </c>
      <c r="M571" s="203">
        <v>0</v>
      </c>
      <c r="N571" s="203">
        <v>0</v>
      </c>
      <c r="O571" s="203" t="s">
        <v>593</v>
      </c>
      <c r="P571" s="203" t="s">
        <v>761</v>
      </c>
      <c r="Q571" s="203" t="s">
        <v>593</v>
      </c>
      <c r="R571" s="203" t="s">
        <v>593</v>
      </c>
      <c r="S571" s="203" t="s">
        <v>593</v>
      </c>
      <c r="T571" s="203" t="s">
        <v>593</v>
      </c>
      <c r="U571" s="203">
        <v>0</v>
      </c>
      <c r="V571" s="203" t="s">
        <v>593</v>
      </c>
      <c r="W571" s="203" t="s">
        <v>761</v>
      </c>
      <c r="X571" s="203" t="s">
        <v>593</v>
      </c>
      <c r="Y571" s="203">
        <v>0</v>
      </c>
      <c r="Z571" s="203">
        <v>0</v>
      </c>
      <c r="AA571" s="203"/>
      <c r="AB571" s="203"/>
      <c r="AC571" s="203"/>
      <c r="AD571" s="202"/>
    </row>
    <row r="572" spans="1:30" hidden="1">
      <c r="A572" s="200">
        <v>11362</v>
      </c>
      <c r="B572" s="200" t="s">
        <v>1780</v>
      </c>
      <c r="C572" s="200" t="s">
        <v>2042</v>
      </c>
      <c r="D572" s="200" t="s">
        <v>2170</v>
      </c>
      <c r="E572" s="200" t="s">
        <v>2171</v>
      </c>
      <c r="F572" s="200" t="s">
        <v>2174</v>
      </c>
      <c r="G572" s="200" t="s">
        <v>2175</v>
      </c>
      <c r="H572" s="202"/>
      <c r="I572" s="202"/>
      <c r="J572" s="203">
        <v>0</v>
      </c>
      <c r="K572" s="203">
        <v>0</v>
      </c>
      <c r="L572" s="203">
        <v>0</v>
      </c>
      <c r="M572" s="203">
        <v>0</v>
      </c>
      <c r="N572" s="203">
        <v>0</v>
      </c>
      <c r="O572" s="203" t="s">
        <v>593</v>
      </c>
      <c r="P572" s="203" t="s">
        <v>761</v>
      </c>
      <c r="Q572" s="203" t="s">
        <v>593</v>
      </c>
      <c r="R572" s="203" t="s">
        <v>593</v>
      </c>
      <c r="S572" s="203" t="s">
        <v>593</v>
      </c>
      <c r="T572" s="203" t="s">
        <v>593</v>
      </c>
      <c r="U572" s="203">
        <v>0</v>
      </c>
      <c r="V572" s="203" t="s">
        <v>593</v>
      </c>
      <c r="W572" s="203" t="s">
        <v>761</v>
      </c>
      <c r="X572" s="203" t="s">
        <v>593</v>
      </c>
      <c r="Y572" s="203">
        <v>0</v>
      </c>
      <c r="Z572" s="203">
        <v>0</v>
      </c>
      <c r="AA572" s="203"/>
      <c r="AB572" s="203"/>
      <c r="AC572" s="203"/>
      <c r="AD572" s="202"/>
    </row>
    <row r="573" spans="1:30" hidden="1">
      <c r="A573" s="200">
        <v>11363</v>
      </c>
      <c r="B573" s="200" t="s">
        <v>1780</v>
      </c>
      <c r="C573" s="200" t="s">
        <v>2042</v>
      </c>
      <c r="D573" s="200" t="s">
        <v>2170</v>
      </c>
      <c r="E573" s="200" t="s">
        <v>2171</v>
      </c>
      <c r="F573" s="200" t="s">
        <v>2176</v>
      </c>
      <c r="G573" s="200" t="s">
        <v>2177</v>
      </c>
      <c r="H573" s="201">
        <v>26604</v>
      </c>
      <c r="I573" s="202" t="s">
        <v>760</v>
      </c>
      <c r="J573" s="203">
        <v>0</v>
      </c>
      <c r="K573" s="203">
        <v>0</v>
      </c>
      <c r="L573" s="203">
        <v>0</v>
      </c>
      <c r="M573" s="203">
        <v>0</v>
      </c>
      <c r="N573" s="203">
        <v>0</v>
      </c>
      <c r="O573" s="203" t="s">
        <v>593</v>
      </c>
      <c r="P573" s="203" t="s">
        <v>761</v>
      </c>
      <c r="Q573" s="203" t="s">
        <v>593</v>
      </c>
      <c r="R573" s="203" t="s">
        <v>593</v>
      </c>
      <c r="S573" s="203" t="s">
        <v>593</v>
      </c>
      <c r="T573" s="203" t="s">
        <v>593</v>
      </c>
      <c r="U573" s="203">
        <v>0</v>
      </c>
      <c r="V573" s="203" t="s">
        <v>593</v>
      </c>
      <c r="W573" s="203" t="s">
        <v>761</v>
      </c>
      <c r="X573" s="203" t="s">
        <v>593</v>
      </c>
      <c r="Y573" s="203">
        <v>0</v>
      </c>
      <c r="Z573" s="203">
        <v>0</v>
      </c>
      <c r="AA573" s="203"/>
      <c r="AB573" s="203"/>
      <c r="AC573" s="203"/>
      <c r="AD573" s="202"/>
    </row>
    <row r="574" spans="1:30" hidden="1">
      <c r="A574" s="200">
        <v>11365</v>
      </c>
      <c r="B574" s="200" t="s">
        <v>1780</v>
      </c>
      <c r="C574" s="200" t="s">
        <v>2042</v>
      </c>
      <c r="D574" s="200" t="s">
        <v>2170</v>
      </c>
      <c r="E574" s="200" t="s">
        <v>2171</v>
      </c>
      <c r="F574" s="200" t="s">
        <v>2178</v>
      </c>
      <c r="G574" s="200" t="s">
        <v>2179</v>
      </c>
      <c r="H574" s="201">
        <v>38626</v>
      </c>
      <c r="I574" s="202" t="s">
        <v>760</v>
      </c>
      <c r="J574" s="203">
        <v>0</v>
      </c>
      <c r="K574" s="203">
        <v>0</v>
      </c>
      <c r="L574" s="203">
        <v>0</v>
      </c>
      <c r="M574" s="203">
        <v>0</v>
      </c>
      <c r="N574" s="203">
        <v>0</v>
      </c>
      <c r="O574" s="203" t="s">
        <v>593</v>
      </c>
      <c r="P574" s="203" t="s">
        <v>761</v>
      </c>
      <c r="Q574" s="203" t="s">
        <v>593</v>
      </c>
      <c r="R574" s="203" t="s">
        <v>593</v>
      </c>
      <c r="S574" s="203" t="s">
        <v>593</v>
      </c>
      <c r="T574" s="203" t="s">
        <v>593</v>
      </c>
      <c r="U574" s="203">
        <v>0</v>
      </c>
      <c r="V574" s="203" t="s">
        <v>593</v>
      </c>
      <c r="W574" s="203" t="s">
        <v>761</v>
      </c>
      <c r="X574" s="203" t="s">
        <v>593</v>
      </c>
      <c r="Y574" s="203">
        <v>0</v>
      </c>
      <c r="Z574" s="203">
        <v>0</v>
      </c>
      <c r="AA574" s="203"/>
      <c r="AB574" s="203"/>
      <c r="AC574" s="203"/>
      <c r="AD574" s="202"/>
    </row>
    <row r="575" spans="1:30" hidden="1">
      <c r="A575" s="200">
        <v>11369</v>
      </c>
      <c r="B575" s="200" t="s">
        <v>1780</v>
      </c>
      <c r="C575" s="200" t="s">
        <v>2042</v>
      </c>
      <c r="D575" s="200" t="s">
        <v>2170</v>
      </c>
      <c r="E575" s="200" t="s">
        <v>2171</v>
      </c>
      <c r="F575" s="200" t="s">
        <v>2180</v>
      </c>
      <c r="G575" s="200" t="s">
        <v>2181</v>
      </c>
      <c r="H575" s="202"/>
      <c r="I575" s="202"/>
      <c r="J575" s="203">
        <v>0</v>
      </c>
      <c r="K575" s="203">
        <v>0</v>
      </c>
      <c r="L575" s="203">
        <v>0</v>
      </c>
      <c r="M575" s="203">
        <v>0</v>
      </c>
      <c r="N575" s="203">
        <v>0</v>
      </c>
      <c r="O575" s="203" t="s">
        <v>593</v>
      </c>
      <c r="P575" s="203" t="s">
        <v>761</v>
      </c>
      <c r="Q575" s="203" t="s">
        <v>593</v>
      </c>
      <c r="R575" s="203" t="s">
        <v>593</v>
      </c>
      <c r="S575" s="203" t="s">
        <v>593</v>
      </c>
      <c r="T575" s="203" t="s">
        <v>593</v>
      </c>
      <c r="U575" s="203">
        <v>0</v>
      </c>
      <c r="V575" s="203" t="s">
        <v>593</v>
      </c>
      <c r="W575" s="203" t="s">
        <v>761</v>
      </c>
      <c r="X575" s="203" t="s">
        <v>593</v>
      </c>
      <c r="Y575" s="203">
        <v>0</v>
      </c>
      <c r="Z575" s="203">
        <v>0</v>
      </c>
      <c r="AA575" s="203"/>
      <c r="AB575" s="203"/>
      <c r="AC575" s="203"/>
      <c r="AD575" s="202"/>
    </row>
    <row r="576" spans="1:30">
      <c r="A576" s="200">
        <v>11381</v>
      </c>
      <c r="B576" s="200" t="s">
        <v>1780</v>
      </c>
      <c r="C576" s="200" t="s">
        <v>2042</v>
      </c>
      <c r="D576" s="200" t="s">
        <v>2182</v>
      </c>
      <c r="E576" s="200" t="s">
        <v>2183</v>
      </c>
      <c r="F576" s="200" t="s">
        <v>2184</v>
      </c>
      <c r="G576" s="200" t="s">
        <v>1453</v>
      </c>
      <c r="H576" s="201">
        <v>32568</v>
      </c>
      <c r="I576" s="202" t="s">
        <v>760</v>
      </c>
      <c r="J576" s="203">
        <v>0</v>
      </c>
      <c r="K576" s="203">
        <v>0</v>
      </c>
      <c r="L576" s="203">
        <v>0</v>
      </c>
      <c r="M576" s="203">
        <v>0</v>
      </c>
      <c r="N576" s="203">
        <v>0</v>
      </c>
      <c r="O576" s="203" t="s">
        <v>593</v>
      </c>
      <c r="P576" s="203" t="s">
        <v>761</v>
      </c>
      <c r="Q576" s="203">
        <v>0</v>
      </c>
      <c r="R576" s="203" t="s">
        <v>593</v>
      </c>
      <c r="S576" s="203" t="s">
        <v>593</v>
      </c>
      <c r="T576" s="203" t="s">
        <v>593</v>
      </c>
      <c r="U576" s="203">
        <v>0</v>
      </c>
      <c r="V576" s="203" t="s">
        <v>593</v>
      </c>
      <c r="W576" s="203" t="s">
        <v>761</v>
      </c>
      <c r="X576" s="203" t="s">
        <v>761</v>
      </c>
      <c r="Y576" s="203" t="s">
        <v>769</v>
      </c>
      <c r="Z576" s="203" t="s">
        <v>2072</v>
      </c>
      <c r="AA576" s="203">
        <v>0</v>
      </c>
      <c r="AB576" s="203">
        <v>0</v>
      </c>
      <c r="AC576" s="203">
        <v>0</v>
      </c>
      <c r="AD576" s="203">
        <v>0</v>
      </c>
    </row>
    <row r="577" spans="1:30" hidden="1">
      <c r="A577" s="200">
        <v>11383</v>
      </c>
      <c r="B577" s="200" t="s">
        <v>1780</v>
      </c>
      <c r="C577" s="200" t="s">
        <v>2042</v>
      </c>
      <c r="D577" s="200" t="s">
        <v>2182</v>
      </c>
      <c r="E577" s="200" t="s">
        <v>2183</v>
      </c>
      <c r="F577" s="200" t="s">
        <v>2185</v>
      </c>
      <c r="G577" s="200" t="s">
        <v>2186</v>
      </c>
      <c r="H577" s="201">
        <v>38718</v>
      </c>
      <c r="I577" s="202" t="s">
        <v>760</v>
      </c>
      <c r="J577" s="203">
        <v>0</v>
      </c>
      <c r="K577" s="203">
        <v>0</v>
      </c>
      <c r="L577" s="203">
        <v>0</v>
      </c>
      <c r="M577" s="203">
        <v>0</v>
      </c>
      <c r="N577" s="203">
        <v>0</v>
      </c>
      <c r="O577" s="203" t="s">
        <v>593</v>
      </c>
      <c r="P577" s="203" t="s">
        <v>761</v>
      </c>
      <c r="Q577" s="203" t="s">
        <v>593</v>
      </c>
      <c r="R577" s="203" t="s">
        <v>593</v>
      </c>
      <c r="S577" s="203" t="s">
        <v>593</v>
      </c>
      <c r="T577" s="203" t="s">
        <v>593</v>
      </c>
      <c r="U577" s="203">
        <v>0</v>
      </c>
      <c r="V577" s="203" t="s">
        <v>593</v>
      </c>
      <c r="W577" s="203" t="s">
        <v>761</v>
      </c>
      <c r="X577" s="203" t="s">
        <v>593</v>
      </c>
      <c r="Y577" s="203">
        <v>0</v>
      </c>
      <c r="Z577" s="203">
        <v>0</v>
      </c>
      <c r="AA577" s="203"/>
      <c r="AB577" s="203"/>
      <c r="AC577" s="203"/>
      <c r="AD577" s="202"/>
    </row>
    <row r="578" spans="1:30">
      <c r="A578" s="200">
        <v>11385</v>
      </c>
      <c r="B578" s="200" t="s">
        <v>1780</v>
      </c>
      <c r="C578" s="200" t="s">
        <v>2042</v>
      </c>
      <c r="D578" s="200" t="s">
        <v>2182</v>
      </c>
      <c r="E578" s="200" t="s">
        <v>2183</v>
      </c>
      <c r="F578" s="200" t="s">
        <v>2187</v>
      </c>
      <c r="G578" s="200" t="s">
        <v>2188</v>
      </c>
      <c r="H578" s="201">
        <v>34639</v>
      </c>
      <c r="I578" s="202" t="s">
        <v>760</v>
      </c>
      <c r="J578" s="203">
        <v>0</v>
      </c>
      <c r="K578" s="203">
        <v>0</v>
      </c>
      <c r="L578" s="203">
        <v>0</v>
      </c>
      <c r="M578" s="203">
        <v>0</v>
      </c>
      <c r="N578" s="203">
        <v>0</v>
      </c>
      <c r="O578" s="203" t="s">
        <v>593</v>
      </c>
      <c r="P578" s="203" t="s">
        <v>761</v>
      </c>
      <c r="Q578" s="203" t="s">
        <v>593</v>
      </c>
      <c r="R578" s="203" t="s">
        <v>593</v>
      </c>
      <c r="S578" s="203" t="s">
        <v>593</v>
      </c>
      <c r="T578" s="203" t="s">
        <v>593</v>
      </c>
      <c r="U578" s="203">
        <v>0</v>
      </c>
      <c r="V578" s="203" t="s">
        <v>593</v>
      </c>
      <c r="W578" s="203" t="s">
        <v>761</v>
      </c>
      <c r="X578" s="203" t="s">
        <v>761</v>
      </c>
      <c r="Y578" s="203" t="s">
        <v>769</v>
      </c>
      <c r="Z578" s="203" t="s">
        <v>2072</v>
      </c>
      <c r="AA578" s="203">
        <v>0</v>
      </c>
      <c r="AB578" s="203">
        <v>0</v>
      </c>
      <c r="AC578" s="203">
        <v>0</v>
      </c>
      <c r="AD578" s="203">
        <v>0</v>
      </c>
    </row>
    <row r="579" spans="1:30">
      <c r="A579" s="200">
        <v>11408</v>
      </c>
      <c r="B579" s="200" t="s">
        <v>1780</v>
      </c>
      <c r="C579" s="200" t="s">
        <v>2042</v>
      </c>
      <c r="D579" s="200" t="s">
        <v>2189</v>
      </c>
      <c r="E579" s="200" t="s">
        <v>2190</v>
      </c>
      <c r="F579" s="205" t="s">
        <v>2191</v>
      </c>
      <c r="G579" s="200" t="s">
        <v>2192</v>
      </c>
      <c r="H579" s="201">
        <v>36800</v>
      </c>
      <c r="I579" s="202" t="s">
        <v>760</v>
      </c>
      <c r="J579" s="203">
        <v>0</v>
      </c>
      <c r="K579" s="203">
        <v>0</v>
      </c>
      <c r="L579" s="203">
        <v>0</v>
      </c>
      <c r="M579" s="203">
        <v>0</v>
      </c>
      <c r="N579" s="203">
        <v>0</v>
      </c>
      <c r="O579" s="203" t="s">
        <v>593</v>
      </c>
      <c r="P579" s="203" t="s">
        <v>761</v>
      </c>
      <c r="Q579" s="203" t="s">
        <v>593</v>
      </c>
      <c r="R579" s="203" t="s">
        <v>593</v>
      </c>
      <c r="S579" s="203" t="s">
        <v>593</v>
      </c>
      <c r="T579" s="203" t="s">
        <v>593</v>
      </c>
      <c r="U579" s="203">
        <v>0</v>
      </c>
      <c r="V579" s="203" t="s">
        <v>593</v>
      </c>
      <c r="W579" s="203" t="s">
        <v>761</v>
      </c>
      <c r="X579" s="206" t="s">
        <v>762</v>
      </c>
      <c r="Y579" s="207" t="s">
        <v>1399</v>
      </c>
      <c r="Z579" s="207" t="s">
        <v>2051</v>
      </c>
      <c r="AA579" s="203"/>
      <c r="AB579" s="203"/>
      <c r="AC579" s="203"/>
      <c r="AD579" s="202"/>
    </row>
    <row r="580" spans="1:30">
      <c r="A580" s="200">
        <v>11442</v>
      </c>
      <c r="B580" s="200" t="s">
        <v>1780</v>
      </c>
      <c r="C580" s="200" t="s">
        <v>2042</v>
      </c>
      <c r="D580" s="200" t="s">
        <v>2193</v>
      </c>
      <c r="E580" s="200" t="s">
        <v>2194</v>
      </c>
      <c r="F580" s="200" t="s">
        <v>2195</v>
      </c>
      <c r="G580" s="200" t="s">
        <v>2196</v>
      </c>
      <c r="H580" s="201">
        <v>36404</v>
      </c>
      <c r="I580" s="202" t="s">
        <v>760</v>
      </c>
      <c r="J580" s="203">
        <v>0</v>
      </c>
      <c r="K580" s="203">
        <v>0</v>
      </c>
      <c r="L580" s="203">
        <v>0</v>
      </c>
      <c r="M580" s="203">
        <v>0</v>
      </c>
      <c r="N580" s="203">
        <v>0</v>
      </c>
      <c r="O580" s="203" t="s">
        <v>593</v>
      </c>
      <c r="P580" s="203" t="s">
        <v>761</v>
      </c>
      <c r="Q580" s="203" t="s">
        <v>593</v>
      </c>
      <c r="R580" s="203" t="s">
        <v>593</v>
      </c>
      <c r="S580" s="203" t="s">
        <v>593</v>
      </c>
      <c r="T580" s="203" t="s">
        <v>593</v>
      </c>
      <c r="U580" s="203">
        <v>0</v>
      </c>
      <c r="V580" s="203" t="s">
        <v>593</v>
      </c>
      <c r="W580" s="203" t="s">
        <v>761</v>
      </c>
      <c r="X580" s="203" t="s">
        <v>761</v>
      </c>
      <c r="Y580" s="203" t="s">
        <v>769</v>
      </c>
      <c r="Z580" s="203" t="s">
        <v>1874</v>
      </c>
      <c r="AA580" s="203">
        <v>0</v>
      </c>
      <c r="AB580" s="203">
        <v>0</v>
      </c>
      <c r="AC580" s="203">
        <v>0</v>
      </c>
      <c r="AD580" s="203">
        <v>0</v>
      </c>
    </row>
    <row r="581" spans="1:30">
      <c r="A581" s="200">
        <v>11464</v>
      </c>
      <c r="B581" s="200" t="s">
        <v>1780</v>
      </c>
      <c r="C581" s="200" t="s">
        <v>2042</v>
      </c>
      <c r="D581" s="200" t="s">
        <v>2197</v>
      </c>
      <c r="E581" s="200" t="s">
        <v>2198</v>
      </c>
      <c r="F581" s="200" t="s">
        <v>2199</v>
      </c>
      <c r="G581" s="200" t="s">
        <v>2200</v>
      </c>
      <c r="H581" s="201">
        <v>35765</v>
      </c>
      <c r="I581" s="202" t="s">
        <v>760</v>
      </c>
      <c r="J581" s="203">
        <v>0</v>
      </c>
      <c r="K581" s="203">
        <v>0</v>
      </c>
      <c r="L581" s="203">
        <v>0</v>
      </c>
      <c r="M581" s="203">
        <v>0</v>
      </c>
      <c r="N581" s="203">
        <v>0</v>
      </c>
      <c r="O581" s="203" t="s">
        <v>593</v>
      </c>
      <c r="P581" s="203" t="s">
        <v>761</v>
      </c>
      <c r="Q581" s="203" t="s">
        <v>593</v>
      </c>
      <c r="R581" s="203" t="s">
        <v>593</v>
      </c>
      <c r="S581" s="203" t="s">
        <v>593</v>
      </c>
      <c r="T581" s="203" t="s">
        <v>593</v>
      </c>
      <c r="U581" s="203">
        <v>0</v>
      </c>
      <c r="V581" s="203" t="s">
        <v>593</v>
      </c>
      <c r="W581" s="203" t="s">
        <v>761</v>
      </c>
      <c r="X581" s="203" t="s">
        <v>761</v>
      </c>
      <c r="Y581" s="203" t="s">
        <v>769</v>
      </c>
      <c r="Z581" s="203" t="s">
        <v>1874</v>
      </c>
      <c r="AA581" s="203" t="s">
        <v>2113</v>
      </c>
      <c r="AB581" s="203">
        <v>0</v>
      </c>
      <c r="AC581" s="203">
        <v>0</v>
      </c>
      <c r="AD581" s="203">
        <v>0</v>
      </c>
    </row>
    <row r="582" spans="1:30">
      <c r="A582" s="200">
        <v>11465</v>
      </c>
      <c r="B582" s="200" t="s">
        <v>1780</v>
      </c>
      <c r="C582" s="200" t="s">
        <v>2042</v>
      </c>
      <c r="D582" s="200" t="s">
        <v>2197</v>
      </c>
      <c r="E582" s="200" t="s">
        <v>2198</v>
      </c>
      <c r="F582" s="200" t="s">
        <v>2201</v>
      </c>
      <c r="G582" s="200" t="s">
        <v>2202</v>
      </c>
      <c r="H582" s="201">
        <v>35735</v>
      </c>
      <c r="I582" s="202" t="s">
        <v>760</v>
      </c>
      <c r="J582" s="203">
        <v>0</v>
      </c>
      <c r="K582" s="203">
        <v>0</v>
      </c>
      <c r="L582" s="203">
        <v>0</v>
      </c>
      <c r="M582" s="203">
        <v>0</v>
      </c>
      <c r="N582" s="203">
        <v>0</v>
      </c>
      <c r="O582" s="203" t="s">
        <v>593</v>
      </c>
      <c r="P582" s="203" t="s">
        <v>761</v>
      </c>
      <c r="Q582" s="203" t="s">
        <v>593</v>
      </c>
      <c r="R582" s="203" t="s">
        <v>593</v>
      </c>
      <c r="S582" s="203" t="s">
        <v>593</v>
      </c>
      <c r="T582" s="203" t="s">
        <v>593</v>
      </c>
      <c r="U582" s="203">
        <v>0</v>
      </c>
      <c r="V582" s="203" t="s">
        <v>593</v>
      </c>
      <c r="W582" s="203" t="s">
        <v>761</v>
      </c>
      <c r="X582" s="203" t="s">
        <v>761</v>
      </c>
      <c r="Y582" s="203" t="s">
        <v>769</v>
      </c>
      <c r="Z582" s="203" t="s">
        <v>1874</v>
      </c>
      <c r="AA582" s="203">
        <v>0</v>
      </c>
      <c r="AB582" s="203">
        <v>0</v>
      </c>
      <c r="AC582" s="203">
        <v>0</v>
      </c>
      <c r="AD582" s="203">
        <v>0</v>
      </c>
    </row>
    <row r="583" spans="1:30">
      <c r="A583" s="200">
        <v>12100</v>
      </c>
      <c r="B583" s="200" t="s">
        <v>1780</v>
      </c>
      <c r="C583" s="200" t="s">
        <v>2203</v>
      </c>
      <c r="D583" s="200" t="s">
        <v>2204</v>
      </c>
      <c r="E583" s="200" t="s">
        <v>2204</v>
      </c>
      <c r="F583" s="200" t="s">
        <v>2204</v>
      </c>
      <c r="G583" s="200"/>
      <c r="H583" s="201">
        <v>39052</v>
      </c>
      <c r="I583" s="202" t="s">
        <v>760</v>
      </c>
      <c r="J583" s="203" t="s">
        <v>761</v>
      </c>
      <c r="K583" s="203">
        <v>0</v>
      </c>
      <c r="L583" s="203">
        <v>0</v>
      </c>
      <c r="M583" s="203" t="s">
        <v>761</v>
      </c>
      <c r="N583" s="203">
        <v>0</v>
      </c>
      <c r="O583" s="203" t="s">
        <v>593</v>
      </c>
      <c r="P583" s="203" t="s">
        <v>761</v>
      </c>
      <c r="Q583" s="203" t="s">
        <v>593</v>
      </c>
      <c r="R583" s="203" t="s">
        <v>593</v>
      </c>
      <c r="S583" s="203" t="s">
        <v>593</v>
      </c>
      <c r="T583" s="203" t="s">
        <v>593</v>
      </c>
      <c r="U583" s="203">
        <v>0</v>
      </c>
      <c r="V583" s="203" t="s">
        <v>761</v>
      </c>
      <c r="W583" s="203" t="s">
        <v>761</v>
      </c>
      <c r="X583" s="203" t="s">
        <v>761</v>
      </c>
      <c r="Y583" s="203" t="s">
        <v>763</v>
      </c>
      <c r="Z583" s="203" t="s">
        <v>1779</v>
      </c>
      <c r="AA583" s="203" t="s">
        <v>2205</v>
      </c>
      <c r="AB583" s="203">
        <v>0</v>
      </c>
      <c r="AC583" s="203">
        <v>0</v>
      </c>
      <c r="AD583" s="203">
        <v>0</v>
      </c>
    </row>
    <row r="584" spans="1:30">
      <c r="A584" s="200">
        <v>12202</v>
      </c>
      <c r="B584" s="200" t="s">
        <v>1780</v>
      </c>
      <c r="C584" s="200" t="s">
        <v>2203</v>
      </c>
      <c r="D584" s="200"/>
      <c r="E584" s="200"/>
      <c r="F584" s="200" t="s">
        <v>2206</v>
      </c>
      <c r="G584" s="200" t="s">
        <v>2207</v>
      </c>
      <c r="H584" s="201">
        <v>38139</v>
      </c>
      <c r="I584" s="202" t="s">
        <v>760</v>
      </c>
      <c r="J584" s="203">
        <v>0</v>
      </c>
      <c r="K584" s="203">
        <v>0</v>
      </c>
      <c r="L584" s="203">
        <v>0</v>
      </c>
      <c r="M584" s="203">
        <v>0</v>
      </c>
      <c r="N584" s="203">
        <v>0</v>
      </c>
      <c r="O584" s="203" t="s">
        <v>761</v>
      </c>
      <c r="P584" s="203" t="s">
        <v>761</v>
      </c>
      <c r="Q584" s="203" t="s">
        <v>593</v>
      </c>
      <c r="R584" s="203" t="s">
        <v>593</v>
      </c>
      <c r="S584" s="203" t="s">
        <v>593</v>
      </c>
      <c r="T584" s="203" t="s">
        <v>593</v>
      </c>
      <c r="U584" s="203">
        <v>0</v>
      </c>
      <c r="V584" s="203" t="s">
        <v>593</v>
      </c>
      <c r="W584" s="203" t="s">
        <v>761</v>
      </c>
      <c r="X584" s="203" t="s">
        <v>761</v>
      </c>
      <c r="Y584" s="203" t="s">
        <v>769</v>
      </c>
      <c r="Z584" s="203" t="s">
        <v>2208</v>
      </c>
      <c r="AA584" s="203">
        <v>0</v>
      </c>
      <c r="AB584" s="203">
        <v>0</v>
      </c>
      <c r="AC584" s="203">
        <v>0</v>
      </c>
      <c r="AD584" s="203">
        <v>0</v>
      </c>
    </row>
    <row r="585" spans="1:30">
      <c r="A585" s="200">
        <v>12203</v>
      </c>
      <c r="B585" s="200" t="s">
        <v>1780</v>
      </c>
      <c r="C585" s="200" t="s">
        <v>2203</v>
      </c>
      <c r="D585" s="200"/>
      <c r="E585" s="200"/>
      <c r="F585" s="200" t="s">
        <v>2209</v>
      </c>
      <c r="G585" s="200" t="s">
        <v>2210</v>
      </c>
      <c r="H585" s="202"/>
      <c r="I585" s="202"/>
      <c r="J585" s="203">
        <v>0</v>
      </c>
      <c r="K585" s="203">
        <v>0</v>
      </c>
      <c r="L585" s="203">
        <v>0</v>
      </c>
      <c r="M585" s="203">
        <v>0</v>
      </c>
      <c r="N585" s="203">
        <v>0</v>
      </c>
      <c r="O585" s="203" t="s">
        <v>593</v>
      </c>
      <c r="P585" s="203" t="s">
        <v>761</v>
      </c>
      <c r="Q585" s="203" t="s">
        <v>593</v>
      </c>
      <c r="R585" s="203" t="s">
        <v>593</v>
      </c>
      <c r="S585" s="203" t="s">
        <v>593</v>
      </c>
      <c r="T585" s="203" t="s">
        <v>593</v>
      </c>
      <c r="U585" s="203">
        <v>0</v>
      </c>
      <c r="V585" s="203" t="s">
        <v>593</v>
      </c>
      <c r="W585" s="203" t="s">
        <v>761</v>
      </c>
      <c r="X585" s="203" t="s">
        <v>761</v>
      </c>
      <c r="Y585" s="203" t="s">
        <v>769</v>
      </c>
      <c r="Z585" s="203" t="s">
        <v>2211</v>
      </c>
      <c r="AA585" s="203">
        <v>0</v>
      </c>
      <c r="AB585" s="203">
        <v>0</v>
      </c>
      <c r="AC585" s="203">
        <v>0</v>
      </c>
      <c r="AD585" s="203">
        <v>0</v>
      </c>
    </row>
    <row r="586" spans="1:30">
      <c r="A586" s="200">
        <v>12204</v>
      </c>
      <c r="B586" s="200" t="s">
        <v>1780</v>
      </c>
      <c r="C586" s="200" t="s">
        <v>2203</v>
      </c>
      <c r="D586" s="200"/>
      <c r="E586" s="200"/>
      <c r="F586" s="200" t="s">
        <v>2212</v>
      </c>
      <c r="G586" s="200" t="s">
        <v>2213</v>
      </c>
      <c r="H586" s="201">
        <v>37712</v>
      </c>
      <c r="I586" s="202" t="s">
        <v>760</v>
      </c>
      <c r="J586" s="203">
        <v>0</v>
      </c>
      <c r="K586" s="203" t="s">
        <v>761</v>
      </c>
      <c r="L586" s="203">
        <v>0</v>
      </c>
      <c r="M586" s="203">
        <v>0</v>
      </c>
      <c r="N586" s="203">
        <v>0</v>
      </c>
      <c r="O586" s="203" t="s">
        <v>593</v>
      </c>
      <c r="P586" s="203" t="s">
        <v>761</v>
      </c>
      <c r="Q586" s="203" t="s">
        <v>593</v>
      </c>
      <c r="R586" s="203" t="s">
        <v>593</v>
      </c>
      <c r="S586" s="203" t="s">
        <v>593</v>
      </c>
      <c r="T586" s="203" t="s">
        <v>593</v>
      </c>
      <c r="U586" s="203">
        <v>0</v>
      </c>
      <c r="V586" s="203" t="s">
        <v>761</v>
      </c>
      <c r="W586" s="203" t="s">
        <v>761</v>
      </c>
      <c r="X586" s="203" t="s">
        <v>761</v>
      </c>
      <c r="Y586" s="203" t="s">
        <v>763</v>
      </c>
      <c r="Z586" s="203" t="s">
        <v>2211</v>
      </c>
      <c r="AA586" s="203" t="s">
        <v>2214</v>
      </c>
      <c r="AB586" s="203">
        <v>0</v>
      </c>
      <c r="AC586" s="203">
        <v>0</v>
      </c>
      <c r="AD586" s="203">
        <v>0</v>
      </c>
    </row>
    <row r="587" spans="1:30">
      <c r="A587" s="200">
        <v>12205</v>
      </c>
      <c r="B587" s="200" t="s">
        <v>1780</v>
      </c>
      <c r="C587" s="200" t="s">
        <v>2203</v>
      </c>
      <c r="D587" s="200"/>
      <c r="E587" s="200"/>
      <c r="F587" s="200" t="s">
        <v>2215</v>
      </c>
      <c r="G587" s="200" t="s">
        <v>2216</v>
      </c>
      <c r="H587" s="201">
        <v>27576</v>
      </c>
      <c r="I587" s="202" t="s">
        <v>760</v>
      </c>
      <c r="J587" s="203">
        <v>0</v>
      </c>
      <c r="K587" s="203">
        <v>0</v>
      </c>
      <c r="L587" s="203">
        <v>0</v>
      </c>
      <c r="M587" s="203">
        <v>0</v>
      </c>
      <c r="N587" s="203">
        <v>0</v>
      </c>
      <c r="O587" s="203" t="s">
        <v>761</v>
      </c>
      <c r="P587" s="203" t="s">
        <v>761</v>
      </c>
      <c r="Q587" s="203" t="s">
        <v>593</v>
      </c>
      <c r="R587" s="203" t="s">
        <v>593</v>
      </c>
      <c r="S587" s="203" t="s">
        <v>593</v>
      </c>
      <c r="T587" s="203" t="s">
        <v>593</v>
      </c>
      <c r="U587" s="203">
        <v>0</v>
      </c>
      <c r="V587" s="203" t="s">
        <v>593</v>
      </c>
      <c r="W587" s="203" t="s">
        <v>761</v>
      </c>
      <c r="X587" s="203" t="s">
        <v>761</v>
      </c>
      <c r="Y587" s="203" t="s">
        <v>769</v>
      </c>
      <c r="Z587" s="203" t="s">
        <v>2217</v>
      </c>
      <c r="AA587" s="203">
        <v>0</v>
      </c>
      <c r="AB587" s="203">
        <v>0</v>
      </c>
      <c r="AC587" s="203">
        <v>0</v>
      </c>
      <c r="AD587" s="203">
        <v>0</v>
      </c>
    </row>
    <row r="588" spans="1:30">
      <c r="A588" s="200">
        <v>12206</v>
      </c>
      <c r="B588" s="200" t="s">
        <v>1780</v>
      </c>
      <c r="C588" s="200" t="s">
        <v>2203</v>
      </c>
      <c r="D588" s="200"/>
      <c r="E588" s="200"/>
      <c r="F588" s="200" t="s">
        <v>2218</v>
      </c>
      <c r="G588" s="200" t="s">
        <v>2219</v>
      </c>
      <c r="H588" s="201">
        <v>37895</v>
      </c>
      <c r="I588" s="202" t="s">
        <v>760</v>
      </c>
      <c r="J588" s="203">
        <v>0</v>
      </c>
      <c r="K588" s="203">
        <v>0</v>
      </c>
      <c r="L588" s="203">
        <v>0</v>
      </c>
      <c r="M588" s="203">
        <v>0</v>
      </c>
      <c r="N588" s="203">
        <v>0</v>
      </c>
      <c r="O588" s="203" t="s">
        <v>593</v>
      </c>
      <c r="P588" s="203" t="s">
        <v>761</v>
      </c>
      <c r="Q588" s="203" t="s">
        <v>593</v>
      </c>
      <c r="R588" s="203" t="s">
        <v>593</v>
      </c>
      <c r="S588" s="203" t="s">
        <v>593</v>
      </c>
      <c r="T588" s="203" t="s">
        <v>593</v>
      </c>
      <c r="U588" s="203">
        <v>0</v>
      </c>
      <c r="V588" s="203" t="s">
        <v>593</v>
      </c>
      <c r="W588" s="203" t="s">
        <v>761</v>
      </c>
      <c r="X588" s="203" t="s">
        <v>761</v>
      </c>
      <c r="Y588" s="203" t="s">
        <v>769</v>
      </c>
      <c r="Z588" s="203" t="s">
        <v>1779</v>
      </c>
      <c r="AA588" s="203">
        <v>0</v>
      </c>
      <c r="AB588" s="203">
        <v>0</v>
      </c>
      <c r="AC588" s="203">
        <v>0</v>
      </c>
      <c r="AD588" s="203">
        <v>0</v>
      </c>
    </row>
    <row r="589" spans="1:30">
      <c r="A589" s="200">
        <v>12207</v>
      </c>
      <c r="B589" s="200" t="s">
        <v>1780</v>
      </c>
      <c r="C589" s="200" t="s">
        <v>2203</v>
      </c>
      <c r="D589" s="200"/>
      <c r="E589" s="200"/>
      <c r="F589" s="200" t="s">
        <v>2220</v>
      </c>
      <c r="G589" s="200" t="s">
        <v>2221</v>
      </c>
      <c r="H589" s="201">
        <v>36434</v>
      </c>
      <c r="I589" s="202" t="s">
        <v>760</v>
      </c>
      <c r="J589" s="203">
        <v>0</v>
      </c>
      <c r="K589" s="203">
        <v>0</v>
      </c>
      <c r="L589" s="203">
        <v>0</v>
      </c>
      <c r="M589" s="203">
        <v>0</v>
      </c>
      <c r="N589" s="203">
        <v>0</v>
      </c>
      <c r="O589" s="203" t="s">
        <v>593</v>
      </c>
      <c r="P589" s="203" t="s">
        <v>761</v>
      </c>
      <c r="Q589" s="203" t="s">
        <v>593</v>
      </c>
      <c r="R589" s="203" t="s">
        <v>593</v>
      </c>
      <c r="S589" s="203" t="s">
        <v>593</v>
      </c>
      <c r="T589" s="203" t="s">
        <v>593</v>
      </c>
      <c r="U589" s="203">
        <v>0</v>
      </c>
      <c r="V589" s="203" t="s">
        <v>593</v>
      </c>
      <c r="W589" s="203" t="s">
        <v>761</v>
      </c>
      <c r="X589" s="203" t="s">
        <v>761</v>
      </c>
      <c r="Y589" s="203" t="s">
        <v>769</v>
      </c>
      <c r="Z589" s="203" t="s">
        <v>2211</v>
      </c>
      <c r="AA589" s="203">
        <v>0</v>
      </c>
      <c r="AB589" s="203">
        <v>0</v>
      </c>
      <c r="AC589" s="203">
        <v>0</v>
      </c>
      <c r="AD589" s="203">
        <v>0</v>
      </c>
    </row>
    <row r="590" spans="1:30">
      <c r="A590" s="200">
        <v>12208</v>
      </c>
      <c r="B590" s="200" t="s">
        <v>1780</v>
      </c>
      <c r="C590" s="200" t="s">
        <v>2203</v>
      </c>
      <c r="D590" s="200"/>
      <c r="E590" s="200"/>
      <c r="F590" s="200" t="s">
        <v>2222</v>
      </c>
      <c r="G590" s="200" t="s">
        <v>2223</v>
      </c>
      <c r="H590" s="201">
        <v>37778</v>
      </c>
      <c r="I590" s="202" t="s">
        <v>760</v>
      </c>
      <c r="J590" s="203">
        <v>0</v>
      </c>
      <c r="K590" s="203">
        <v>0</v>
      </c>
      <c r="L590" s="203">
        <v>0</v>
      </c>
      <c r="M590" s="203">
        <v>0</v>
      </c>
      <c r="N590" s="203">
        <v>0</v>
      </c>
      <c r="O590" s="203" t="s">
        <v>593</v>
      </c>
      <c r="P590" s="203" t="s">
        <v>761</v>
      </c>
      <c r="Q590" s="203" t="s">
        <v>593</v>
      </c>
      <c r="R590" s="203" t="s">
        <v>593</v>
      </c>
      <c r="S590" s="203" t="s">
        <v>593</v>
      </c>
      <c r="T590" s="203" t="s">
        <v>593</v>
      </c>
      <c r="U590" s="203">
        <v>0</v>
      </c>
      <c r="V590" s="203" t="s">
        <v>593</v>
      </c>
      <c r="W590" s="203" t="s">
        <v>761</v>
      </c>
      <c r="X590" s="203" t="s">
        <v>761</v>
      </c>
      <c r="Y590" s="203" t="s">
        <v>769</v>
      </c>
      <c r="Z590" s="203" t="s">
        <v>2224</v>
      </c>
      <c r="AA590" s="203">
        <v>0</v>
      </c>
      <c r="AB590" s="203">
        <v>0</v>
      </c>
      <c r="AC590" s="203">
        <v>0</v>
      </c>
      <c r="AD590" s="203">
        <v>0</v>
      </c>
    </row>
    <row r="591" spans="1:30">
      <c r="A591" s="200">
        <v>12210</v>
      </c>
      <c r="B591" s="200" t="s">
        <v>1780</v>
      </c>
      <c r="C591" s="200" t="s">
        <v>2203</v>
      </c>
      <c r="D591" s="200"/>
      <c r="E591" s="200"/>
      <c r="F591" s="200" t="s">
        <v>2225</v>
      </c>
      <c r="G591" s="200" t="s">
        <v>2226</v>
      </c>
      <c r="H591" s="201">
        <v>40909</v>
      </c>
      <c r="I591" s="202" t="s">
        <v>760</v>
      </c>
      <c r="J591" s="203">
        <v>0</v>
      </c>
      <c r="K591" s="203">
        <v>0</v>
      </c>
      <c r="L591" s="203">
        <v>0</v>
      </c>
      <c r="M591" s="203">
        <v>0</v>
      </c>
      <c r="N591" s="203">
        <v>0</v>
      </c>
      <c r="O591" s="203" t="s">
        <v>593</v>
      </c>
      <c r="P591" s="203" t="s">
        <v>761</v>
      </c>
      <c r="Q591" s="203" t="s">
        <v>593</v>
      </c>
      <c r="R591" s="203" t="s">
        <v>593</v>
      </c>
      <c r="S591" s="203" t="s">
        <v>593</v>
      </c>
      <c r="T591" s="203" t="s">
        <v>593</v>
      </c>
      <c r="U591" s="203">
        <v>0</v>
      </c>
      <c r="V591" s="203" t="s">
        <v>593</v>
      </c>
      <c r="W591" s="203" t="s">
        <v>761</v>
      </c>
      <c r="X591" s="203" t="s">
        <v>761</v>
      </c>
      <c r="Y591" s="203" t="s">
        <v>769</v>
      </c>
      <c r="Z591" s="203" t="s">
        <v>2205</v>
      </c>
      <c r="AA591" s="203">
        <v>0</v>
      </c>
      <c r="AB591" s="203">
        <v>0</v>
      </c>
      <c r="AC591" s="203">
        <v>0</v>
      </c>
      <c r="AD591" s="203">
        <v>0</v>
      </c>
    </row>
    <row r="592" spans="1:30">
      <c r="A592" s="200">
        <v>12211</v>
      </c>
      <c r="B592" s="200" t="s">
        <v>1780</v>
      </c>
      <c r="C592" s="200" t="s">
        <v>2203</v>
      </c>
      <c r="D592" s="200"/>
      <c r="E592" s="200"/>
      <c r="F592" s="200" t="s">
        <v>2227</v>
      </c>
      <c r="G592" s="200" t="s">
        <v>2228</v>
      </c>
      <c r="H592" s="201">
        <v>38803</v>
      </c>
      <c r="I592" s="202" t="s">
        <v>760</v>
      </c>
      <c r="J592" s="203">
        <v>0</v>
      </c>
      <c r="K592" s="203">
        <v>0</v>
      </c>
      <c r="L592" s="203">
        <v>0</v>
      </c>
      <c r="M592" s="203">
        <v>0</v>
      </c>
      <c r="N592" s="203">
        <v>0</v>
      </c>
      <c r="O592" s="203" t="s">
        <v>593</v>
      </c>
      <c r="P592" s="203" t="s">
        <v>761</v>
      </c>
      <c r="Q592" s="203" t="s">
        <v>593</v>
      </c>
      <c r="R592" s="203" t="s">
        <v>593</v>
      </c>
      <c r="S592" s="203" t="s">
        <v>593</v>
      </c>
      <c r="T592" s="203" t="s">
        <v>593</v>
      </c>
      <c r="U592" s="203">
        <v>0</v>
      </c>
      <c r="V592" s="203" t="s">
        <v>593</v>
      </c>
      <c r="W592" s="203" t="s">
        <v>761</v>
      </c>
      <c r="X592" s="203" t="s">
        <v>761</v>
      </c>
      <c r="Y592" s="203" t="s">
        <v>769</v>
      </c>
      <c r="Z592" s="203" t="s">
        <v>1779</v>
      </c>
      <c r="AA592" s="203" t="s">
        <v>1904</v>
      </c>
      <c r="AB592" s="203">
        <v>0</v>
      </c>
      <c r="AC592" s="203">
        <v>0</v>
      </c>
      <c r="AD592" s="203">
        <v>0</v>
      </c>
    </row>
    <row r="593" spans="1:30">
      <c r="A593" s="200">
        <v>12212</v>
      </c>
      <c r="B593" s="200" t="s">
        <v>1780</v>
      </c>
      <c r="C593" s="200" t="s">
        <v>2203</v>
      </c>
      <c r="D593" s="200"/>
      <c r="E593" s="200"/>
      <c r="F593" s="200" t="s">
        <v>2229</v>
      </c>
      <c r="G593" s="200" t="s">
        <v>1912</v>
      </c>
      <c r="H593" s="201">
        <v>36434</v>
      </c>
      <c r="I593" s="202" t="s">
        <v>760</v>
      </c>
      <c r="J593" s="203">
        <v>0</v>
      </c>
      <c r="K593" s="203">
        <v>0</v>
      </c>
      <c r="L593" s="203">
        <v>0</v>
      </c>
      <c r="M593" s="203">
        <v>0</v>
      </c>
      <c r="N593" s="203">
        <v>0</v>
      </c>
      <c r="O593" s="203" t="s">
        <v>593</v>
      </c>
      <c r="P593" s="203" t="s">
        <v>761</v>
      </c>
      <c r="Q593" s="203" t="s">
        <v>593</v>
      </c>
      <c r="R593" s="203" t="s">
        <v>593</v>
      </c>
      <c r="S593" s="203" t="s">
        <v>593</v>
      </c>
      <c r="T593" s="203" t="s">
        <v>593</v>
      </c>
      <c r="U593" s="203">
        <v>0</v>
      </c>
      <c r="V593" s="203" t="s">
        <v>593</v>
      </c>
      <c r="W593" s="203" t="s">
        <v>761</v>
      </c>
      <c r="X593" s="203" t="s">
        <v>761</v>
      </c>
      <c r="Y593" s="203" t="s">
        <v>769</v>
      </c>
      <c r="Z593" s="203" t="s">
        <v>1779</v>
      </c>
      <c r="AA593" s="203" t="s">
        <v>2047</v>
      </c>
      <c r="AB593" s="203">
        <v>0</v>
      </c>
      <c r="AC593" s="203">
        <v>0</v>
      </c>
      <c r="AD593" s="203">
        <v>0</v>
      </c>
    </row>
    <row r="594" spans="1:30">
      <c r="A594" s="200">
        <v>12213</v>
      </c>
      <c r="B594" s="200" t="s">
        <v>1780</v>
      </c>
      <c r="C594" s="200" t="s">
        <v>2203</v>
      </c>
      <c r="D594" s="200"/>
      <c r="E594" s="200"/>
      <c r="F594" s="200" t="s">
        <v>2230</v>
      </c>
      <c r="G594" s="200" t="s">
        <v>2231</v>
      </c>
      <c r="H594" s="201">
        <v>34243</v>
      </c>
      <c r="I594" s="202" t="s">
        <v>760</v>
      </c>
      <c r="J594" s="203">
        <v>0</v>
      </c>
      <c r="K594" s="203">
        <v>0</v>
      </c>
      <c r="L594" s="203">
        <v>0</v>
      </c>
      <c r="M594" s="203">
        <v>0</v>
      </c>
      <c r="N594" s="203">
        <v>0</v>
      </c>
      <c r="O594" s="203" t="s">
        <v>593</v>
      </c>
      <c r="P594" s="203" t="s">
        <v>761</v>
      </c>
      <c r="Q594" s="203" t="s">
        <v>593</v>
      </c>
      <c r="R594" s="203" t="s">
        <v>593</v>
      </c>
      <c r="S594" s="203" t="s">
        <v>593</v>
      </c>
      <c r="T594" s="203" t="s">
        <v>593</v>
      </c>
      <c r="U594" s="203">
        <v>0</v>
      </c>
      <c r="V594" s="203" t="s">
        <v>593</v>
      </c>
      <c r="W594" s="203" t="s">
        <v>761</v>
      </c>
      <c r="X594" s="203" t="s">
        <v>761</v>
      </c>
      <c r="Y594" s="203" t="s">
        <v>769</v>
      </c>
      <c r="Z594" s="203" t="s">
        <v>2230</v>
      </c>
      <c r="AA594" s="203">
        <v>0</v>
      </c>
      <c r="AB594" s="203">
        <v>0</v>
      </c>
      <c r="AC594" s="203">
        <v>0</v>
      </c>
      <c r="AD594" s="203">
        <v>0</v>
      </c>
    </row>
    <row r="595" spans="1:30">
      <c r="A595" s="200">
        <v>12215</v>
      </c>
      <c r="B595" s="200" t="s">
        <v>1780</v>
      </c>
      <c r="C595" s="200" t="s">
        <v>2203</v>
      </c>
      <c r="D595" s="200"/>
      <c r="E595" s="200"/>
      <c r="F595" s="200" t="s">
        <v>2232</v>
      </c>
      <c r="G595" s="200" t="s">
        <v>2233</v>
      </c>
      <c r="H595" s="201">
        <v>38534</v>
      </c>
      <c r="I595" s="202" t="s">
        <v>760</v>
      </c>
      <c r="J595" s="203">
        <v>0</v>
      </c>
      <c r="K595" s="203">
        <v>0</v>
      </c>
      <c r="L595" s="203">
        <v>0</v>
      </c>
      <c r="M595" s="203">
        <v>0</v>
      </c>
      <c r="N595" s="203">
        <v>0</v>
      </c>
      <c r="O595" s="203" t="s">
        <v>761</v>
      </c>
      <c r="P595" s="203" t="s">
        <v>761</v>
      </c>
      <c r="Q595" s="203" t="s">
        <v>593</v>
      </c>
      <c r="R595" s="203" t="s">
        <v>593</v>
      </c>
      <c r="S595" s="203" t="s">
        <v>593</v>
      </c>
      <c r="T595" s="203" t="s">
        <v>593</v>
      </c>
      <c r="U595" s="203">
        <v>0</v>
      </c>
      <c r="V595" s="203" t="s">
        <v>593</v>
      </c>
      <c r="W595" s="203" t="s">
        <v>761</v>
      </c>
      <c r="X595" s="203" t="s">
        <v>761</v>
      </c>
      <c r="Y595" s="203" t="s">
        <v>769</v>
      </c>
      <c r="Z595" s="203" t="s">
        <v>2234</v>
      </c>
      <c r="AA595" s="203">
        <v>0</v>
      </c>
      <c r="AB595" s="203">
        <v>0</v>
      </c>
      <c r="AC595" s="203">
        <v>0</v>
      </c>
      <c r="AD595" s="203">
        <v>0</v>
      </c>
    </row>
    <row r="596" spans="1:30">
      <c r="A596" s="200">
        <v>12216</v>
      </c>
      <c r="B596" s="200" t="s">
        <v>1780</v>
      </c>
      <c r="C596" s="200" t="s">
        <v>2203</v>
      </c>
      <c r="D596" s="200"/>
      <c r="E596" s="200"/>
      <c r="F596" s="200" t="s">
        <v>2235</v>
      </c>
      <c r="G596" s="200" t="s">
        <v>2236</v>
      </c>
      <c r="H596" s="201">
        <v>29707</v>
      </c>
      <c r="I596" s="202" t="s">
        <v>760</v>
      </c>
      <c r="J596" s="203">
        <v>0</v>
      </c>
      <c r="K596" s="203">
        <v>0</v>
      </c>
      <c r="L596" s="203">
        <v>0</v>
      </c>
      <c r="M596" s="203">
        <v>0</v>
      </c>
      <c r="N596" s="203">
        <v>0</v>
      </c>
      <c r="O596" s="203" t="s">
        <v>593</v>
      </c>
      <c r="P596" s="203" t="s">
        <v>761</v>
      </c>
      <c r="Q596" s="203" t="s">
        <v>593</v>
      </c>
      <c r="R596" s="203" t="s">
        <v>593</v>
      </c>
      <c r="S596" s="203" t="s">
        <v>593</v>
      </c>
      <c r="T596" s="203" t="s">
        <v>593</v>
      </c>
      <c r="U596" s="203">
        <v>0</v>
      </c>
      <c r="V596" s="203" t="s">
        <v>593</v>
      </c>
      <c r="W596" s="203" t="s">
        <v>761</v>
      </c>
      <c r="X596" s="203" t="s">
        <v>761</v>
      </c>
      <c r="Y596" s="203" t="s">
        <v>769</v>
      </c>
      <c r="Z596" s="203" t="s">
        <v>2211</v>
      </c>
      <c r="AA596" s="203" t="s">
        <v>2214</v>
      </c>
      <c r="AB596" s="203">
        <v>0</v>
      </c>
      <c r="AC596" s="203">
        <v>0</v>
      </c>
      <c r="AD596" s="203">
        <v>0</v>
      </c>
    </row>
    <row r="597" spans="1:30">
      <c r="A597" s="200">
        <v>12217</v>
      </c>
      <c r="B597" s="200" t="s">
        <v>1780</v>
      </c>
      <c r="C597" s="200" t="s">
        <v>2203</v>
      </c>
      <c r="D597" s="200"/>
      <c r="E597" s="200"/>
      <c r="F597" s="200" t="s">
        <v>2237</v>
      </c>
      <c r="G597" s="200" t="s">
        <v>2238</v>
      </c>
      <c r="H597" s="201">
        <v>39539</v>
      </c>
      <c r="I597" s="202" t="s">
        <v>760</v>
      </c>
      <c r="J597" s="203">
        <v>0</v>
      </c>
      <c r="K597" s="203" t="s">
        <v>761</v>
      </c>
      <c r="L597" s="203">
        <v>0</v>
      </c>
      <c r="M597" s="203">
        <v>0</v>
      </c>
      <c r="N597" s="203">
        <v>0</v>
      </c>
      <c r="O597" s="203" t="s">
        <v>593</v>
      </c>
      <c r="P597" s="203" t="s">
        <v>761</v>
      </c>
      <c r="Q597" s="203" t="s">
        <v>593</v>
      </c>
      <c r="R597" s="203" t="s">
        <v>593</v>
      </c>
      <c r="S597" s="203" t="s">
        <v>593</v>
      </c>
      <c r="T597" s="203" t="s">
        <v>593</v>
      </c>
      <c r="U597" s="203">
        <v>0</v>
      </c>
      <c r="V597" s="203" t="s">
        <v>761</v>
      </c>
      <c r="W597" s="203" t="s">
        <v>761</v>
      </c>
      <c r="X597" s="203" t="s">
        <v>761</v>
      </c>
      <c r="Y597" s="203" t="s">
        <v>763</v>
      </c>
      <c r="Z597" s="203" t="s">
        <v>2211</v>
      </c>
      <c r="AA597" s="203" t="s">
        <v>1805</v>
      </c>
      <c r="AB597" s="203" t="s">
        <v>2239</v>
      </c>
      <c r="AC597" s="203">
        <v>0</v>
      </c>
      <c r="AD597" s="203">
        <v>0</v>
      </c>
    </row>
    <row r="598" spans="1:30" hidden="1">
      <c r="A598" s="200">
        <v>12218</v>
      </c>
      <c r="B598" s="200" t="s">
        <v>1780</v>
      </c>
      <c r="C598" s="200" t="s">
        <v>2203</v>
      </c>
      <c r="D598" s="200"/>
      <c r="E598" s="200"/>
      <c r="F598" s="200" t="s">
        <v>2240</v>
      </c>
      <c r="G598" s="200" t="s">
        <v>2241</v>
      </c>
      <c r="H598" s="201">
        <v>37622</v>
      </c>
      <c r="I598" s="202" t="s">
        <v>760</v>
      </c>
      <c r="J598" s="203">
        <v>0</v>
      </c>
      <c r="K598" s="203">
        <v>0</v>
      </c>
      <c r="L598" s="203">
        <v>0</v>
      </c>
      <c r="M598" s="203">
        <v>0</v>
      </c>
      <c r="N598" s="203">
        <v>0</v>
      </c>
      <c r="O598" s="203" t="s">
        <v>761</v>
      </c>
      <c r="P598" s="203" t="s">
        <v>761</v>
      </c>
      <c r="Q598" s="203" t="s">
        <v>593</v>
      </c>
      <c r="R598" s="203" t="s">
        <v>593</v>
      </c>
      <c r="S598" s="203" t="s">
        <v>593</v>
      </c>
      <c r="T598" s="203" t="s">
        <v>593</v>
      </c>
      <c r="U598" s="203">
        <v>0</v>
      </c>
      <c r="V598" s="203" t="s">
        <v>593</v>
      </c>
      <c r="W598" s="203" t="s">
        <v>761</v>
      </c>
      <c r="X598" s="203" t="s">
        <v>593</v>
      </c>
      <c r="Y598" s="203">
        <v>0</v>
      </c>
      <c r="Z598" s="203">
        <v>0</v>
      </c>
      <c r="AA598" s="203"/>
      <c r="AB598" s="203"/>
      <c r="AC598" s="203"/>
      <c r="AD598" s="202"/>
    </row>
    <row r="599" spans="1:30">
      <c r="A599" s="200">
        <v>12219</v>
      </c>
      <c r="B599" s="200" t="s">
        <v>1780</v>
      </c>
      <c r="C599" s="200" t="s">
        <v>2203</v>
      </c>
      <c r="D599" s="200"/>
      <c r="E599" s="200"/>
      <c r="F599" s="200" t="s">
        <v>2242</v>
      </c>
      <c r="G599" s="200" t="s">
        <v>2243</v>
      </c>
      <c r="H599" s="201">
        <v>34973</v>
      </c>
      <c r="I599" s="202" t="s">
        <v>760</v>
      </c>
      <c r="J599" s="203">
        <v>0</v>
      </c>
      <c r="K599" s="203">
        <v>0</v>
      </c>
      <c r="L599" s="203">
        <v>0</v>
      </c>
      <c r="M599" s="203">
        <v>0</v>
      </c>
      <c r="N599" s="203">
        <v>0</v>
      </c>
      <c r="O599" s="203" t="s">
        <v>593</v>
      </c>
      <c r="P599" s="203" t="s">
        <v>761</v>
      </c>
      <c r="Q599" s="203" t="s">
        <v>593</v>
      </c>
      <c r="R599" s="203" t="s">
        <v>593</v>
      </c>
      <c r="S599" s="203" t="s">
        <v>593</v>
      </c>
      <c r="T599" s="203" t="s">
        <v>593</v>
      </c>
      <c r="U599" s="203">
        <v>0</v>
      </c>
      <c r="V599" s="203" t="s">
        <v>593</v>
      </c>
      <c r="W599" s="203" t="s">
        <v>761</v>
      </c>
      <c r="X599" s="203" t="s">
        <v>761</v>
      </c>
      <c r="Y599" s="203" t="s">
        <v>769</v>
      </c>
      <c r="Z599" s="203" t="s">
        <v>2205</v>
      </c>
      <c r="AA599" s="203">
        <v>0</v>
      </c>
      <c r="AB599" s="203">
        <v>0</v>
      </c>
      <c r="AC599" s="203">
        <v>0</v>
      </c>
      <c r="AD599" s="203">
        <v>0</v>
      </c>
    </row>
    <row r="600" spans="1:30">
      <c r="A600" s="200">
        <v>12220</v>
      </c>
      <c r="B600" s="200" t="s">
        <v>1780</v>
      </c>
      <c r="C600" s="200" t="s">
        <v>2203</v>
      </c>
      <c r="D600" s="200"/>
      <c r="E600" s="200"/>
      <c r="F600" s="200" t="s">
        <v>2244</v>
      </c>
      <c r="G600" s="200" t="s">
        <v>2245</v>
      </c>
      <c r="H600" s="201">
        <v>33208</v>
      </c>
      <c r="I600" s="202" t="s">
        <v>760</v>
      </c>
      <c r="J600" s="203">
        <v>0</v>
      </c>
      <c r="K600" s="203">
        <v>0</v>
      </c>
      <c r="L600" s="203">
        <v>0</v>
      </c>
      <c r="M600" s="203">
        <v>0</v>
      </c>
      <c r="N600" s="203">
        <v>0</v>
      </c>
      <c r="O600" s="203" t="s">
        <v>593</v>
      </c>
      <c r="P600" s="203" t="s">
        <v>761</v>
      </c>
      <c r="Q600" s="203" t="s">
        <v>593</v>
      </c>
      <c r="R600" s="203" t="s">
        <v>593</v>
      </c>
      <c r="S600" s="203" t="s">
        <v>593</v>
      </c>
      <c r="T600" s="203" t="s">
        <v>593</v>
      </c>
      <c r="U600" s="203">
        <v>0</v>
      </c>
      <c r="V600" s="203" t="s">
        <v>593</v>
      </c>
      <c r="W600" s="203" t="s">
        <v>761</v>
      </c>
      <c r="X600" s="203" t="s">
        <v>761</v>
      </c>
      <c r="Y600" s="203" t="s">
        <v>769</v>
      </c>
      <c r="Z600" s="203" t="s">
        <v>2211</v>
      </c>
      <c r="AA600" s="203" t="s">
        <v>2224</v>
      </c>
      <c r="AB600" s="203" t="s">
        <v>2239</v>
      </c>
      <c r="AC600" s="203">
        <v>0</v>
      </c>
      <c r="AD600" s="203">
        <v>0</v>
      </c>
    </row>
    <row r="601" spans="1:30">
      <c r="A601" s="200">
        <v>12221</v>
      </c>
      <c r="B601" s="200" t="s">
        <v>1780</v>
      </c>
      <c r="C601" s="200" t="s">
        <v>2203</v>
      </c>
      <c r="D601" s="200"/>
      <c r="E601" s="200"/>
      <c r="F601" s="200" t="s">
        <v>2246</v>
      </c>
      <c r="G601" s="200" t="s">
        <v>2247</v>
      </c>
      <c r="H601" s="201">
        <v>40909</v>
      </c>
      <c r="I601" s="202" t="s">
        <v>760</v>
      </c>
      <c r="J601" s="203">
        <v>0</v>
      </c>
      <c r="K601" s="203">
        <v>0</v>
      </c>
      <c r="L601" s="203">
        <v>0</v>
      </c>
      <c r="M601" s="203">
        <v>0</v>
      </c>
      <c r="N601" s="203">
        <v>0</v>
      </c>
      <c r="O601" s="203" t="s">
        <v>593</v>
      </c>
      <c r="P601" s="203" t="s">
        <v>761</v>
      </c>
      <c r="Q601" s="203" t="s">
        <v>593</v>
      </c>
      <c r="R601" s="203" t="s">
        <v>593</v>
      </c>
      <c r="S601" s="203" t="s">
        <v>593</v>
      </c>
      <c r="T601" s="203" t="s">
        <v>593</v>
      </c>
      <c r="U601" s="203">
        <v>0</v>
      </c>
      <c r="V601" s="203" t="s">
        <v>593</v>
      </c>
      <c r="W601" s="203" t="s">
        <v>761</v>
      </c>
      <c r="X601" s="203" t="s">
        <v>761</v>
      </c>
      <c r="Y601" s="203" t="s">
        <v>769</v>
      </c>
      <c r="Z601" s="203" t="s">
        <v>1779</v>
      </c>
      <c r="AA601" s="203" t="s">
        <v>2205</v>
      </c>
      <c r="AB601" s="203">
        <v>0</v>
      </c>
      <c r="AC601" s="203">
        <v>0</v>
      </c>
      <c r="AD601" s="203">
        <v>0</v>
      </c>
    </row>
    <row r="602" spans="1:30">
      <c r="A602" s="200">
        <v>12222</v>
      </c>
      <c r="B602" s="200" t="s">
        <v>1780</v>
      </c>
      <c r="C602" s="200" t="s">
        <v>2203</v>
      </c>
      <c r="D602" s="200"/>
      <c r="E602" s="200"/>
      <c r="F602" s="200" t="s">
        <v>2248</v>
      </c>
      <c r="G602" s="200" t="s">
        <v>2249</v>
      </c>
      <c r="H602" s="201">
        <v>35156</v>
      </c>
      <c r="I602" s="202" t="s">
        <v>760</v>
      </c>
      <c r="J602" s="203">
        <v>0</v>
      </c>
      <c r="K602" s="203">
        <v>0</v>
      </c>
      <c r="L602" s="203">
        <v>0</v>
      </c>
      <c r="M602" s="203">
        <v>0</v>
      </c>
      <c r="N602" s="203">
        <v>0</v>
      </c>
      <c r="O602" s="203" t="s">
        <v>593</v>
      </c>
      <c r="P602" s="203" t="s">
        <v>761</v>
      </c>
      <c r="Q602" s="203" t="s">
        <v>593</v>
      </c>
      <c r="R602" s="203" t="s">
        <v>593</v>
      </c>
      <c r="S602" s="203" t="s">
        <v>593</v>
      </c>
      <c r="T602" s="203" t="s">
        <v>593</v>
      </c>
      <c r="U602" s="203">
        <v>0</v>
      </c>
      <c r="V602" s="203" t="s">
        <v>593</v>
      </c>
      <c r="W602" s="203" t="s">
        <v>761</v>
      </c>
      <c r="X602" s="203" t="s">
        <v>761</v>
      </c>
      <c r="Y602" s="203" t="s">
        <v>769</v>
      </c>
      <c r="Z602" s="203" t="s">
        <v>2211</v>
      </c>
      <c r="AA602" s="203" t="s">
        <v>1805</v>
      </c>
      <c r="AB602" s="203" t="s">
        <v>1904</v>
      </c>
      <c r="AC602" s="203">
        <v>0</v>
      </c>
      <c r="AD602" s="203">
        <v>0</v>
      </c>
    </row>
    <row r="603" spans="1:30" hidden="1">
      <c r="A603" s="200">
        <v>12223</v>
      </c>
      <c r="B603" s="200" t="s">
        <v>1780</v>
      </c>
      <c r="C603" s="200" t="s">
        <v>2203</v>
      </c>
      <c r="D603" s="200"/>
      <c r="E603" s="200"/>
      <c r="F603" s="200" t="s">
        <v>2250</v>
      </c>
      <c r="G603" s="200" t="s">
        <v>2251</v>
      </c>
      <c r="H603" s="201">
        <v>38394</v>
      </c>
      <c r="I603" s="202" t="s">
        <v>760</v>
      </c>
      <c r="J603" s="203">
        <v>0</v>
      </c>
      <c r="K603" s="203">
        <v>0</v>
      </c>
      <c r="L603" s="203">
        <v>0</v>
      </c>
      <c r="M603" s="203">
        <v>0</v>
      </c>
      <c r="N603" s="203">
        <v>0</v>
      </c>
      <c r="O603" s="203" t="s">
        <v>761</v>
      </c>
      <c r="P603" s="203" t="s">
        <v>761</v>
      </c>
      <c r="Q603" s="203" t="s">
        <v>593</v>
      </c>
      <c r="R603" s="203" t="s">
        <v>593</v>
      </c>
      <c r="S603" s="203" t="s">
        <v>593</v>
      </c>
      <c r="T603" s="203" t="s">
        <v>593</v>
      </c>
      <c r="U603" s="203">
        <v>0</v>
      </c>
      <c r="V603" s="203" t="s">
        <v>593</v>
      </c>
      <c r="W603" s="203" t="s">
        <v>761</v>
      </c>
      <c r="X603" s="203" t="s">
        <v>593</v>
      </c>
      <c r="Y603" s="203">
        <v>0</v>
      </c>
      <c r="Z603" s="203">
        <v>0</v>
      </c>
      <c r="AA603" s="203"/>
      <c r="AB603" s="203"/>
      <c r="AC603" s="203"/>
      <c r="AD603" s="202"/>
    </row>
    <row r="604" spans="1:30">
      <c r="A604" s="200">
        <v>12224</v>
      </c>
      <c r="B604" s="200" t="s">
        <v>1780</v>
      </c>
      <c r="C604" s="200" t="s">
        <v>2203</v>
      </c>
      <c r="D604" s="200"/>
      <c r="E604" s="200"/>
      <c r="F604" s="200" t="s">
        <v>2252</v>
      </c>
      <c r="G604" s="200" t="s">
        <v>2253</v>
      </c>
      <c r="H604" s="201">
        <v>26177</v>
      </c>
      <c r="I604" s="202" t="s">
        <v>760</v>
      </c>
      <c r="J604" s="203">
        <v>0</v>
      </c>
      <c r="K604" s="203">
        <v>0</v>
      </c>
      <c r="L604" s="203">
        <v>0</v>
      </c>
      <c r="M604" s="203">
        <v>0</v>
      </c>
      <c r="N604" s="203">
        <v>0</v>
      </c>
      <c r="O604" s="203" t="s">
        <v>593</v>
      </c>
      <c r="P604" s="203" t="s">
        <v>761</v>
      </c>
      <c r="Q604" s="203" t="s">
        <v>593</v>
      </c>
      <c r="R604" s="203" t="s">
        <v>593</v>
      </c>
      <c r="S604" s="203" t="s">
        <v>593</v>
      </c>
      <c r="T604" s="203" t="s">
        <v>593</v>
      </c>
      <c r="U604" s="203">
        <v>0</v>
      </c>
      <c r="V604" s="203" t="s">
        <v>593</v>
      </c>
      <c r="W604" s="203" t="s">
        <v>761</v>
      </c>
      <c r="X604" s="203" t="s">
        <v>761</v>
      </c>
      <c r="Y604" s="203" t="s">
        <v>769</v>
      </c>
      <c r="Z604" s="203" t="s">
        <v>2211</v>
      </c>
      <c r="AA604" s="203">
        <v>0</v>
      </c>
      <c r="AB604" s="203">
        <v>0</v>
      </c>
      <c r="AC604" s="203">
        <v>0</v>
      </c>
      <c r="AD604" s="203">
        <v>0</v>
      </c>
    </row>
    <row r="605" spans="1:30">
      <c r="A605" s="200">
        <v>12225</v>
      </c>
      <c r="B605" s="200" t="s">
        <v>1780</v>
      </c>
      <c r="C605" s="200" t="s">
        <v>2203</v>
      </c>
      <c r="D605" s="200"/>
      <c r="E605" s="200"/>
      <c r="F605" s="200" t="s">
        <v>2254</v>
      </c>
      <c r="G605" s="200" t="s">
        <v>2255</v>
      </c>
      <c r="H605" s="201">
        <v>37895</v>
      </c>
      <c r="I605" s="202" t="s">
        <v>760</v>
      </c>
      <c r="J605" s="203">
        <v>0</v>
      </c>
      <c r="K605" s="203">
        <v>0</v>
      </c>
      <c r="L605" s="203">
        <v>0</v>
      </c>
      <c r="M605" s="203">
        <v>0</v>
      </c>
      <c r="N605" s="203">
        <v>0</v>
      </c>
      <c r="O605" s="203" t="s">
        <v>593</v>
      </c>
      <c r="P605" s="203" t="s">
        <v>761</v>
      </c>
      <c r="Q605" s="203" t="s">
        <v>593</v>
      </c>
      <c r="R605" s="203" t="s">
        <v>593</v>
      </c>
      <c r="S605" s="203" t="s">
        <v>593</v>
      </c>
      <c r="T605" s="203" t="s">
        <v>593</v>
      </c>
      <c r="U605" s="203">
        <v>0</v>
      </c>
      <c r="V605" s="203" t="s">
        <v>593</v>
      </c>
      <c r="W605" s="203" t="s">
        <v>761</v>
      </c>
      <c r="X605" s="203" t="s">
        <v>761</v>
      </c>
      <c r="Y605" s="203" t="s">
        <v>769</v>
      </c>
      <c r="Z605" s="203" t="s">
        <v>1779</v>
      </c>
      <c r="AA605" s="203">
        <v>0</v>
      </c>
      <c r="AB605" s="203">
        <v>0</v>
      </c>
      <c r="AC605" s="203">
        <v>0</v>
      </c>
      <c r="AD605" s="203">
        <v>0</v>
      </c>
    </row>
    <row r="606" spans="1:30">
      <c r="A606" s="200">
        <v>12226</v>
      </c>
      <c r="B606" s="200" t="s">
        <v>1780</v>
      </c>
      <c r="C606" s="200" t="s">
        <v>2203</v>
      </c>
      <c r="D606" s="200"/>
      <c r="E606" s="200"/>
      <c r="F606" s="200" t="s">
        <v>2256</v>
      </c>
      <c r="G606" s="200" t="s">
        <v>2257</v>
      </c>
      <c r="H606" s="201">
        <v>26177</v>
      </c>
      <c r="I606" s="202" t="s">
        <v>760</v>
      </c>
      <c r="J606" s="203">
        <v>0</v>
      </c>
      <c r="K606" s="203">
        <v>0</v>
      </c>
      <c r="L606" s="203">
        <v>0</v>
      </c>
      <c r="M606" s="203">
        <v>0</v>
      </c>
      <c r="N606" s="203">
        <v>0</v>
      </c>
      <c r="O606" s="203" t="s">
        <v>761</v>
      </c>
      <c r="P606" s="203" t="s">
        <v>761</v>
      </c>
      <c r="Q606" s="203" t="s">
        <v>593</v>
      </c>
      <c r="R606" s="203" t="s">
        <v>593</v>
      </c>
      <c r="S606" s="203" t="s">
        <v>593</v>
      </c>
      <c r="T606" s="203" t="s">
        <v>593</v>
      </c>
      <c r="U606" s="203">
        <v>0</v>
      </c>
      <c r="V606" s="203" t="s">
        <v>593</v>
      </c>
      <c r="W606" s="203" t="s">
        <v>761</v>
      </c>
      <c r="X606" s="203" t="s">
        <v>761</v>
      </c>
      <c r="Y606" s="203" t="s">
        <v>769</v>
      </c>
      <c r="Z606" s="203" t="s">
        <v>1779</v>
      </c>
      <c r="AA606" s="203">
        <v>0</v>
      </c>
      <c r="AB606" s="203">
        <v>0</v>
      </c>
      <c r="AC606" s="203">
        <v>0</v>
      </c>
      <c r="AD606" s="203">
        <v>0</v>
      </c>
    </row>
    <row r="607" spans="1:30">
      <c r="A607" s="200">
        <v>12227</v>
      </c>
      <c r="B607" s="200" t="s">
        <v>1780</v>
      </c>
      <c r="C607" s="200" t="s">
        <v>2203</v>
      </c>
      <c r="D607" s="200"/>
      <c r="E607" s="200"/>
      <c r="F607" s="200" t="s">
        <v>2258</v>
      </c>
      <c r="G607" s="200" t="s">
        <v>2259</v>
      </c>
      <c r="H607" s="201">
        <v>29677</v>
      </c>
      <c r="I607" s="202" t="s">
        <v>760</v>
      </c>
      <c r="J607" s="203">
        <v>0</v>
      </c>
      <c r="K607" s="203">
        <v>0</v>
      </c>
      <c r="L607" s="203">
        <v>0</v>
      </c>
      <c r="M607" s="203">
        <v>0</v>
      </c>
      <c r="N607" s="203">
        <v>0</v>
      </c>
      <c r="O607" s="203" t="s">
        <v>593</v>
      </c>
      <c r="P607" s="203" t="s">
        <v>761</v>
      </c>
      <c r="Q607" s="203" t="s">
        <v>593</v>
      </c>
      <c r="R607" s="203" t="s">
        <v>593</v>
      </c>
      <c r="S607" s="203" t="s">
        <v>593</v>
      </c>
      <c r="T607" s="203" t="s">
        <v>593</v>
      </c>
      <c r="U607" s="203">
        <v>0</v>
      </c>
      <c r="V607" s="203" t="s">
        <v>593</v>
      </c>
      <c r="W607" s="203" t="s">
        <v>761</v>
      </c>
      <c r="X607" s="203" t="s">
        <v>761</v>
      </c>
      <c r="Y607" s="203" t="s">
        <v>769</v>
      </c>
      <c r="Z607" s="203" t="s">
        <v>2211</v>
      </c>
      <c r="AA607" s="203">
        <v>0</v>
      </c>
      <c r="AB607" s="203">
        <v>0</v>
      </c>
      <c r="AC607" s="203">
        <v>0</v>
      </c>
      <c r="AD607" s="203">
        <v>0</v>
      </c>
    </row>
    <row r="608" spans="1:30">
      <c r="A608" s="200">
        <v>12228</v>
      </c>
      <c r="B608" s="200" t="s">
        <v>1780</v>
      </c>
      <c r="C608" s="200" t="s">
        <v>2203</v>
      </c>
      <c r="D608" s="200"/>
      <c r="E608" s="200"/>
      <c r="F608" s="200" t="s">
        <v>2260</v>
      </c>
      <c r="G608" s="200" t="s">
        <v>2261</v>
      </c>
      <c r="H608" s="201">
        <v>39052</v>
      </c>
      <c r="I608" s="202" t="s">
        <v>760</v>
      </c>
      <c r="J608" s="203">
        <v>0</v>
      </c>
      <c r="K608" s="203">
        <v>0</v>
      </c>
      <c r="L608" s="203">
        <v>0</v>
      </c>
      <c r="M608" s="203">
        <v>0</v>
      </c>
      <c r="N608" s="203">
        <v>0</v>
      </c>
      <c r="O608" s="203" t="s">
        <v>593</v>
      </c>
      <c r="P608" s="203" t="s">
        <v>761</v>
      </c>
      <c r="Q608" s="203" t="s">
        <v>593</v>
      </c>
      <c r="R608" s="203" t="s">
        <v>593</v>
      </c>
      <c r="S608" s="203" t="s">
        <v>593</v>
      </c>
      <c r="T608" s="203" t="s">
        <v>593</v>
      </c>
      <c r="U608" s="203">
        <v>0</v>
      </c>
      <c r="V608" s="203" t="s">
        <v>593</v>
      </c>
      <c r="W608" s="203" t="s">
        <v>761</v>
      </c>
      <c r="X608" s="203" t="s">
        <v>761</v>
      </c>
      <c r="Y608" s="203" t="s">
        <v>769</v>
      </c>
      <c r="Z608" s="203" t="s">
        <v>1779</v>
      </c>
      <c r="AA608" s="203">
        <v>0</v>
      </c>
      <c r="AB608" s="203">
        <v>0</v>
      </c>
      <c r="AC608" s="203">
        <v>0</v>
      </c>
      <c r="AD608" s="203">
        <v>0</v>
      </c>
    </row>
    <row r="609" spans="1:30">
      <c r="A609" s="200">
        <v>12229</v>
      </c>
      <c r="B609" s="200" t="s">
        <v>1780</v>
      </c>
      <c r="C609" s="200" t="s">
        <v>2203</v>
      </c>
      <c r="D609" s="200"/>
      <c r="E609" s="200"/>
      <c r="F609" s="200" t="s">
        <v>2262</v>
      </c>
      <c r="G609" s="200" t="s">
        <v>2263</v>
      </c>
      <c r="H609" s="201">
        <v>37705</v>
      </c>
      <c r="I609" s="202" t="s">
        <v>760</v>
      </c>
      <c r="J609" s="203">
        <v>0</v>
      </c>
      <c r="K609" s="203">
        <v>0</v>
      </c>
      <c r="L609" s="203">
        <v>0</v>
      </c>
      <c r="M609" s="203">
        <v>0</v>
      </c>
      <c r="N609" s="203">
        <v>0</v>
      </c>
      <c r="O609" s="203" t="s">
        <v>593</v>
      </c>
      <c r="P609" s="203" t="s">
        <v>761</v>
      </c>
      <c r="Q609" s="203" t="s">
        <v>593</v>
      </c>
      <c r="R609" s="203" t="s">
        <v>593</v>
      </c>
      <c r="S609" s="203" t="s">
        <v>593</v>
      </c>
      <c r="T609" s="203" t="s">
        <v>593</v>
      </c>
      <c r="U609" s="203">
        <v>0</v>
      </c>
      <c r="V609" s="203" t="s">
        <v>593</v>
      </c>
      <c r="W609" s="203" t="s">
        <v>761</v>
      </c>
      <c r="X609" s="203" t="s">
        <v>761</v>
      </c>
      <c r="Y609" s="203" t="s">
        <v>769</v>
      </c>
      <c r="Z609" s="203" t="s">
        <v>1779</v>
      </c>
      <c r="AA609" s="203">
        <v>0</v>
      </c>
      <c r="AB609" s="203">
        <v>0</v>
      </c>
      <c r="AC609" s="203">
        <v>0</v>
      </c>
      <c r="AD609" s="203">
        <v>0</v>
      </c>
    </row>
    <row r="610" spans="1:30">
      <c r="A610" s="200">
        <v>12230</v>
      </c>
      <c r="B610" s="200" t="s">
        <v>1780</v>
      </c>
      <c r="C610" s="200" t="s">
        <v>2203</v>
      </c>
      <c r="D610" s="200"/>
      <c r="E610" s="200"/>
      <c r="F610" s="200" t="s">
        <v>2264</v>
      </c>
      <c r="G610" s="200" t="s">
        <v>2265</v>
      </c>
      <c r="H610" s="201">
        <v>33695</v>
      </c>
      <c r="I610" s="202" t="s">
        <v>760</v>
      </c>
      <c r="J610" s="203">
        <v>0</v>
      </c>
      <c r="K610" s="203">
        <v>0</v>
      </c>
      <c r="L610" s="203">
        <v>0</v>
      </c>
      <c r="M610" s="203">
        <v>0</v>
      </c>
      <c r="N610" s="203">
        <v>0</v>
      </c>
      <c r="O610" s="203" t="s">
        <v>593</v>
      </c>
      <c r="P610" s="203" t="s">
        <v>761</v>
      </c>
      <c r="Q610" s="203" t="s">
        <v>593</v>
      </c>
      <c r="R610" s="203" t="s">
        <v>593</v>
      </c>
      <c r="S610" s="203" t="s">
        <v>593</v>
      </c>
      <c r="T610" s="203" t="s">
        <v>593</v>
      </c>
      <c r="U610" s="203">
        <v>0</v>
      </c>
      <c r="V610" s="203" t="s">
        <v>593</v>
      </c>
      <c r="W610" s="203" t="s">
        <v>761</v>
      </c>
      <c r="X610" s="203" t="s">
        <v>761</v>
      </c>
      <c r="Y610" s="203" t="s">
        <v>769</v>
      </c>
      <c r="Z610" s="203" t="s">
        <v>1779</v>
      </c>
      <c r="AA610" s="203">
        <v>0</v>
      </c>
      <c r="AB610" s="203">
        <v>0</v>
      </c>
      <c r="AC610" s="203">
        <v>0</v>
      </c>
      <c r="AD610" s="203">
        <v>0</v>
      </c>
    </row>
    <row r="611" spans="1:30">
      <c r="A611" s="200">
        <v>12231</v>
      </c>
      <c r="B611" s="200" t="s">
        <v>1780</v>
      </c>
      <c r="C611" s="200" t="s">
        <v>2203</v>
      </c>
      <c r="D611" s="200"/>
      <c r="E611" s="200"/>
      <c r="F611" s="200" t="s">
        <v>2266</v>
      </c>
      <c r="G611" s="200" t="s">
        <v>2267</v>
      </c>
      <c r="H611" s="201">
        <v>40909</v>
      </c>
      <c r="I611" s="202" t="s">
        <v>760</v>
      </c>
      <c r="J611" s="203">
        <v>0</v>
      </c>
      <c r="K611" s="203">
        <v>0</v>
      </c>
      <c r="L611" s="203">
        <v>0</v>
      </c>
      <c r="M611" s="203">
        <v>0</v>
      </c>
      <c r="N611" s="203">
        <v>0</v>
      </c>
      <c r="O611" s="203" t="s">
        <v>593</v>
      </c>
      <c r="P611" s="203" t="s">
        <v>761</v>
      </c>
      <c r="Q611" s="203" t="s">
        <v>593</v>
      </c>
      <c r="R611" s="203" t="s">
        <v>593</v>
      </c>
      <c r="S611" s="203" t="s">
        <v>593</v>
      </c>
      <c r="T611" s="203" t="s">
        <v>593</v>
      </c>
      <c r="U611" s="203">
        <v>0</v>
      </c>
      <c r="V611" s="203" t="s">
        <v>593</v>
      </c>
      <c r="W611" s="203" t="s">
        <v>761</v>
      </c>
      <c r="X611" s="203" t="s">
        <v>761</v>
      </c>
      <c r="Y611" s="203" t="s">
        <v>769</v>
      </c>
      <c r="Z611" s="203" t="s">
        <v>1779</v>
      </c>
      <c r="AA611" s="203" t="s">
        <v>1805</v>
      </c>
      <c r="AB611" s="203">
        <v>0</v>
      </c>
      <c r="AC611" s="203">
        <v>0</v>
      </c>
      <c r="AD611" s="203">
        <v>0</v>
      </c>
    </row>
    <row r="612" spans="1:30">
      <c r="A612" s="200">
        <v>12232</v>
      </c>
      <c r="B612" s="200" t="s">
        <v>1780</v>
      </c>
      <c r="C612" s="200" t="s">
        <v>2203</v>
      </c>
      <c r="D612" s="200"/>
      <c r="E612" s="200"/>
      <c r="F612" s="200" t="s">
        <v>2268</v>
      </c>
      <c r="G612" s="200" t="s">
        <v>2269</v>
      </c>
      <c r="H612" s="201">
        <v>37257</v>
      </c>
      <c r="I612" s="202" t="s">
        <v>760</v>
      </c>
      <c r="J612" s="203">
        <v>0</v>
      </c>
      <c r="K612" s="203">
        <v>0</v>
      </c>
      <c r="L612" s="203">
        <v>0</v>
      </c>
      <c r="M612" s="203">
        <v>0</v>
      </c>
      <c r="N612" s="203">
        <v>0</v>
      </c>
      <c r="O612" s="203" t="s">
        <v>593</v>
      </c>
      <c r="P612" s="203" t="s">
        <v>761</v>
      </c>
      <c r="Q612" s="203" t="s">
        <v>593</v>
      </c>
      <c r="R612" s="203" t="s">
        <v>593</v>
      </c>
      <c r="S612" s="203" t="s">
        <v>593</v>
      </c>
      <c r="T612" s="203" t="s">
        <v>593</v>
      </c>
      <c r="U612" s="203">
        <v>0</v>
      </c>
      <c r="V612" s="203" t="s">
        <v>593</v>
      </c>
      <c r="W612" s="203" t="s">
        <v>761</v>
      </c>
      <c r="X612" s="203" t="s">
        <v>761</v>
      </c>
      <c r="Y612" s="203" t="s">
        <v>769</v>
      </c>
      <c r="Z612" s="203" t="s">
        <v>1779</v>
      </c>
      <c r="AA612" s="203" t="s">
        <v>2211</v>
      </c>
      <c r="AB612" s="203">
        <v>0</v>
      </c>
      <c r="AC612" s="203">
        <v>0</v>
      </c>
      <c r="AD612" s="203">
        <v>0</v>
      </c>
    </row>
    <row r="613" spans="1:30">
      <c r="A613" s="200">
        <v>12233</v>
      </c>
      <c r="B613" s="200" t="s">
        <v>1780</v>
      </c>
      <c r="C613" s="200" t="s">
        <v>2203</v>
      </c>
      <c r="D613" s="200"/>
      <c r="E613" s="200"/>
      <c r="F613" s="200" t="s">
        <v>2270</v>
      </c>
      <c r="G613" s="200" t="s">
        <v>2271</v>
      </c>
      <c r="H613" s="201">
        <v>37987</v>
      </c>
      <c r="I613" s="202" t="s">
        <v>760</v>
      </c>
      <c r="J613" s="203">
        <v>0</v>
      </c>
      <c r="K613" s="203">
        <v>0</v>
      </c>
      <c r="L613" s="203">
        <v>0</v>
      </c>
      <c r="M613" s="203">
        <v>0</v>
      </c>
      <c r="N613" s="203">
        <v>0</v>
      </c>
      <c r="O613" s="203" t="s">
        <v>593</v>
      </c>
      <c r="P613" s="203" t="s">
        <v>761</v>
      </c>
      <c r="Q613" s="203" t="s">
        <v>593</v>
      </c>
      <c r="R613" s="203" t="s">
        <v>593</v>
      </c>
      <c r="S613" s="203" t="s">
        <v>593</v>
      </c>
      <c r="T613" s="203" t="s">
        <v>593</v>
      </c>
      <c r="U613" s="203">
        <v>0</v>
      </c>
      <c r="V613" s="203" t="s">
        <v>593</v>
      </c>
      <c r="W613" s="203" t="s">
        <v>761</v>
      </c>
      <c r="X613" s="203" t="s">
        <v>761</v>
      </c>
      <c r="Y613" s="203" t="s">
        <v>769</v>
      </c>
      <c r="Z613" s="203" t="s">
        <v>1779</v>
      </c>
      <c r="AA613" s="203" t="s">
        <v>1904</v>
      </c>
      <c r="AB613" s="203">
        <v>0</v>
      </c>
      <c r="AC613" s="203">
        <v>0</v>
      </c>
      <c r="AD613" s="203">
        <v>0</v>
      </c>
    </row>
    <row r="614" spans="1:30" hidden="1">
      <c r="A614" s="200">
        <v>12234</v>
      </c>
      <c r="B614" s="200" t="s">
        <v>1780</v>
      </c>
      <c r="C614" s="200" t="s">
        <v>2203</v>
      </c>
      <c r="D614" s="200"/>
      <c r="E614" s="200"/>
      <c r="F614" s="200" t="s">
        <v>2272</v>
      </c>
      <c r="G614" s="200" t="s">
        <v>2273</v>
      </c>
      <c r="H614" s="201">
        <v>38796</v>
      </c>
      <c r="I614" s="202" t="s">
        <v>760</v>
      </c>
      <c r="J614" s="203">
        <v>0</v>
      </c>
      <c r="K614" s="203">
        <v>0</v>
      </c>
      <c r="L614" s="203">
        <v>0</v>
      </c>
      <c r="M614" s="203">
        <v>0</v>
      </c>
      <c r="N614" s="203">
        <v>0</v>
      </c>
      <c r="O614" s="203" t="s">
        <v>761</v>
      </c>
      <c r="P614" s="203" t="s">
        <v>761</v>
      </c>
      <c r="Q614" s="203" t="s">
        <v>593</v>
      </c>
      <c r="R614" s="203" t="s">
        <v>593</v>
      </c>
      <c r="S614" s="203" t="s">
        <v>593</v>
      </c>
      <c r="T614" s="203" t="s">
        <v>593</v>
      </c>
      <c r="U614" s="203">
        <v>0</v>
      </c>
      <c r="V614" s="203" t="s">
        <v>593</v>
      </c>
      <c r="W614" s="203" t="s">
        <v>761</v>
      </c>
      <c r="X614" s="203" t="s">
        <v>593</v>
      </c>
      <c r="Y614" s="203">
        <v>0</v>
      </c>
      <c r="Z614" s="203">
        <v>0</v>
      </c>
      <c r="AA614" s="203"/>
      <c r="AB614" s="203"/>
      <c r="AC614" s="203"/>
      <c r="AD614" s="202"/>
    </row>
    <row r="615" spans="1:30" hidden="1">
      <c r="A615" s="200">
        <v>12235</v>
      </c>
      <c r="B615" s="200" t="s">
        <v>1780</v>
      </c>
      <c r="C615" s="200" t="s">
        <v>2203</v>
      </c>
      <c r="D615" s="200"/>
      <c r="E615" s="200"/>
      <c r="F615" s="200" t="s">
        <v>2274</v>
      </c>
      <c r="G615" s="200" t="s">
        <v>2275</v>
      </c>
      <c r="H615" s="201">
        <v>38740</v>
      </c>
      <c r="I615" s="202" t="s">
        <v>760</v>
      </c>
      <c r="J615" s="203">
        <v>0</v>
      </c>
      <c r="K615" s="203">
        <v>0</v>
      </c>
      <c r="L615" s="203">
        <v>0</v>
      </c>
      <c r="M615" s="203">
        <v>0</v>
      </c>
      <c r="N615" s="203">
        <v>0</v>
      </c>
      <c r="O615" s="203" t="s">
        <v>761</v>
      </c>
      <c r="P615" s="203" t="s">
        <v>761</v>
      </c>
      <c r="Q615" s="203" t="s">
        <v>593</v>
      </c>
      <c r="R615" s="203" t="s">
        <v>593</v>
      </c>
      <c r="S615" s="203" t="s">
        <v>593</v>
      </c>
      <c r="T615" s="203" t="s">
        <v>593</v>
      </c>
      <c r="U615" s="203">
        <v>0</v>
      </c>
      <c r="V615" s="203" t="s">
        <v>593</v>
      </c>
      <c r="W615" s="203" t="s">
        <v>761</v>
      </c>
      <c r="X615" s="203" t="s">
        <v>593</v>
      </c>
      <c r="Y615" s="203">
        <v>0</v>
      </c>
      <c r="Z615" s="203">
        <v>0</v>
      </c>
      <c r="AA615" s="203"/>
      <c r="AB615" s="203"/>
      <c r="AC615" s="203"/>
      <c r="AD615" s="202"/>
    </row>
    <row r="616" spans="1:30" hidden="1">
      <c r="A616" s="200">
        <v>12236</v>
      </c>
      <c r="B616" s="200" t="s">
        <v>1780</v>
      </c>
      <c r="C616" s="200" t="s">
        <v>2203</v>
      </c>
      <c r="D616" s="200"/>
      <c r="E616" s="200"/>
      <c r="F616" s="200" t="s">
        <v>2276</v>
      </c>
      <c r="G616" s="200" t="s">
        <v>2277</v>
      </c>
      <c r="H616" s="201">
        <v>38803</v>
      </c>
      <c r="I616" s="202" t="s">
        <v>760</v>
      </c>
      <c r="J616" s="203">
        <v>0</v>
      </c>
      <c r="K616" s="203">
        <v>0</v>
      </c>
      <c r="L616" s="203">
        <v>0</v>
      </c>
      <c r="M616" s="203">
        <v>0</v>
      </c>
      <c r="N616" s="203">
        <v>0</v>
      </c>
      <c r="O616" s="203" t="s">
        <v>593</v>
      </c>
      <c r="P616" s="203" t="s">
        <v>761</v>
      </c>
      <c r="Q616" s="203" t="s">
        <v>593</v>
      </c>
      <c r="R616" s="203" t="s">
        <v>593</v>
      </c>
      <c r="S616" s="203" t="s">
        <v>593</v>
      </c>
      <c r="T616" s="203" t="s">
        <v>593</v>
      </c>
      <c r="U616" s="203">
        <v>0</v>
      </c>
      <c r="V616" s="203" t="s">
        <v>593</v>
      </c>
      <c r="W616" s="203" t="s">
        <v>761</v>
      </c>
      <c r="X616" s="203" t="s">
        <v>593</v>
      </c>
      <c r="Y616" s="203">
        <v>0</v>
      </c>
      <c r="Z616" s="203">
        <v>0</v>
      </c>
      <c r="AA616" s="203"/>
      <c r="AB616" s="203"/>
      <c r="AC616" s="203"/>
      <c r="AD616" s="202"/>
    </row>
    <row r="617" spans="1:30">
      <c r="A617" s="200">
        <v>12237</v>
      </c>
      <c r="B617" s="200" t="s">
        <v>1780</v>
      </c>
      <c r="C617" s="200" t="s">
        <v>2203</v>
      </c>
      <c r="D617" s="200"/>
      <c r="E617" s="200"/>
      <c r="F617" s="200" t="s">
        <v>2278</v>
      </c>
      <c r="G617" s="200" t="s">
        <v>2279</v>
      </c>
      <c r="H617" s="201">
        <v>38803</v>
      </c>
      <c r="I617" s="202" t="s">
        <v>760</v>
      </c>
      <c r="J617" s="203">
        <v>0</v>
      </c>
      <c r="K617" s="203">
        <v>0</v>
      </c>
      <c r="L617" s="203">
        <v>0</v>
      </c>
      <c r="M617" s="203">
        <v>0</v>
      </c>
      <c r="N617" s="203">
        <v>0</v>
      </c>
      <c r="O617" s="203" t="s">
        <v>761</v>
      </c>
      <c r="P617" s="203" t="s">
        <v>761</v>
      </c>
      <c r="Q617" s="203" t="s">
        <v>593</v>
      </c>
      <c r="R617" s="203" t="s">
        <v>593</v>
      </c>
      <c r="S617" s="203" t="s">
        <v>593</v>
      </c>
      <c r="T617" s="203" t="s">
        <v>593</v>
      </c>
      <c r="U617" s="203">
        <v>0</v>
      </c>
      <c r="V617" s="203" t="s">
        <v>593</v>
      </c>
      <c r="W617" s="203" t="s">
        <v>761</v>
      </c>
      <c r="X617" s="203" t="s">
        <v>761</v>
      </c>
      <c r="Y617" s="203" t="s">
        <v>769</v>
      </c>
      <c r="Z617" s="203" t="s">
        <v>2205</v>
      </c>
      <c r="AA617" s="203">
        <v>0</v>
      </c>
      <c r="AB617" s="203">
        <v>0</v>
      </c>
      <c r="AC617" s="203">
        <v>0</v>
      </c>
      <c r="AD617" s="203">
        <v>0</v>
      </c>
    </row>
    <row r="618" spans="1:30" hidden="1">
      <c r="A618" s="200">
        <v>12238</v>
      </c>
      <c r="B618" s="200" t="s">
        <v>1780</v>
      </c>
      <c r="C618" s="200" t="s">
        <v>2203</v>
      </c>
      <c r="D618" s="200"/>
      <c r="E618" s="200"/>
      <c r="F618" s="200" t="s">
        <v>2280</v>
      </c>
      <c r="G618" s="200" t="s">
        <v>2281</v>
      </c>
      <c r="H618" s="201">
        <v>38691</v>
      </c>
      <c r="I618" s="202" t="s">
        <v>760</v>
      </c>
      <c r="J618" s="203">
        <v>0</v>
      </c>
      <c r="K618" s="203">
        <v>0</v>
      </c>
      <c r="L618" s="203">
        <v>0</v>
      </c>
      <c r="M618" s="203">
        <v>0</v>
      </c>
      <c r="N618" s="203">
        <v>0</v>
      </c>
      <c r="O618" s="203" t="s">
        <v>761</v>
      </c>
      <c r="P618" s="203" t="s">
        <v>761</v>
      </c>
      <c r="Q618" s="203" t="s">
        <v>593</v>
      </c>
      <c r="R618" s="203" t="s">
        <v>593</v>
      </c>
      <c r="S618" s="203" t="s">
        <v>593</v>
      </c>
      <c r="T618" s="203" t="s">
        <v>593</v>
      </c>
      <c r="U618" s="203">
        <v>0</v>
      </c>
      <c r="V618" s="203" t="s">
        <v>593</v>
      </c>
      <c r="W618" s="203" t="s">
        <v>761</v>
      </c>
      <c r="X618" s="203" t="s">
        <v>593</v>
      </c>
      <c r="Y618" s="203">
        <v>0</v>
      </c>
      <c r="Z618" s="203">
        <v>0</v>
      </c>
      <c r="AA618" s="203"/>
      <c r="AB618" s="203"/>
      <c r="AC618" s="203"/>
      <c r="AD618" s="202"/>
    </row>
    <row r="619" spans="1:30">
      <c r="A619" s="200">
        <v>12239</v>
      </c>
      <c r="B619" s="200" t="s">
        <v>1780</v>
      </c>
      <c r="C619" s="200" t="s">
        <v>2203</v>
      </c>
      <c r="D619" s="200"/>
      <c r="E619" s="200"/>
      <c r="F619" s="200" t="s">
        <v>2282</v>
      </c>
      <c r="G619" s="200" t="s">
        <v>2283</v>
      </c>
      <c r="H619" s="201">
        <v>41275</v>
      </c>
      <c r="I619" s="202" t="s">
        <v>760</v>
      </c>
      <c r="J619" s="203">
        <v>0</v>
      </c>
      <c r="K619" s="203">
        <v>0</v>
      </c>
      <c r="L619" s="203">
        <v>0</v>
      </c>
      <c r="M619" s="203">
        <v>0</v>
      </c>
      <c r="N619" s="203">
        <v>0</v>
      </c>
      <c r="O619" s="203" t="s">
        <v>761</v>
      </c>
      <c r="P619" s="203" t="s">
        <v>761</v>
      </c>
      <c r="Q619" s="203" t="s">
        <v>593</v>
      </c>
      <c r="R619" s="203" t="s">
        <v>593</v>
      </c>
      <c r="S619" s="203" t="s">
        <v>593</v>
      </c>
      <c r="T619" s="203" t="s">
        <v>593</v>
      </c>
      <c r="U619" s="203">
        <v>0</v>
      </c>
      <c r="V619" s="203" t="s">
        <v>593</v>
      </c>
      <c r="W619" s="203" t="s">
        <v>761</v>
      </c>
      <c r="X619" s="203" t="s">
        <v>761</v>
      </c>
      <c r="Y619" s="203" t="s">
        <v>769</v>
      </c>
      <c r="Z619" s="203" t="s">
        <v>2284</v>
      </c>
      <c r="AA619" s="203">
        <v>0</v>
      </c>
      <c r="AB619" s="203">
        <v>0</v>
      </c>
      <c r="AC619" s="203">
        <v>0</v>
      </c>
      <c r="AD619" s="203">
        <v>0</v>
      </c>
    </row>
    <row r="620" spans="1:30">
      <c r="A620" s="200">
        <v>12322</v>
      </c>
      <c r="B620" s="200" t="s">
        <v>1780</v>
      </c>
      <c r="C620" s="200" t="s">
        <v>2203</v>
      </c>
      <c r="D620" s="200" t="s">
        <v>2285</v>
      </c>
      <c r="E620" s="200" t="s">
        <v>2286</v>
      </c>
      <c r="F620" s="200" t="s">
        <v>2287</v>
      </c>
      <c r="G620" s="200" t="s">
        <v>2288</v>
      </c>
      <c r="H620" s="201">
        <v>28369</v>
      </c>
      <c r="I620" s="202" t="s">
        <v>760</v>
      </c>
      <c r="J620" s="203">
        <v>0</v>
      </c>
      <c r="K620" s="203">
        <v>0</v>
      </c>
      <c r="L620" s="203">
        <v>0</v>
      </c>
      <c r="M620" s="203">
        <v>0</v>
      </c>
      <c r="N620" s="203">
        <v>0</v>
      </c>
      <c r="O620" s="203" t="s">
        <v>593</v>
      </c>
      <c r="P620" s="203" t="s">
        <v>761</v>
      </c>
      <c r="Q620" s="203" t="s">
        <v>593</v>
      </c>
      <c r="R620" s="203" t="s">
        <v>593</v>
      </c>
      <c r="S620" s="203" t="s">
        <v>593</v>
      </c>
      <c r="T620" s="203" t="s">
        <v>593</v>
      </c>
      <c r="U620" s="203">
        <v>0</v>
      </c>
      <c r="V620" s="203" t="s">
        <v>593</v>
      </c>
      <c r="W620" s="203" t="s">
        <v>761</v>
      </c>
      <c r="X620" s="203" t="s">
        <v>761</v>
      </c>
      <c r="Y620" s="203" t="s">
        <v>769</v>
      </c>
      <c r="Z620" s="203" t="s">
        <v>1779</v>
      </c>
      <c r="AA620" s="203">
        <v>0</v>
      </c>
      <c r="AB620" s="203">
        <v>0</v>
      </c>
      <c r="AC620" s="203">
        <v>0</v>
      </c>
      <c r="AD620" s="203">
        <v>0</v>
      </c>
    </row>
    <row r="621" spans="1:30">
      <c r="A621" s="200">
        <v>12329</v>
      </c>
      <c r="B621" s="200" t="s">
        <v>1780</v>
      </c>
      <c r="C621" s="200" t="s">
        <v>2203</v>
      </c>
      <c r="D621" s="200" t="s">
        <v>2285</v>
      </c>
      <c r="E621" s="200" t="s">
        <v>2286</v>
      </c>
      <c r="F621" s="200" t="s">
        <v>2289</v>
      </c>
      <c r="G621" s="200" t="s">
        <v>2290</v>
      </c>
      <c r="H621" s="201">
        <v>28369</v>
      </c>
      <c r="I621" s="202" t="s">
        <v>760</v>
      </c>
      <c r="J621" s="203">
        <v>0</v>
      </c>
      <c r="K621" s="203">
        <v>0</v>
      </c>
      <c r="L621" s="203">
        <v>0</v>
      </c>
      <c r="M621" s="203">
        <v>0</v>
      </c>
      <c r="N621" s="203">
        <v>0</v>
      </c>
      <c r="O621" s="203" t="s">
        <v>593</v>
      </c>
      <c r="P621" s="203" t="s">
        <v>761</v>
      </c>
      <c r="Q621" s="203" t="s">
        <v>593</v>
      </c>
      <c r="R621" s="203" t="s">
        <v>593</v>
      </c>
      <c r="S621" s="203" t="s">
        <v>593</v>
      </c>
      <c r="T621" s="203" t="s">
        <v>593</v>
      </c>
      <c r="U621" s="203">
        <v>0</v>
      </c>
      <c r="V621" s="203" t="s">
        <v>593</v>
      </c>
      <c r="W621" s="203" t="s">
        <v>761</v>
      </c>
      <c r="X621" s="203" t="s">
        <v>761</v>
      </c>
      <c r="Y621" s="203" t="s">
        <v>769</v>
      </c>
      <c r="Z621" s="203" t="s">
        <v>1779</v>
      </c>
      <c r="AA621" s="203" t="s">
        <v>1805</v>
      </c>
      <c r="AB621" s="203">
        <v>0</v>
      </c>
      <c r="AC621" s="203">
        <v>0</v>
      </c>
      <c r="AD621" s="203">
        <v>0</v>
      </c>
    </row>
    <row r="622" spans="1:30" hidden="1">
      <c r="A622" s="200">
        <v>12342</v>
      </c>
      <c r="B622" s="200" t="s">
        <v>1780</v>
      </c>
      <c r="C622" s="200" t="s">
        <v>2203</v>
      </c>
      <c r="D622" s="200" t="s">
        <v>2291</v>
      </c>
      <c r="E622" s="200" t="s">
        <v>2292</v>
      </c>
      <c r="F622" s="200" t="s">
        <v>2293</v>
      </c>
      <c r="G622" s="200" t="s">
        <v>2294</v>
      </c>
      <c r="H622" s="201">
        <v>35065</v>
      </c>
      <c r="I622" s="202" t="s">
        <v>760</v>
      </c>
      <c r="J622" s="203">
        <v>0</v>
      </c>
      <c r="K622" s="203">
        <v>0</v>
      </c>
      <c r="L622" s="203">
        <v>0</v>
      </c>
      <c r="M622" s="203">
        <v>0</v>
      </c>
      <c r="N622" s="203">
        <v>0</v>
      </c>
      <c r="O622" s="203">
        <v>0</v>
      </c>
      <c r="P622" s="203" t="s">
        <v>761</v>
      </c>
      <c r="Q622" s="203" t="s">
        <v>593</v>
      </c>
      <c r="R622" s="203" t="s">
        <v>593</v>
      </c>
      <c r="S622" s="203" t="s">
        <v>593</v>
      </c>
      <c r="T622" s="203" t="s">
        <v>593</v>
      </c>
      <c r="U622" s="203">
        <v>0</v>
      </c>
      <c r="V622" s="203" t="s">
        <v>593</v>
      </c>
      <c r="W622" s="203" t="s">
        <v>761</v>
      </c>
      <c r="X622" s="203" t="s">
        <v>593</v>
      </c>
      <c r="Y622" s="203">
        <v>0</v>
      </c>
      <c r="Z622" s="203">
        <v>0</v>
      </c>
      <c r="AA622" s="203"/>
      <c r="AB622" s="203"/>
      <c r="AC622" s="203"/>
      <c r="AD622" s="202"/>
    </row>
    <row r="623" spans="1:30">
      <c r="A623" s="200">
        <v>12347</v>
      </c>
      <c r="B623" s="200" t="s">
        <v>1780</v>
      </c>
      <c r="C623" s="200" t="s">
        <v>2203</v>
      </c>
      <c r="D623" s="200" t="s">
        <v>2291</v>
      </c>
      <c r="E623" s="200" t="s">
        <v>2292</v>
      </c>
      <c r="F623" s="200" t="s">
        <v>2295</v>
      </c>
      <c r="G623" s="200" t="s">
        <v>2296</v>
      </c>
      <c r="H623" s="201">
        <v>38596</v>
      </c>
      <c r="I623" s="202" t="s">
        <v>760</v>
      </c>
      <c r="J623" s="203">
        <v>0</v>
      </c>
      <c r="K623" s="203">
        <v>0</v>
      </c>
      <c r="L623" s="203">
        <v>0</v>
      </c>
      <c r="M623" s="203">
        <v>0</v>
      </c>
      <c r="N623" s="203">
        <v>0</v>
      </c>
      <c r="O623" s="203" t="s">
        <v>593</v>
      </c>
      <c r="P623" s="203" t="s">
        <v>761</v>
      </c>
      <c r="Q623" s="203" t="s">
        <v>593</v>
      </c>
      <c r="R623" s="203" t="s">
        <v>593</v>
      </c>
      <c r="S623" s="203" t="s">
        <v>593</v>
      </c>
      <c r="T623" s="203" t="s">
        <v>593</v>
      </c>
      <c r="U623" s="203">
        <v>0</v>
      </c>
      <c r="V623" s="203" t="s">
        <v>593</v>
      </c>
      <c r="W623" s="203" t="s">
        <v>761</v>
      </c>
      <c r="X623" s="203" t="s">
        <v>761</v>
      </c>
      <c r="Y623" s="203" t="s">
        <v>769</v>
      </c>
      <c r="Z623" s="203" t="s">
        <v>1779</v>
      </c>
      <c r="AA623" s="203">
        <v>0</v>
      </c>
      <c r="AB623" s="203">
        <v>0</v>
      </c>
      <c r="AC623" s="203">
        <v>0</v>
      </c>
      <c r="AD623" s="203">
        <v>0</v>
      </c>
    </row>
    <row r="624" spans="1:30" hidden="1">
      <c r="A624" s="200">
        <v>12349</v>
      </c>
      <c r="B624" s="200" t="s">
        <v>1780</v>
      </c>
      <c r="C624" s="200" t="s">
        <v>2203</v>
      </c>
      <c r="D624" s="200" t="s">
        <v>2291</v>
      </c>
      <c r="E624" s="200" t="s">
        <v>2292</v>
      </c>
      <c r="F624" s="200" t="s">
        <v>2297</v>
      </c>
      <c r="G624" s="200" t="s">
        <v>2298</v>
      </c>
      <c r="H624" s="201">
        <v>37347</v>
      </c>
      <c r="I624" s="202" t="s">
        <v>760</v>
      </c>
      <c r="J624" s="203">
        <v>0</v>
      </c>
      <c r="K624" s="203">
        <v>0</v>
      </c>
      <c r="L624" s="203">
        <v>0</v>
      </c>
      <c r="M624" s="203">
        <v>0</v>
      </c>
      <c r="N624" s="203">
        <v>0</v>
      </c>
      <c r="O624" s="203" t="s">
        <v>593</v>
      </c>
      <c r="P624" s="203" t="s">
        <v>761</v>
      </c>
      <c r="Q624" s="203" t="s">
        <v>593</v>
      </c>
      <c r="R624" s="203" t="s">
        <v>593</v>
      </c>
      <c r="S624" s="203" t="s">
        <v>593</v>
      </c>
      <c r="T624" s="203" t="s">
        <v>593</v>
      </c>
      <c r="U624" s="203">
        <v>0</v>
      </c>
      <c r="V624" s="203" t="s">
        <v>593</v>
      </c>
      <c r="W624" s="203" t="s">
        <v>761</v>
      </c>
      <c r="X624" s="203" t="s">
        <v>593</v>
      </c>
      <c r="Y624" s="203">
        <v>0</v>
      </c>
      <c r="Z624" s="203">
        <v>0</v>
      </c>
      <c r="AA624" s="203"/>
      <c r="AB624" s="203"/>
      <c r="AC624" s="203"/>
      <c r="AD624" s="202"/>
    </row>
    <row r="625" spans="1:30">
      <c r="A625" s="200">
        <v>12403</v>
      </c>
      <c r="B625" s="200" t="s">
        <v>1780</v>
      </c>
      <c r="C625" s="200" t="s">
        <v>2203</v>
      </c>
      <c r="D625" s="200" t="s">
        <v>2299</v>
      </c>
      <c r="E625" s="200" t="s">
        <v>2300</v>
      </c>
      <c r="F625" s="200" t="s">
        <v>2301</v>
      </c>
      <c r="G625" s="200" t="s">
        <v>2302</v>
      </c>
      <c r="H625" s="201">
        <v>31990</v>
      </c>
      <c r="I625" s="202" t="s">
        <v>760</v>
      </c>
      <c r="J625" s="203">
        <v>0</v>
      </c>
      <c r="K625" s="203">
        <v>0</v>
      </c>
      <c r="L625" s="203">
        <v>0</v>
      </c>
      <c r="M625" s="203">
        <v>0</v>
      </c>
      <c r="N625" s="203">
        <v>0</v>
      </c>
      <c r="O625" s="203" t="s">
        <v>761</v>
      </c>
      <c r="P625" s="203" t="s">
        <v>761</v>
      </c>
      <c r="Q625" s="203" t="s">
        <v>593</v>
      </c>
      <c r="R625" s="203" t="s">
        <v>593</v>
      </c>
      <c r="S625" s="203" t="s">
        <v>593</v>
      </c>
      <c r="T625" s="203" t="s">
        <v>593</v>
      </c>
      <c r="U625" s="203">
        <v>0</v>
      </c>
      <c r="V625" s="203" t="s">
        <v>593</v>
      </c>
      <c r="W625" s="203" t="s">
        <v>761</v>
      </c>
      <c r="X625" s="203" t="s">
        <v>761</v>
      </c>
      <c r="Y625" s="203" t="s">
        <v>769</v>
      </c>
      <c r="Z625" s="203" t="s">
        <v>2301</v>
      </c>
      <c r="AA625" s="203">
        <v>0</v>
      </c>
      <c r="AB625" s="203">
        <v>0</v>
      </c>
      <c r="AC625" s="203">
        <v>0</v>
      </c>
      <c r="AD625" s="203">
        <v>0</v>
      </c>
    </row>
    <row r="626" spans="1:30">
      <c r="A626" s="200">
        <v>12409</v>
      </c>
      <c r="B626" s="200" t="s">
        <v>1780</v>
      </c>
      <c r="C626" s="200" t="s">
        <v>2203</v>
      </c>
      <c r="D626" s="200" t="s">
        <v>2299</v>
      </c>
      <c r="E626" s="200" t="s">
        <v>2300</v>
      </c>
      <c r="F626" s="200" t="s">
        <v>2303</v>
      </c>
      <c r="G626" s="200" t="s">
        <v>2304</v>
      </c>
      <c r="H626" s="201">
        <v>38534</v>
      </c>
      <c r="I626" s="202" t="s">
        <v>760</v>
      </c>
      <c r="J626" s="203">
        <v>0</v>
      </c>
      <c r="K626" s="203">
        <v>0</v>
      </c>
      <c r="L626" s="203">
        <v>0</v>
      </c>
      <c r="M626" s="203">
        <v>0</v>
      </c>
      <c r="N626" s="203">
        <v>0</v>
      </c>
      <c r="O626" s="203" t="s">
        <v>593</v>
      </c>
      <c r="P626" s="203" t="s">
        <v>761</v>
      </c>
      <c r="Q626" s="203" t="s">
        <v>593</v>
      </c>
      <c r="R626" s="203" t="s">
        <v>593</v>
      </c>
      <c r="S626" s="203" t="s">
        <v>593</v>
      </c>
      <c r="T626" s="203" t="s">
        <v>593</v>
      </c>
      <c r="U626" s="203">
        <v>0</v>
      </c>
      <c r="V626" s="203" t="s">
        <v>593</v>
      </c>
      <c r="W626" s="203" t="s">
        <v>761</v>
      </c>
      <c r="X626" s="203" t="s">
        <v>761</v>
      </c>
      <c r="Y626" s="203" t="s">
        <v>769</v>
      </c>
      <c r="Z626" s="203" t="s">
        <v>1779</v>
      </c>
      <c r="AA626" s="203">
        <v>0</v>
      </c>
      <c r="AB626" s="203">
        <v>0</v>
      </c>
      <c r="AC626" s="203">
        <v>0</v>
      </c>
      <c r="AD626" s="203">
        <v>0</v>
      </c>
    </row>
    <row r="627" spans="1:30" hidden="1">
      <c r="A627" s="200">
        <v>12410</v>
      </c>
      <c r="B627" s="200" t="s">
        <v>1780</v>
      </c>
      <c r="C627" s="200" t="s">
        <v>2203</v>
      </c>
      <c r="D627" s="200" t="s">
        <v>2299</v>
      </c>
      <c r="E627" s="200" t="s">
        <v>2300</v>
      </c>
      <c r="F627" s="200" t="s">
        <v>2305</v>
      </c>
      <c r="G627" s="200" t="s">
        <v>2306</v>
      </c>
      <c r="H627" s="201">
        <v>38803</v>
      </c>
      <c r="I627" s="202" t="s">
        <v>760</v>
      </c>
      <c r="J627" s="203">
        <v>0</v>
      </c>
      <c r="K627" s="203">
        <v>0</v>
      </c>
      <c r="L627" s="203">
        <v>0</v>
      </c>
      <c r="M627" s="203">
        <v>0</v>
      </c>
      <c r="N627" s="203">
        <v>0</v>
      </c>
      <c r="O627" s="203" t="s">
        <v>761</v>
      </c>
      <c r="P627" s="203" t="s">
        <v>761</v>
      </c>
      <c r="Q627" s="203" t="s">
        <v>593</v>
      </c>
      <c r="R627" s="203" t="s">
        <v>593</v>
      </c>
      <c r="S627" s="203" t="s">
        <v>593</v>
      </c>
      <c r="T627" s="203" t="s">
        <v>593</v>
      </c>
      <c r="U627" s="203">
        <v>0</v>
      </c>
      <c r="V627" s="203" t="s">
        <v>593</v>
      </c>
      <c r="W627" s="203" t="s">
        <v>761</v>
      </c>
      <c r="X627" s="203" t="s">
        <v>593</v>
      </c>
      <c r="Y627" s="203">
        <v>0</v>
      </c>
      <c r="Z627" s="203">
        <v>0</v>
      </c>
      <c r="AA627" s="203"/>
      <c r="AB627" s="203"/>
      <c r="AC627" s="203"/>
      <c r="AD627" s="202"/>
    </row>
    <row r="628" spans="1:30">
      <c r="A628" s="200">
        <v>12421</v>
      </c>
      <c r="B628" s="200" t="s">
        <v>1780</v>
      </c>
      <c r="C628" s="200" t="s">
        <v>2203</v>
      </c>
      <c r="D628" s="200" t="s">
        <v>2307</v>
      </c>
      <c r="E628" s="200" t="s">
        <v>2308</v>
      </c>
      <c r="F628" s="200" t="s">
        <v>2309</v>
      </c>
      <c r="G628" s="200" t="s">
        <v>2310</v>
      </c>
      <c r="H628" s="201">
        <v>32568</v>
      </c>
      <c r="I628" s="202" t="s">
        <v>760</v>
      </c>
      <c r="J628" s="203">
        <v>0</v>
      </c>
      <c r="K628" s="203">
        <v>0</v>
      </c>
      <c r="L628" s="203">
        <v>0</v>
      </c>
      <c r="M628" s="203">
        <v>0</v>
      </c>
      <c r="N628" s="203">
        <v>0</v>
      </c>
      <c r="O628" s="203" t="s">
        <v>761</v>
      </c>
      <c r="P628" s="203" t="s">
        <v>761</v>
      </c>
      <c r="Q628" s="203" t="s">
        <v>593</v>
      </c>
      <c r="R628" s="203" t="s">
        <v>593</v>
      </c>
      <c r="S628" s="203" t="s">
        <v>593</v>
      </c>
      <c r="T628" s="203" t="s">
        <v>593</v>
      </c>
      <c r="U628" s="203">
        <v>0</v>
      </c>
      <c r="V628" s="203" t="s">
        <v>593</v>
      </c>
      <c r="W628" s="203" t="s">
        <v>761</v>
      </c>
      <c r="X628" s="203" t="s">
        <v>761</v>
      </c>
      <c r="Y628" s="203" t="s">
        <v>769</v>
      </c>
      <c r="Z628" s="203" t="s">
        <v>2205</v>
      </c>
      <c r="AA628" s="203">
        <v>0</v>
      </c>
      <c r="AB628" s="203">
        <v>0</v>
      </c>
      <c r="AC628" s="203">
        <v>0</v>
      </c>
      <c r="AD628" s="203">
        <v>0</v>
      </c>
    </row>
    <row r="629" spans="1:30">
      <c r="A629" s="200">
        <v>12422</v>
      </c>
      <c r="B629" s="200" t="s">
        <v>1780</v>
      </c>
      <c r="C629" s="200" t="s">
        <v>2203</v>
      </c>
      <c r="D629" s="200" t="s">
        <v>2307</v>
      </c>
      <c r="E629" s="200" t="s">
        <v>2308</v>
      </c>
      <c r="F629" s="200" t="s">
        <v>2311</v>
      </c>
      <c r="G629" s="200" t="s">
        <v>2312</v>
      </c>
      <c r="H629" s="201">
        <v>34759</v>
      </c>
      <c r="I629" s="202" t="s">
        <v>760</v>
      </c>
      <c r="J629" s="203">
        <v>0</v>
      </c>
      <c r="K629" s="203">
        <v>0</v>
      </c>
      <c r="L629" s="203">
        <v>0</v>
      </c>
      <c r="M629" s="203">
        <v>0</v>
      </c>
      <c r="N629" s="203">
        <v>0</v>
      </c>
      <c r="O629" s="203" t="s">
        <v>593</v>
      </c>
      <c r="P629" s="203" t="s">
        <v>761</v>
      </c>
      <c r="Q629" s="203" t="s">
        <v>593</v>
      </c>
      <c r="R629" s="203" t="s">
        <v>593</v>
      </c>
      <c r="S629" s="203" t="s">
        <v>593</v>
      </c>
      <c r="T629" s="203" t="s">
        <v>593</v>
      </c>
      <c r="U629" s="203">
        <v>0</v>
      </c>
      <c r="V629" s="203" t="s">
        <v>593</v>
      </c>
      <c r="W629" s="203" t="s">
        <v>761</v>
      </c>
      <c r="X629" s="203" t="s">
        <v>761</v>
      </c>
      <c r="Y629" s="203" t="s">
        <v>769</v>
      </c>
      <c r="Z629" s="203" t="s">
        <v>2205</v>
      </c>
      <c r="AA629" s="203" t="s">
        <v>2313</v>
      </c>
      <c r="AB629" s="203">
        <v>0</v>
      </c>
      <c r="AC629" s="203">
        <v>0</v>
      </c>
      <c r="AD629" s="203">
        <v>0</v>
      </c>
    </row>
    <row r="630" spans="1:30">
      <c r="A630" s="200">
        <v>12423</v>
      </c>
      <c r="B630" s="200" t="s">
        <v>1780</v>
      </c>
      <c r="C630" s="200" t="s">
        <v>2203</v>
      </c>
      <c r="D630" s="200" t="s">
        <v>2307</v>
      </c>
      <c r="E630" s="200" t="s">
        <v>2308</v>
      </c>
      <c r="F630" s="200" t="s">
        <v>2314</v>
      </c>
      <c r="G630" s="200" t="s">
        <v>2315</v>
      </c>
      <c r="H630" s="201">
        <v>28157</v>
      </c>
      <c r="I630" s="202" t="s">
        <v>760</v>
      </c>
      <c r="J630" s="203">
        <v>0</v>
      </c>
      <c r="K630" s="203">
        <v>0</v>
      </c>
      <c r="L630" s="203">
        <v>0</v>
      </c>
      <c r="M630" s="203">
        <v>0</v>
      </c>
      <c r="N630" s="203">
        <v>0</v>
      </c>
      <c r="O630" s="203" t="s">
        <v>761</v>
      </c>
      <c r="P630" s="203" t="s">
        <v>761</v>
      </c>
      <c r="Q630" s="203" t="s">
        <v>593</v>
      </c>
      <c r="R630" s="203" t="s">
        <v>593</v>
      </c>
      <c r="S630" s="203" t="s">
        <v>593</v>
      </c>
      <c r="T630" s="203" t="s">
        <v>593</v>
      </c>
      <c r="U630" s="203">
        <v>0</v>
      </c>
      <c r="V630" s="203" t="s">
        <v>593</v>
      </c>
      <c r="W630" s="203" t="s">
        <v>761</v>
      </c>
      <c r="X630" s="203" t="s">
        <v>761</v>
      </c>
      <c r="Y630" s="203" t="s">
        <v>769</v>
      </c>
      <c r="Z630" s="203" t="s">
        <v>2205</v>
      </c>
      <c r="AA630" s="203">
        <v>0</v>
      </c>
      <c r="AB630" s="203">
        <v>0</v>
      </c>
      <c r="AC630" s="203">
        <v>0</v>
      </c>
      <c r="AD630" s="203">
        <v>0</v>
      </c>
    </row>
    <row r="631" spans="1:30">
      <c r="A631" s="200">
        <v>12424</v>
      </c>
      <c r="B631" s="200" t="s">
        <v>1780</v>
      </c>
      <c r="C631" s="200" t="s">
        <v>2203</v>
      </c>
      <c r="D631" s="200" t="s">
        <v>2307</v>
      </c>
      <c r="E631" s="200" t="s">
        <v>2308</v>
      </c>
      <c r="F631" s="200" t="s">
        <v>2316</v>
      </c>
      <c r="G631" s="200" t="s">
        <v>2317</v>
      </c>
      <c r="H631" s="201">
        <v>29618</v>
      </c>
      <c r="I631" s="202" t="s">
        <v>760</v>
      </c>
      <c r="J631" s="203">
        <v>0</v>
      </c>
      <c r="K631" s="203">
        <v>0</v>
      </c>
      <c r="L631" s="203">
        <v>0</v>
      </c>
      <c r="M631" s="203">
        <v>0</v>
      </c>
      <c r="N631" s="203">
        <v>0</v>
      </c>
      <c r="O631" s="203" t="s">
        <v>761</v>
      </c>
      <c r="P631" s="203" t="s">
        <v>761</v>
      </c>
      <c r="Q631" s="203" t="s">
        <v>593</v>
      </c>
      <c r="R631" s="203" t="s">
        <v>593</v>
      </c>
      <c r="S631" s="203" t="s">
        <v>593</v>
      </c>
      <c r="T631" s="203" t="s">
        <v>593</v>
      </c>
      <c r="U631" s="203">
        <v>0</v>
      </c>
      <c r="V631" s="203" t="s">
        <v>593</v>
      </c>
      <c r="W631" s="203" t="s">
        <v>761</v>
      </c>
      <c r="X631" s="203" t="s">
        <v>761</v>
      </c>
      <c r="Y631" s="203" t="s">
        <v>769</v>
      </c>
      <c r="Z631" s="203" t="s">
        <v>2316</v>
      </c>
      <c r="AA631" s="203">
        <v>0</v>
      </c>
      <c r="AB631" s="203">
        <v>0</v>
      </c>
      <c r="AC631" s="203">
        <v>0</v>
      </c>
      <c r="AD631" s="203">
        <v>0</v>
      </c>
    </row>
    <row r="632" spans="1:30" hidden="1">
      <c r="A632" s="200">
        <v>12426</v>
      </c>
      <c r="B632" s="200" t="s">
        <v>1780</v>
      </c>
      <c r="C632" s="200" t="s">
        <v>2203</v>
      </c>
      <c r="D632" s="200" t="s">
        <v>2307</v>
      </c>
      <c r="E632" s="200" t="s">
        <v>2308</v>
      </c>
      <c r="F632" s="200" t="s">
        <v>2318</v>
      </c>
      <c r="G632" s="200" t="s">
        <v>2319</v>
      </c>
      <c r="H632" s="202"/>
      <c r="I632" s="202"/>
      <c r="J632" s="203">
        <v>0</v>
      </c>
      <c r="K632" s="203">
        <v>0</v>
      </c>
      <c r="L632" s="203">
        <v>0</v>
      </c>
      <c r="M632" s="203">
        <v>0</v>
      </c>
      <c r="N632" s="203">
        <v>0</v>
      </c>
      <c r="O632" s="203" t="s">
        <v>593</v>
      </c>
      <c r="P632" s="203" t="s">
        <v>761</v>
      </c>
      <c r="Q632" s="203" t="s">
        <v>593</v>
      </c>
      <c r="R632" s="203" t="s">
        <v>593</v>
      </c>
      <c r="S632" s="203" t="s">
        <v>593</v>
      </c>
      <c r="T632" s="203" t="s">
        <v>593</v>
      </c>
      <c r="U632" s="203">
        <v>0</v>
      </c>
      <c r="V632" s="203" t="s">
        <v>593</v>
      </c>
      <c r="W632" s="203" t="s">
        <v>761</v>
      </c>
      <c r="X632" s="203" t="s">
        <v>593</v>
      </c>
      <c r="Y632" s="203">
        <v>0</v>
      </c>
      <c r="Z632" s="203">
        <v>0</v>
      </c>
      <c r="AA632" s="203"/>
      <c r="AB632" s="203"/>
      <c r="AC632" s="203"/>
      <c r="AD632" s="202"/>
    </row>
    <row r="633" spans="1:30">
      <c r="A633" s="200">
        <v>12427</v>
      </c>
      <c r="B633" s="200" t="s">
        <v>1780</v>
      </c>
      <c r="C633" s="200" t="s">
        <v>2203</v>
      </c>
      <c r="D633" s="200" t="s">
        <v>2307</v>
      </c>
      <c r="E633" s="200" t="s">
        <v>2308</v>
      </c>
      <c r="F633" s="200" t="s">
        <v>2320</v>
      </c>
      <c r="G633" s="200" t="s">
        <v>2321</v>
      </c>
      <c r="H633" s="201">
        <v>28522</v>
      </c>
      <c r="I633" s="202" t="s">
        <v>760</v>
      </c>
      <c r="J633" s="203">
        <v>0</v>
      </c>
      <c r="K633" s="203">
        <v>0</v>
      </c>
      <c r="L633" s="203">
        <v>0</v>
      </c>
      <c r="M633" s="203">
        <v>0</v>
      </c>
      <c r="N633" s="203">
        <v>0</v>
      </c>
      <c r="O633" s="203" t="s">
        <v>593</v>
      </c>
      <c r="P633" s="203" t="s">
        <v>761</v>
      </c>
      <c r="Q633" s="203" t="s">
        <v>593</v>
      </c>
      <c r="R633" s="203" t="s">
        <v>593</v>
      </c>
      <c r="S633" s="203" t="s">
        <v>593</v>
      </c>
      <c r="T633" s="203" t="s">
        <v>593</v>
      </c>
      <c r="U633" s="203">
        <v>0</v>
      </c>
      <c r="V633" s="203" t="s">
        <v>593</v>
      </c>
      <c r="W633" s="203" t="s">
        <v>761</v>
      </c>
      <c r="X633" s="203" t="s">
        <v>761</v>
      </c>
      <c r="Y633" s="203" t="s">
        <v>769</v>
      </c>
      <c r="Z633" s="203" t="s">
        <v>2320</v>
      </c>
      <c r="AA633" s="203">
        <v>0</v>
      </c>
      <c r="AB633" s="203">
        <v>0</v>
      </c>
      <c r="AC633" s="203">
        <v>0</v>
      </c>
      <c r="AD633" s="203">
        <v>0</v>
      </c>
    </row>
    <row r="634" spans="1:30">
      <c r="A634" s="200">
        <v>12441</v>
      </c>
      <c r="B634" s="200" t="s">
        <v>1780</v>
      </c>
      <c r="C634" s="200" t="s">
        <v>2203</v>
      </c>
      <c r="D634" s="200" t="s">
        <v>2322</v>
      </c>
      <c r="E634" s="200" t="s">
        <v>2323</v>
      </c>
      <c r="F634" s="200" t="s">
        <v>2324</v>
      </c>
      <c r="G634" s="200" t="s">
        <v>2325</v>
      </c>
      <c r="H634" s="201">
        <v>37622</v>
      </c>
      <c r="I634" s="202" t="s">
        <v>760</v>
      </c>
      <c r="J634" s="203">
        <v>0</v>
      </c>
      <c r="K634" s="203">
        <v>0</v>
      </c>
      <c r="L634" s="203">
        <v>0</v>
      </c>
      <c r="M634" s="203">
        <v>0</v>
      </c>
      <c r="N634" s="203">
        <v>0</v>
      </c>
      <c r="O634" s="203" t="s">
        <v>593</v>
      </c>
      <c r="P634" s="203" t="s">
        <v>761</v>
      </c>
      <c r="Q634" s="203" t="s">
        <v>593</v>
      </c>
      <c r="R634" s="203" t="s">
        <v>593</v>
      </c>
      <c r="S634" s="203" t="s">
        <v>593</v>
      </c>
      <c r="T634" s="203" t="s">
        <v>593</v>
      </c>
      <c r="U634" s="203">
        <v>0</v>
      </c>
      <c r="V634" s="203" t="s">
        <v>593</v>
      </c>
      <c r="W634" s="203" t="s">
        <v>761</v>
      </c>
      <c r="X634" s="203" t="s">
        <v>761</v>
      </c>
      <c r="Y634" s="203" t="s">
        <v>769</v>
      </c>
      <c r="Z634" s="203" t="s">
        <v>2205</v>
      </c>
      <c r="AA634" s="203">
        <v>0</v>
      </c>
      <c r="AB634" s="203">
        <v>0</v>
      </c>
      <c r="AC634" s="203">
        <v>0</v>
      </c>
      <c r="AD634" s="203">
        <v>0</v>
      </c>
    </row>
    <row r="635" spans="1:30" hidden="1">
      <c r="A635" s="200">
        <v>12443</v>
      </c>
      <c r="B635" s="200" t="s">
        <v>1780</v>
      </c>
      <c r="C635" s="200" t="s">
        <v>2203</v>
      </c>
      <c r="D635" s="200" t="s">
        <v>2322</v>
      </c>
      <c r="E635" s="200" t="s">
        <v>2323</v>
      </c>
      <c r="F635" s="200" t="s">
        <v>2326</v>
      </c>
      <c r="G635" s="200" t="s">
        <v>2327</v>
      </c>
      <c r="H635" s="201">
        <v>29190</v>
      </c>
      <c r="I635" s="202" t="s">
        <v>760</v>
      </c>
      <c r="J635" s="203">
        <v>0</v>
      </c>
      <c r="K635" s="203">
        <v>0</v>
      </c>
      <c r="L635" s="203">
        <v>0</v>
      </c>
      <c r="M635" s="203">
        <v>0</v>
      </c>
      <c r="N635" s="203">
        <v>0</v>
      </c>
      <c r="O635" s="203" t="s">
        <v>761</v>
      </c>
      <c r="P635" s="203" t="s">
        <v>761</v>
      </c>
      <c r="Q635" s="203" t="s">
        <v>593</v>
      </c>
      <c r="R635" s="203" t="s">
        <v>593</v>
      </c>
      <c r="S635" s="203" t="s">
        <v>593</v>
      </c>
      <c r="T635" s="203" t="s">
        <v>593</v>
      </c>
      <c r="U635" s="203">
        <v>0</v>
      </c>
      <c r="V635" s="203" t="s">
        <v>593</v>
      </c>
      <c r="W635" s="203" t="s">
        <v>761</v>
      </c>
      <c r="X635" s="203" t="s">
        <v>593</v>
      </c>
      <c r="Y635" s="203">
        <v>0</v>
      </c>
      <c r="Z635" s="203">
        <v>0</v>
      </c>
      <c r="AA635" s="203"/>
      <c r="AB635" s="203"/>
      <c r="AC635" s="203"/>
      <c r="AD635" s="202"/>
    </row>
    <row r="636" spans="1:30" hidden="1">
      <c r="A636" s="200">
        <v>12463</v>
      </c>
      <c r="B636" s="200" t="s">
        <v>1780</v>
      </c>
      <c r="C636" s="200" t="s">
        <v>2203</v>
      </c>
      <c r="D636" s="200" t="s">
        <v>2328</v>
      </c>
      <c r="E636" s="200" t="s">
        <v>2329</v>
      </c>
      <c r="F636" s="200" t="s">
        <v>2330</v>
      </c>
      <c r="G636" s="200" t="s">
        <v>2331</v>
      </c>
      <c r="H636" s="202"/>
      <c r="I636" s="202"/>
      <c r="J636" s="203">
        <v>0</v>
      </c>
      <c r="K636" s="203">
        <v>0</v>
      </c>
      <c r="L636" s="203">
        <v>0</v>
      </c>
      <c r="M636" s="203">
        <v>0</v>
      </c>
      <c r="N636" s="203">
        <v>0</v>
      </c>
      <c r="O636" s="203" t="s">
        <v>761</v>
      </c>
      <c r="P636" s="203" t="s">
        <v>761</v>
      </c>
      <c r="Q636" s="203" t="s">
        <v>593</v>
      </c>
      <c r="R636" s="203" t="s">
        <v>593</v>
      </c>
      <c r="S636" s="203" t="s">
        <v>593</v>
      </c>
      <c r="T636" s="203" t="s">
        <v>593</v>
      </c>
      <c r="U636" s="203">
        <v>0</v>
      </c>
      <c r="V636" s="203" t="s">
        <v>593</v>
      </c>
      <c r="W636" s="203" t="s">
        <v>761</v>
      </c>
      <c r="X636" s="203" t="s">
        <v>593</v>
      </c>
      <c r="Y636" s="203">
        <v>0</v>
      </c>
      <c r="Z636" s="203">
        <v>0</v>
      </c>
      <c r="AA636" s="203"/>
      <c r="AB636" s="203"/>
      <c r="AC636" s="203"/>
      <c r="AD636" s="202"/>
    </row>
    <row r="637" spans="1:30">
      <c r="A637" s="200">
        <v>13101</v>
      </c>
      <c r="B637" s="200" t="s">
        <v>1780</v>
      </c>
      <c r="C637" s="200" t="s">
        <v>2332</v>
      </c>
      <c r="D637" s="200"/>
      <c r="E637" s="200"/>
      <c r="F637" s="200" t="s">
        <v>2333</v>
      </c>
      <c r="G637" s="200" t="s">
        <v>2334</v>
      </c>
      <c r="H637" s="201">
        <v>30546</v>
      </c>
      <c r="I637" s="202" t="s">
        <v>760</v>
      </c>
      <c r="J637" s="203">
        <v>0</v>
      </c>
      <c r="K637" s="203">
        <v>0</v>
      </c>
      <c r="L637" s="203">
        <v>0</v>
      </c>
      <c r="M637" s="203">
        <v>0</v>
      </c>
      <c r="N637" s="203">
        <v>0</v>
      </c>
      <c r="O637" s="203" t="s">
        <v>593</v>
      </c>
      <c r="P637" s="203" t="s">
        <v>761</v>
      </c>
      <c r="Q637" s="203" t="s">
        <v>593</v>
      </c>
      <c r="R637" s="203" t="s">
        <v>593</v>
      </c>
      <c r="S637" s="203" t="s">
        <v>593</v>
      </c>
      <c r="T637" s="203" t="s">
        <v>593</v>
      </c>
      <c r="U637" s="203">
        <v>0</v>
      </c>
      <c r="V637" s="203" t="s">
        <v>593</v>
      </c>
      <c r="W637" s="203" t="s">
        <v>761</v>
      </c>
      <c r="X637" s="203" t="s">
        <v>761</v>
      </c>
      <c r="Y637" s="203" t="s">
        <v>769</v>
      </c>
      <c r="Z637" s="203" t="s">
        <v>1779</v>
      </c>
      <c r="AA637" s="203">
        <v>0</v>
      </c>
      <c r="AB637" s="203">
        <v>0</v>
      </c>
      <c r="AC637" s="203">
        <v>0</v>
      </c>
      <c r="AD637" s="203">
        <v>0</v>
      </c>
    </row>
    <row r="638" spans="1:30">
      <c r="A638" s="200">
        <v>13102</v>
      </c>
      <c r="B638" s="200" t="s">
        <v>1780</v>
      </c>
      <c r="C638" s="200" t="s">
        <v>2332</v>
      </c>
      <c r="D638" s="200"/>
      <c r="E638" s="200"/>
      <c r="F638" s="200" t="s">
        <v>2335</v>
      </c>
      <c r="G638" s="200" t="s">
        <v>2336</v>
      </c>
      <c r="H638" s="202"/>
      <c r="I638" s="202"/>
      <c r="J638" s="203">
        <v>0</v>
      </c>
      <c r="K638" s="203">
        <v>0</v>
      </c>
      <c r="L638" s="203">
        <v>0</v>
      </c>
      <c r="M638" s="203">
        <v>0</v>
      </c>
      <c r="N638" s="203">
        <v>0</v>
      </c>
      <c r="O638" s="203" t="s">
        <v>593</v>
      </c>
      <c r="P638" s="203" t="s">
        <v>761</v>
      </c>
      <c r="Q638" s="203" t="s">
        <v>593</v>
      </c>
      <c r="R638" s="203" t="s">
        <v>593</v>
      </c>
      <c r="S638" s="203" t="s">
        <v>593</v>
      </c>
      <c r="T638" s="203" t="s">
        <v>593</v>
      </c>
      <c r="U638" s="203">
        <v>0</v>
      </c>
      <c r="V638" s="203" t="s">
        <v>593</v>
      </c>
      <c r="W638" s="203" t="s">
        <v>761</v>
      </c>
      <c r="X638" s="203" t="s">
        <v>761</v>
      </c>
      <c r="Y638" s="203" t="s">
        <v>769</v>
      </c>
      <c r="Z638" s="203" t="s">
        <v>1779</v>
      </c>
      <c r="AA638" s="203">
        <v>0</v>
      </c>
      <c r="AB638" s="203">
        <v>0</v>
      </c>
      <c r="AC638" s="203">
        <v>0</v>
      </c>
      <c r="AD638" s="203">
        <v>0</v>
      </c>
    </row>
    <row r="639" spans="1:30">
      <c r="A639" s="200">
        <v>13103</v>
      </c>
      <c r="B639" s="200" t="s">
        <v>1780</v>
      </c>
      <c r="C639" s="200" t="s">
        <v>2332</v>
      </c>
      <c r="D639" s="200"/>
      <c r="E639" s="200"/>
      <c r="F639" s="200" t="s">
        <v>2337</v>
      </c>
      <c r="G639" s="200" t="s">
        <v>2338</v>
      </c>
      <c r="H639" s="201">
        <v>30260</v>
      </c>
      <c r="I639" s="202" t="s">
        <v>760</v>
      </c>
      <c r="J639" s="203">
        <v>0</v>
      </c>
      <c r="K639" s="203">
        <v>0</v>
      </c>
      <c r="L639" s="203">
        <v>0</v>
      </c>
      <c r="M639" s="203">
        <v>0</v>
      </c>
      <c r="N639" s="203">
        <v>0</v>
      </c>
      <c r="O639" s="203" t="s">
        <v>593</v>
      </c>
      <c r="P639" s="203" t="s">
        <v>761</v>
      </c>
      <c r="Q639" s="203" t="s">
        <v>593</v>
      </c>
      <c r="R639" s="203" t="s">
        <v>593</v>
      </c>
      <c r="S639" s="203" t="s">
        <v>593</v>
      </c>
      <c r="T639" s="203" t="s">
        <v>593</v>
      </c>
      <c r="U639" s="203">
        <v>0</v>
      </c>
      <c r="V639" s="203" t="s">
        <v>593</v>
      </c>
      <c r="W639" s="203" t="s">
        <v>761</v>
      </c>
      <c r="X639" s="203" t="s">
        <v>761</v>
      </c>
      <c r="Y639" s="203" t="s">
        <v>769</v>
      </c>
      <c r="Z639" s="203" t="s">
        <v>1779</v>
      </c>
      <c r="AA639" s="203">
        <v>0</v>
      </c>
      <c r="AB639" s="203">
        <v>0</v>
      </c>
      <c r="AC639" s="203">
        <v>0</v>
      </c>
      <c r="AD639" s="203">
        <v>0</v>
      </c>
    </row>
    <row r="640" spans="1:30">
      <c r="A640" s="200">
        <v>13104</v>
      </c>
      <c r="B640" s="200" t="s">
        <v>1780</v>
      </c>
      <c r="C640" s="200" t="s">
        <v>2332</v>
      </c>
      <c r="D640" s="200"/>
      <c r="E640" s="200"/>
      <c r="F640" s="200" t="s">
        <v>2339</v>
      </c>
      <c r="G640" s="200" t="s">
        <v>2340</v>
      </c>
      <c r="H640" s="201">
        <v>30546</v>
      </c>
      <c r="I640" s="202" t="s">
        <v>760</v>
      </c>
      <c r="J640" s="203">
        <v>0</v>
      </c>
      <c r="K640" s="203">
        <v>0</v>
      </c>
      <c r="L640" s="203">
        <v>0</v>
      </c>
      <c r="M640" s="203">
        <v>0</v>
      </c>
      <c r="N640" s="203">
        <v>0</v>
      </c>
      <c r="O640" s="203" t="s">
        <v>593</v>
      </c>
      <c r="P640" s="203" t="s">
        <v>761</v>
      </c>
      <c r="Q640" s="203" t="s">
        <v>593</v>
      </c>
      <c r="R640" s="203" t="s">
        <v>593</v>
      </c>
      <c r="S640" s="203" t="s">
        <v>593</v>
      </c>
      <c r="T640" s="203" t="s">
        <v>593</v>
      </c>
      <c r="U640" s="203">
        <v>0</v>
      </c>
      <c r="V640" s="203" t="s">
        <v>593</v>
      </c>
      <c r="W640" s="203" t="s">
        <v>761</v>
      </c>
      <c r="X640" s="203" t="s">
        <v>761</v>
      </c>
      <c r="Y640" s="203" t="s">
        <v>769</v>
      </c>
      <c r="Z640" s="203" t="s">
        <v>1779</v>
      </c>
      <c r="AA640" s="203">
        <v>0</v>
      </c>
      <c r="AB640" s="203">
        <v>0</v>
      </c>
      <c r="AC640" s="203">
        <v>0</v>
      </c>
      <c r="AD640" s="203">
        <v>0</v>
      </c>
    </row>
    <row r="641" spans="1:30">
      <c r="A641" s="200">
        <v>13105</v>
      </c>
      <c r="B641" s="200" t="s">
        <v>1780</v>
      </c>
      <c r="C641" s="200" t="s">
        <v>2332</v>
      </c>
      <c r="D641" s="200"/>
      <c r="E641" s="200"/>
      <c r="F641" s="200" t="s">
        <v>2341</v>
      </c>
      <c r="G641" s="200" t="s">
        <v>2342</v>
      </c>
      <c r="H641" s="202"/>
      <c r="I641" s="202"/>
      <c r="J641" s="203">
        <v>0</v>
      </c>
      <c r="K641" s="203">
        <v>0</v>
      </c>
      <c r="L641" s="203">
        <v>0</v>
      </c>
      <c r="M641" s="203">
        <v>0</v>
      </c>
      <c r="N641" s="203">
        <v>0</v>
      </c>
      <c r="O641" s="203" t="s">
        <v>593</v>
      </c>
      <c r="P641" s="203" t="s">
        <v>761</v>
      </c>
      <c r="Q641" s="203" t="s">
        <v>593</v>
      </c>
      <c r="R641" s="203" t="s">
        <v>593</v>
      </c>
      <c r="S641" s="203" t="s">
        <v>593</v>
      </c>
      <c r="T641" s="203" t="s">
        <v>593</v>
      </c>
      <c r="U641" s="203">
        <v>0</v>
      </c>
      <c r="V641" s="203" t="s">
        <v>593</v>
      </c>
      <c r="W641" s="203" t="s">
        <v>761</v>
      </c>
      <c r="X641" s="203" t="s">
        <v>761</v>
      </c>
      <c r="Y641" s="203" t="s">
        <v>769</v>
      </c>
      <c r="Z641" s="203" t="s">
        <v>1779</v>
      </c>
      <c r="AA641" s="203">
        <v>0</v>
      </c>
      <c r="AB641" s="203">
        <v>0</v>
      </c>
      <c r="AC641" s="203">
        <v>0</v>
      </c>
      <c r="AD641" s="203">
        <v>0</v>
      </c>
    </row>
    <row r="642" spans="1:30">
      <c r="A642" s="200">
        <v>13106</v>
      </c>
      <c r="B642" s="200" t="s">
        <v>1780</v>
      </c>
      <c r="C642" s="200" t="s">
        <v>2332</v>
      </c>
      <c r="D642" s="200"/>
      <c r="E642" s="200"/>
      <c r="F642" s="200" t="s">
        <v>2343</v>
      </c>
      <c r="G642" s="200" t="s">
        <v>2344</v>
      </c>
      <c r="H642" s="202"/>
      <c r="I642" s="202"/>
      <c r="J642" s="203">
        <v>0</v>
      </c>
      <c r="K642" s="203">
        <v>0</v>
      </c>
      <c r="L642" s="203">
        <v>0</v>
      </c>
      <c r="M642" s="203">
        <v>0</v>
      </c>
      <c r="N642" s="203">
        <v>0</v>
      </c>
      <c r="O642" s="203" t="s">
        <v>593</v>
      </c>
      <c r="P642" s="203" t="s">
        <v>761</v>
      </c>
      <c r="Q642" s="203" t="s">
        <v>593</v>
      </c>
      <c r="R642" s="203" t="s">
        <v>593</v>
      </c>
      <c r="S642" s="203" t="s">
        <v>593</v>
      </c>
      <c r="T642" s="203" t="s">
        <v>593</v>
      </c>
      <c r="U642" s="203">
        <v>0</v>
      </c>
      <c r="V642" s="203" t="s">
        <v>593</v>
      </c>
      <c r="W642" s="203" t="s">
        <v>761</v>
      </c>
      <c r="X642" s="203" t="s">
        <v>761</v>
      </c>
      <c r="Y642" s="203" t="s">
        <v>769</v>
      </c>
      <c r="Z642" s="203" t="s">
        <v>1779</v>
      </c>
      <c r="AA642" s="203">
        <v>0</v>
      </c>
      <c r="AB642" s="203">
        <v>0</v>
      </c>
      <c r="AC642" s="203">
        <v>0</v>
      </c>
      <c r="AD642" s="203">
        <v>0</v>
      </c>
    </row>
    <row r="643" spans="1:30">
      <c r="A643" s="200">
        <v>13107</v>
      </c>
      <c r="B643" s="200" t="s">
        <v>1780</v>
      </c>
      <c r="C643" s="200" t="s">
        <v>2332</v>
      </c>
      <c r="D643" s="200"/>
      <c r="E643" s="200"/>
      <c r="F643" s="200" t="s">
        <v>2345</v>
      </c>
      <c r="G643" s="200" t="s">
        <v>2346</v>
      </c>
      <c r="H643" s="202"/>
      <c r="I643" s="202"/>
      <c r="J643" s="203">
        <v>0</v>
      </c>
      <c r="K643" s="203">
        <v>0</v>
      </c>
      <c r="L643" s="203">
        <v>0</v>
      </c>
      <c r="M643" s="203">
        <v>0</v>
      </c>
      <c r="N643" s="203">
        <v>0</v>
      </c>
      <c r="O643" s="203" t="s">
        <v>593</v>
      </c>
      <c r="P643" s="203" t="s">
        <v>761</v>
      </c>
      <c r="Q643" s="203" t="s">
        <v>593</v>
      </c>
      <c r="R643" s="203" t="s">
        <v>593</v>
      </c>
      <c r="S643" s="203" t="s">
        <v>593</v>
      </c>
      <c r="T643" s="203" t="s">
        <v>593</v>
      </c>
      <c r="U643" s="203">
        <v>0</v>
      </c>
      <c r="V643" s="203" t="s">
        <v>593</v>
      </c>
      <c r="W643" s="203" t="s">
        <v>761</v>
      </c>
      <c r="X643" s="203" t="s">
        <v>761</v>
      </c>
      <c r="Y643" s="203" t="s">
        <v>769</v>
      </c>
      <c r="Z643" s="203" t="s">
        <v>1779</v>
      </c>
      <c r="AA643" s="203">
        <v>0</v>
      </c>
      <c r="AB643" s="203">
        <v>0</v>
      </c>
      <c r="AC643" s="203">
        <v>0</v>
      </c>
      <c r="AD643" s="203">
        <v>0</v>
      </c>
    </row>
    <row r="644" spans="1:30">
      <c r="A644" s="200">
        <v>13108</v>
      </c>
      <c r="B644" s="200" t="s">
        <v>1780</v>
      </c>
      <c r="C644" s="200" t="s">
        <v>2332</v>
      </c>
      <c r="D644" s="200"/>
      <c r="E644" s="200"/>
      <c r="F644" s="200" t="s">
        <v>2347</v>
      </c>
      <c r="G644" s="200" t="s">
        <v>2348</v>
      </c>
      <c r="H644" s="201">
        <v>30260</v>
      </c>
      <c r="I644" s="202" t="s">
        <v>760</v>
      </c>
      <c r="J644" s="203">
        <v>0</v>
      </c>
      <c r="K644" s="203">
        <v>0</v>
      </c>
      <c r="L644" s="203">
        <v>0</v>
      </c>
      <c r="M644" s="203">
        <v>0</v>
      </c>
      <c r="N644" s="203">
        <v>0</v>
      </c>
      <c r="O644" s="203" t="s">
        <v>593</v>
      </c>
      <c r="P644" s="203" t="s">
        <v>761</v>
      </c>
      <c r="Q644" s="203" t="s">
        <v>593</v>
      </c>
      <c r="R644" s="203" t="s">
        <v>593</v>
      </c>
      <c r="S644" s="203" t="s">
        <v>593</v>
      </c>
      <c r="T644" s="203" t="s">
        <v>593</v>
      </c>
      <c r="U644" s="203">
        <v>0</v>
      </c>
      <c r="V644" s="203" t="s">
        <v>593</v>
      </c>
      <c r="W644" s="203" t="s">
        <v>761</v>
      </c>
      <c r="X644" s="203" t="s">
        <v>761</v>
      </c>
      <c r="Y644" s="203" t="s">
        <v>769</v>
      </c>
      <c r="Z644" s="203" t="s">
        <v>1779</v>
      </c>
      <c r="AA644" s="203">
        <v>0</v>
      </c>
      <c r="AB644" s="203">
        <v>0</v>
      </c>
      <c r="AC644" s="203">
        <v>0</v>
      </c>
      <c r="AD644" s="203">
        <v>0</v>
      </c>
    </row>
    <row r="645" spans="1:30">
      <c r="A645" s="200">
        <v>13109</v>
      </c>
      <c r="B645" s="200" t="s">
        <v>1780</v>
      </c>
      <c r="C645" s="200" t="s">
        <v>2332</v>
      </c>
      <c r="D645" s="200"/>
      <c r="E645" s="200"/>
      <c r="F645" s="200" t="s">
        <v>2349</v>
      </c>
      <c r="G645" s="200" t="s">
        <v>2350</v>
      </c>
      <c r="H645" s="201">
        <v>30260</v>
      </c>
      <c r="I645" s="202" t="s">
        <v>760</v>
      </c>
      <c r="J645" s="203">
        <v>0</v>
      </c>
      <c r="K645" s="203">
        <v>0</v>
      </c>
      <c r="L645" s="203">
        <v>0</v>
      </c>
      <c r="M645" s="203">
        <v>0</v>
      </c>
      <c r="N645" s="203">
        <v>0</v>
      </c>
      <c r="O645" s="203" t="s">
        <v>593</v>
      </c>
      <c r="P645" s="203" t="s">
        <v>761</v>
      </c>
      <c r="Q645" s="203" t="s">
        <v>593</v>
      </c>
      <c r="R645" s="203" t="s">
        <v>593</v>
      </c>
      <c r="S645" s="203" t="s">
        <v>593</v>
      </c>
      <c r="T645" s="203" t="s">
        <v>593</v>
      </c>
      <c r="U645" s="203">
        <v>0</v>
      </c>
      <c r="V645" s="203" t="s">
        <v>593</v>
      </c>
      <c r="W645" s="203" t="s">
        <v>761</v>
      </c>
      <c r="X645" s="203" t="s">
        <v>761</v>
      </c>
      <c r="Y645" s="203" t="s">
        <v>769</v>
      </c>
      <c r="Z645" s="203" t="s">
        <v>1779</v>
      </c>
      <c r="AA645" s="203">
        <v>0</v>
      </c>
      <c r="AB645" s="203">
        <v>0</v>
      </c>
      <c r="AC645" s="203">
        <v>0</v>
      </c>
      <c r="AD645" s="203">
        <v>0</v>
      </c>
    </row>
    <row r="646" spans="1:30">
      <c r="A646" s="200">
        <v>13110</v>
      </c>
      <c r="B646" s="200" t="s">
        <v>1780</v>
      </c>
      <c r="C646" s="200" t="s">
        <v>2332</v>
      </c>
      <c r="D646" s="200"/>
      <c r="E646" s="200"/>
      <c r="F646" s="200" t="s">
        <v>2351</v>
      </c>
      <c r="G646" s="200" t="s">
        <v>2352</v>
      </c>
      <c r="H646" s="202"/>
      <c r="I646" s="202"/>
      <c r="J646" s="203">
        <v>0</v>
      </c>
      <c r="K646" s="203">
        <v>0</v>
      </c>
      <c r="L646" s="203">
        <v>0</v>
      </c>
      <c r="M646" s="203">
        <v>0</v>
      </c>
      <c r="N646" s="203">
        <v>0</v>
      </c>
      <c r="O646" s="203" t="s">
        <v>593</v>
      </c>
      <c r="P646" s="203" t="s">
        <v>761</v>
      </c>
      <c r="Q646" s="203" t="s">
        <v>593</v>
      </c>
      <c r="R646" s="203" t="s">
        <v>593</v>
      </c>
      <c r="S646" s="203" t="s">
        <v>593</v>
      </c>
      <c r="T646" s="203" t="s">
        <v>593</v>
      </c>
      <c r="U646" s="203">
        <v>0</v>
      </c>
      <c r="V646" s="203" t="s">
        <v>593</v>
      </c>
      <c r="W646" s="203" t="s">
        <v>761</v>
      </c>
      <c r="X646" s="203" t="s">
        <v>761</v>
      </c>
      <c r="Y646" s="203" t="s">
        <v>769</v>
      </c>
      <c r="Z646" s="203" t="s">
        <v>1779</v>
      </c>
      <c r="AA646" s="203">
        <v>0</v>
      </c>
      <c r="AB646" s="203">
        <v>0</v>
      </c>
      <c r="AC646" s="203">
        <v>0</v>
      </c>
      <c r="AD646" s="203">
        <v>0</v>
      </c>
    </row>
    <row r="647" spans="1:30">
      <c r="A647" s="200">
        <v>13111</v>
      </c>
      <c r="B647" s="200" t="s">
        <v>1780</v>
      </c>
      <c r="C647" s="200" t="s">
        <v>2332</v>
      </c>
      <c r="D647" s="200"/>
      <c r="E647" s="200"/>
      <c r="F647" s="200" t="s">
        <v>2353</v>
      </c>
      <c r="G647" s="200" t="s">
        <v>2354</v>
      </c>
      <c r="H647" s="201">
        <v>28970</v>
      </c>
      <c r="I647" s="202" t="s">
        <v>760</v>
      </c>
      <c r="J647" s="203">
        <v>0</v>
      </c>
      <c r="K647" s="203">
        <v>0</v>
      </c>
      <c r="L647" s="203">
        <v>0</v>
      </c>
      <c r="M647" s="203">
        <v>0</v>
      </c>
      <c r="N647" s="203">
        <v>0</v>
      </c>
      <c r="O647" s="203" t="s">
        <v>593</v>
      </c>
      <c r="P647" s="203" t="s">
        <v>761</v>
      </c>
      <c r="Q647" s="203" t="s">
        <v>593</v>
      </c>
      <c r="R647" s="203" t="s">
        <v>593</v>
      </c>
      <c r="S647" s="203" t="s">
        <v>593</v>
      </c>
      <c r="T647" s="203" t="s">
        <v>593</v>
      </c>
      <c r="U647" s="203">
        <v>0</v>
      </c>
      <c r="V647" s="203" t="s">
        <v>593</v>
      </c>
      <c r="W647" s="203" t="s">
        <v>761</v>
      </c>
      <c r="X647" s="203" t="s">
        <v>761</v>
      </c>
      <c r="Y647" s="203" t="s">
        <v>769</v>
      </c>
      <c r="Z647" s="203" t="s">
        <v>1779</v>
      </c>
      <c r="AA647" s="203">
        <v>0</v>
      </c>
      <c r="AB647" s="203">
        <v>0</v>
      </c>
      <c r="AC647" s="203">
        <v>0</v>
      </c>
      <c r="AD647" s="203">
        <v>0</v>
      </c>
    </row>
    <row r="648" spans="1:30">
      <c r="A648" s="200">
        <v>13112</v>
      </c>
      <c r="B648" s="200" t="s">
        <v>1780</v>
      </c>
      <c r="C648" s="200" t="s">
        <v>2332</v>
      </c>
      <c r="D648" s="200"/>
      <c r="E648" s="200"/>
      <c r="F648" s="200" t="s">
        <v>2355</v>
      </c>
      <c r="G648" s="200" t="s">
        <v>2356</v>
      </c>
      <c r="H648" s="202"/>
      <c r="I648" s="202"/>
      <c r="J648" s="203">
        <v>0</v>
      </c>
      <c r="K648" s="203">
        <v>0</v>
      </c>
      <c r="L648" s="203">
        <v>0</v>
      </c>
      <c r="M648" s="203">
        <v>0</v>
      </c>
      <c r="N648" s="203">
        <v>0</v>
      </c>
      <c r="O648" s="203" t="s">
        <v>593</v>
      </c>
      <c r="P648" s="203" t="s">
        <v>761</v>
      </c>
      <c r="Q648" s="203" t="s">
        <v>593</v>
      </c>
      <c r="R648" s="203" t="s">
        <v>593</v>
      </c>
      <c r="S648" s="203" t="s">
        <v>593</v>
      </c>
      <c r="T648" s="203" t="s">
        <v>593</v>
      </c>
      <c r="U648" s="203">
        <v>0</v>
      </c>
      <c r="V648" s="203" t="s">
        <v>593</v>
      </c>
      <c r="W648" s="203" t="s">
        <v>761</v>
      </c>
      <c r="X648" s="203" t="s">
        <v>761</v>
      </c>
      <c r="Y648" s="203" t="s">
        <v>769</v>
      </c>
      <c r="Z648" s="203" t="s">
        <v>1779</v>
      </c>
      <c r="AA648" s="203">
        <v>0</v>
      </c>
      <c r="AB648" s="203">
        <v>0</v>
      </c>
      <c r="AC648" s="203">
        <v>0</v>
      </c>
      <c r="AD648" s="203">
        <v>0</v>
      </c>
    </row>
    <row r="649" spans="1:30">
      <c r="A649" s="200">
        <v>13113</v>
      </c>
      <c r="B649" s="200" t="s">
        <v>1780</v>
      </c>
      <c r="C649" s="200" t="s">
        <v>2332</v>
      </c>
      <c r="D649" s="200"/>
      <c r="E649" s="200"/>
      <c r="F649" s="200" t="s">
        <v>2357</v>
      </c>
      <c r="G649" s="200" t="s">
        <v>2358</v>
      </c>
      <c r="H649" s="202"/>
      <c r="I649" s="202"/>
      <c r="J649" s="203">
        <v>0</v>
      </c>
      <c r="K649" s="203">
        <v>0</v>
      </c>
      <c r="L649" s="203">
        <v>0</v>
      </c>
      <c r="M649" s="203">
        <v>0</v>
      </c>
      <c r="N649" s="203">
        <v>0</v>
      </c>
      <c r="O649" s="203" t="s">
        <v>593</v>
      </c>
      <c r="P649" s="203" t="s">
        <v>761</v>
      </c>
      <c r="Q649" s="203" t="s">
        <v>593</v>
      </c>
      <c r="R649" s="203" t="s">
        <v>593</v>
      </c>
      <c r="S649" s="203" t="s">
        <v>593</v>
      </c>
      <c r="T649" s="203" t="s">
        <v>593</v>
      </c>
      <c r="U649" s="203">
        <v>0</v>
      </c>
      <c r="V649" s="203" t="s">
        <v>593</v>
      </c>
      <c r="W649" s="203" t="s">
        <v>761</v>
      </c>
      <c r="X649" s="203" t="s">
        <v>761</v>
      </c>
      <c r="Y649" s="203" t="s">
        <v>769</v>
      </c>
      <c r="Z649" s="203" t="s">
        <v>1779</v>
      </c>
      <c r="AA649" s="203">
        <v>0</v>
      </c>
      <c r="AB649" s="203">
        <v>0</v>
      </c>
      <c r="AC649" s="203">
        <v>0</v>
      </c>
      <c r="AD649" s="203">
        <v>0</v>
      </c>
    </row>
    <row r="650" spans="1:30">
      <c r="A650" s="200">
        <v>13114</v>
      </c>
      <c r="B650" s="200" t="s">
        <v>1780</v>
      </c>
      <c r="C650" s="200" t="s">
        <v>2332</v>
      </c>
      <c r="D650" s="200"/>
      <c r="E650" s="200"/>
      <c r="F650" s="200" t="s">
        <v>2359</v>
      </c>
      <c r="G650" s="200" t="s">
        <v>2360</v>
      </c>
      <c r="H650" s="202"/>
      <c r="I650" s="202"/>
      <c r="J650" s="203">
        <v>0</v>
      </c>
      <c r="K650" s="203">
        <v>0</v>
      </c>
      <c r="L650" s="203">
        <v>0</v>
      </c>
      <c r="M650" s="203">
        <v>0</v>
      </c>
      <c r="N650" s="203">
        <v>0</v>
      </c>
      <c r="O650" s="203" t="s">
        <v>593</v>
      </c>
      <c r="P650" s="203" t="s">
        <v>761</v>
      </c>
      <c r="Q650" s="203" t="s">
        <v>593</v>
      </c>
      <c r="R650" s="203" t="s">
        <v>593</v>
      </c>
      <c r="S650" s="203" t="s">
        <v>593</v>
      </c>
      <c r="T650" s="203" t="s">
        <v>593</v>
      </c>
      <c r="U650" s="203">
        <v>0</v>
      </c>
      <c r="V650" s="203" t="s">
        <v>593</v>
      </c>
      <c r="W650" s="203" t="s">
        <v>761</v>
      </c>
      <c r="X650" s="203" t="s">
        <v>761</v>
      </c>
      <c r="Y650" s="203" t="s">
        <v>769</v>
      </c>
      <c r="Z650" s="203" t="s">
        <v>1779</v>
      </c>
      <c r="AA650" s="203">
        <v>0</v>
      </c>
      <c r="AB650" s="203">
        <v>0</v>
      </c>
      <c r="AC650" s="203">
        <v>0</v>
      </c>
      <c r="AD650" s="203">
        <v>0</v>
      </c>
    </row>
    <row r="651" spans="1:30">
      <c r="A651" s="200">
        <v>13115</v>
      </c>
      <c r="B651" s="200" t="s">
        <v>1780</v>
      </c>
      <c r="C651" s="200" t="s">
        <v>2332</v>
      </c>
      <c r="D651" s="200"/>
      <c r="E651" s="200"/>
      <c r="F651" s="200" t="s">
        <v>2361</v>
      </c>
      <c r="G651" s="200" t="s">
        <v>2362</v>
      </c>
      <c r="H651" s="202"/>
      <c r="I651" s="202"/>
      <c r="J651" s="203">
        <v>0</v>
      </c>
      <c r="K651" s="203">
        <v>0</v>
      </c>
      <c r="L651" s="203">
        <v>0</v>
      </c>
      <c r="M651" s="203">
        <v>0</v>
      </c>
      <c r="N651" s="203">
        <v>0</v>
      </c>
      <c r="O651" s="203" t="s">
        <v>593</v>
      </c>
      <c r="P651" s="203" t="s">
        <v>761</v>
      </c>
      <c r="Q651" s="203" t="s">
        <v>593</v>
      </c>
      <c r="R651" s="203" t="s">
        <v>593</v>
      </c>
      <c r="S651" s="203" t="s">
        <v>593</v>
      </c>
      <c r="T651" s="203" t="s">
        <v>593</v>
      </c>
      <c r="U651" s="203">
        <v>0</v>
      </c>
      <c r="V651" s="203" t="s">
        <v>593</v>
      </c>
      <c r="W651" s="203" t="s">
        <v>761</v>
      </c>
      <c r="X651" s="203" t="s">
        <v>761</v>
      </c>
      <c r="Y651" s="203" t="s">
        <v>769</v>
      </c>
      <c r="Z651" s="203" t="s">
        <v>1779</v>
      </c>
      <c r="AA651" s="203">
        <v>0</v>
      </c>
      <c r="AB651" s="203">
        <v>0</v>
      </c>
      <c r="AC651" s="203">
        <v>0</v>
      </c>
      <c r="AD651" s="203">
        <v>0</v>
      </c>
    </row>
    <row r="652" spans="1:30">
      <c r="A652" s="200">
        <v>13116</v>
      </c>
      <c r="B652" s="200" t="s">
        <v>1780</v>
      </c>
      <c r="C652" s="200" t="s">
        <v>2332</v>
      </c>
      <c r="D652" s="200"/>
      <c r="E652" s="200"/>
      <c r="F652" s="200" t="s">
        <v>2363</v>
      </c>
      <c r="G652" s="200" t="s">
        <v>2364</v>
      </c>
      <c r="H652" s="202"/>
      <c r="I652" s="202"/>
      <c r="J652" s="203">
        <v>0</v>
      </c>
      <c r="K652" s="203">
        <v>0</v>
      </c>
      <c r="L652" s="203">
        <v>0</v>
      </c>
      <c r="M652" s="203">
        <v>0</v>
      </c>
      <c r="N652" s="203">
        <v>0</v>
      </c>
      <c r="O652" s="203" t="s">
        <v>593</v>
      </c>
      <c r="P652" s="203" t="s">
        <v>761</v>
      </c>
      <c r="Q652" s="203" t="s">
        <v>593</v>
      </c>
      <c r="R652" s="203" t="s">
        <v>593</v>
      </c>
      <c r="S652" s="203" t="s">
        <v>593</v>
      </c>
      <c r="T652" s="203" t="s">
        <v>593</v>
      </c>
      <c r="U652" s="203">
        <v>0</v>
      </c>
      <c r="V652" s="203" t="s">
        <v>593</v>
      </c>
      <c r="W652" s="203" t="s">
        <v>761</v>
      </c>
      <c r="X652" s="203" t="s">
        <v>761</v>
      </c>
      <c r="Y652" s="203" t="s">
        <v>769</v>
      </c>
      <c r="Z652" s="203" t="s">
        <v>1779</v>
      </c>
      <c r="AA652" s="203">
        <v>0</v>
      </c>
      <c r="AB652" s="203">
        <v>0</v>
      </c>
      <c r="AC652" s="203">
        <v>0</v>
      </c>
      <c r="AD652" s="203">
        <v>0</v>
      </c>
    </row>
    <row r="653" spans="1:30">
      <c r="A653" s="200">
        <v>13117</v>
      </c>
      <c r="B653" s="200" t="s">
        <v>1780</v>
      </c>
      <c r="C653" s="200" t="s">
        <v>2332</v>
      </c>
      <c r="D653" s="200"/>
      <c r="E653" s="200"/>
      <c r="F653" s="200" t="s">
        <v>2365</v>
      </c>
      <c r="G653" s="200" t="s">
        <v>2366</v>
      </c>
      <c r="H653" s="201">
        <v>25934</v>
      </c>
      <c r="I653" s="202" t="s">
        <v>760</v>
      </c>
      <c r="J653" s="203">
        <v>0</v>
      </c>
      <c r="K653" s="203">
        <v>0</v>
      </c>
      <c r="L653" s="203">
        <v>0</v>
      </c>
      <c r="M653" s="203">
        <v>0</v>
      </c>
      <c r="N653" s="203">
        <v>0</v>
      </c>
      <c r="O653" s="203" t="s">
        <v>593</v>
      </c>
      <c r="P653" s="203" t="s">
        <v>761</v>
      </c>
      <c r="Q653" s="203" t="s">
        <v>593</v>
      </c>
      <c r="R653" s="203" t="s">
        <v>593</v>
      </c>
      <c r="S653" s="203" t="s">
        <v>593</v>
      </c>
      <c r="T653" s="203" t="s">
        <v>593</v>
      </c>
      <c r="U653" s="203">
        <v>0</v>
      </c>
      <c r="V653" s="203" t="s">
        <v>593</v>
      </c>
      <c r="W653" s="203" t="s">
        <v>761</v>
      </c>
      <c r="X653" s="203" t="s">
        <v>761</v>
      </c>
      <c r="Y653" s="203" t="s">
        <v>769</v>
      </c>
      <c r="Z653" s="203" t="s">
        <v>1779</v>
      </c>
      <c r="AA653" s="203">
        <v>0</v>
      </c>
      <c r="AB653" s="203">
        <v>0</v>
      </c>
      <c r="AC653" s="203">
        <v>0</v>
      </c>
      <c r="AD653" s="203">
        <v>0</v>
      </c>
    </row>
    <row r="654" spans="1:30">
      <c r="A654" s="200">
        <v>13118</v>
      </c>
      <c r="B654" s="200" t="s">
        <v>1780</v>
      </c>
      <c r="C654" s="200" t="s">
        <v>2332</v>
      </c>
      <c r="D654" s="200"/>
      <c r="E654" s="200"/>
      <c r="F654" s="200" t="s">
        <v>2367</v>
      </c>
      <c r="G654" s="200" t="s">
        <v>2368</v>
      </c>
      <c r="H654" s="202"/>
      <c r="I654" s="202"/>
      <c r="J654" s="203">
        <v>0</v>
      </c>
      <c r="K654" s="203">
        <v>0</v>
      </c>
      <c r="L654" s="203">
        <v>0</v>
      </c>
      <c r="M654" s="203">
        <v>0</v>
      </c>
      <c r="N654" s="203">
        <v>0</v>
      </c>
      <c r="O654" s="203" t="s">
        <v>593</v>
      </c>
      <c r="P654" s="203" t="s">
        <v>761</v>
      </c>
      <c r="Q654" s="203" t="s">
        <v>593</v>
      </c>
      <c r="R654" s="203" t="s">
        <v>593</v>
      </c>
      <c r="S654" s="203" t="s">
        <v>593</v>
      </c>
      <c r="T654" s="203" t="s">
        <v>593</v>
      </c>
      <c r="U654" s="203">
        <v>0</v>
      </c>
      <c r="V654" s="203" t="s">
        <v>593</v>
      </c>
      <c r="W654" s="203" t="s">
        <v>761</v>
      </c>
      <c r="X654" s="203" t="s">
        <v>761</v>
      </c>
      <c r="Y654" s="203" t="s">
        <v>769</v>
      </c>
      <c r="Z654" s="203" t="s">
        <v>1779</v>
      </c>
      <c r="AA654" s="203">
        <v>0</v>
      </c>
      <c r="AB654" s="203">
        <v>0</v>
      </c>
      <c r="AC654" s="203">
        <v>0</v>
      </c>
      <c r="AD654" s="203">
        <v>0</v>
      </c>
    </row>
    <row r="655" spans="1:30">
      <c r="A655" s="200">
        <v>13119</v>
      </c>
      <c r="B655" s="200" t="s">
        <v>1780</v>
      </c>
      <c r="C655" s="200" t="s">
        <v>2332</v>
      </c>
      <c r="D655" s="200"/>
      <c r="E655" s="200"/>
      <c r="F655" s="200" t="s">
        <v>2369</v>
      </c>
      <c r="G655" s="200" t="s">
        <v>2370</v>
      </c>
      <c r="H655" s="201">
        <v>25934</v>
      </c>
      <c r="I655" s="202" t="s">
        <v>760</v>
      </c>
      <c r="J655" s="203">
        <v>0</v>
      </c>
      <c r="K655" s="203">
        <v>0</v>
      </c>
      <c r="L655" s="203">
        <v>0</v>
      </c>
      <c r="M655" s="203">
        <v>0</v>
      </c>
      <c r="N655" s="203">
        <v>0</v>
      </c>
      <c r="O655" s="203" t="s">
        <v>593</v>
      </c>
      <c r="P655" s="203" t="s">
        <v>761</v>
      </c>
      <c r="Q655" s="203" t="s">
        <v>593</v>
      </c>
      <c r="R655" s="203" t="s">
        <v>593</v>
      </c>
      <c r="S655" s="203" t="s">
        <v>593</v>
      </c>
      <c r="T655" s="203" t="s">
        <v>593</v>
      </c>
      <c r="U655" s="203">
        <v>0</v>
      </c>
      <c r="V655" s="203" t="s">
        <v>593</v>
      </c>
      <c r="W655" s="203" t="s">
        <v>761</v>
      </c>
      <c r="X655" s="203" t="s">
        <v>761</v>
      </c>
      <c r="Y655" s="203" t="s">
        <v>769</v>
      </c>
      <c r="Z655" s="203" t="s">
        <v>1779</v>
      </c>
      <c r="AA655" s="203">
        <v>0</v>
      </c>
      <c r="AB655" s="203">
        <v>0</v>
      </c>
      <c r="AC655" s="203">
        <v>0</v>
      </c>
      <c r="AD655" s="203">
        <v>0</v>
      </c>
    </row>
    <row r="656" spans="1:30">
      <c r="A656" s="200">
        <v>13120</v>
      </c>
      <c r="B656" s="200" t="s">
        <v>1780</v>
      </c>
      <c r="C656" s="200" t="s">
        <v>2332</v>
      </c>
      <c r="D656" s="200"/>
      <c r="E656" s="200"/>
      <c r="F656" s="200" t="s">
        <v>2371</v>
      </c>
      <c r="G656" s="200" t="s">
        <v>2372</v>
      </c>
      <c r="H656" s="202"/>
      <c r="I656" s="202"/>
      <c r="J656" s="203">
        <v>0</v>
      </c>
      <c r="K656" s="203">
        <v>0</v>
      </c>
      <c r="L656" s="203">
        <v>0</v>
      </c>
      <c r="M656" s="203">
        <v>0</v>
      </c>
      <c r="N656" s="203">
        <v>0</v>
      </c>
      <c r="O656" s="203" t="s">
        <v>593</v>
      </c>
      <c r="P656" s="203" t="s">
        <v>761</v>
      </c>
      <c r="Q656" s="203" t="s">
        <v>593</v>
      </c>
      <c r="R656" s="203" t="s">
        <v>593</v>
      </c>
      <c r="S656" s="203" t="s">
        <v>593</v>
      </c>
      <c r="T656" s="203" t="s">
        <v>593</v>
      </c>
      <c r="U656" s="203">
        <v>0</v>
      </c>
      <c r="V656" s="203" t="s">
        <v>593</v>
      </c>
      <c r="W656" s="203" t="s">
        <v>761</v>
      </c>
      <c r="X656" s="203" t="s">
        <v>761</v>
      </c>
      <c r="Y656" s="203" t="s">
        <v>769</v>
      </c>
      <c r="Z656" s="203" t="s">
        <v>1779</v>
      </c>
      <c r="AA656" s="203">
        <v>0</v>
      </c>
      <c r="AB656" s="203">
        <v>0</v>
      </c>
      <c r="AC656" s="203">
        <v>0</v>
      </c>
      <c r="AD656" s="203">
        <v>0</v>
      </c>
    </row>
    <row r="657" spans="1:30">
      <c r="A657" s="200">
        <v>13121</v>
      </c>
      <c r="B657" s="200" t="s">
        <v>1780</v>
      </c>
      <c r="C657" s="200" t="s">
        <v>2332</v>
      </c>
      <c r="D657" s="200"/>
      <c r="E657" s="200"/>
      <c r="F657" s="200" t="s">
        <v>2373</v>
      </c>
      <c r="G657" s="200" t="s">
        <v>2374</v>
      </c>
      <c r="H657" s="202"/>
      <c r="I657" s="202"/>
      <c r="J657" s="203">
        <v>0</v>
      </c>
      <c r="K657" s="203">
        <v>0</v>
      </c>
      <c r="L657" s="203">
        <v>0</v>
      </c>
      <c r="M657" s="203">
        <v>0</v>
      </c>
      <c r="N657" s="203">
        <v>0</v>
      </c>
      <c r="O657" s="203" t="s">
        <v>593</v>
      </c>
      <c r="P657" s="203" t="s">
        <v>761</v>
      </c>
      <c r="Q657" s="203" t="s">
        <v>593</v>
      </c>
      <c r="R657" s="203" t="s">
        <v>593</v>
      </c>
      <c r="S657" s="203" t="s">
        <v>593</v>
      </c>
      <c r="T657" s="203" t="s">
        <v>593</v>
      </c>
      <c r="U657" s="203">
        <v>0</v>
      </c>
      <c r="V657" s="203" t="s">
        <v>593</v>
      </c>
      <c r="W657" s="203" t="s">
        <v>761</v>
      </c>
      <c r="X657" s="203" t="s">
        <v>761</v>
      </c>
      <c r="Y657" s="203" t="s">
        <v>769</v>
      </c>
      <c r="Z657" s="203" t="s">
        <v>1779</v>
      </c>
      <c r="AA657" s="203">
        <v>0</v>
      </c>
      <c r="AB657" s="203">
        <v>0</v>
      </c>
      <c r="AC657" s="203">
        <v>0</v>
      </c>
      <c r="AD657" s="203">
        <v>0</v>
      </c>
    </row>
    <row r="658" spans="1:30">
      <c r="A658" s="200">
        <v>13122</v>
      </c>
      <c r="B658" s="200" t="s">
        <v>1780</v>
      </c>
      <c r="C658" s="200" t="s">
        <v>2332</v>
      </c>
      <c r="D658" s="200"/>
      <c r="E658" s="200"/>
      <c r="F658" s="200" t="s">
        <v>2375</v>
      </c>
      <c r="G658" s="200" t="s">
        <v>2376</v>
      </c>
      <c r="H658" s="202"/>
      <c r="I658" s="202"/>
      <c r="J658" s="203">
        <v>0</v>
      </c>
      <c r="K658" s="203">
        <v>0</v>
      </c>
      <c r="L658" s="203">
        <v>0</v>
      </c>
      <c r="M658" s="203">
        <v>0</v>
      </c>
      <c r="N658" s="203">
        <v>0</v>
      </c>
      <c r="O658" s="203" t="s">
        <v>593</v>
      </c>
      <c r="P658" s="203" t="s">
        <v>761</v>
      </c>
      <c r="Q658" s="203" t="s">
        <v>593</v>
      </c>
      <c r="R658" s="203" t="s">
        <v>593</v>
      </c>
      <c r="S658" s="203" t="s">
        <v>593</v>
      </c>
      <c r="T658" s="203" t="s">
        <v>593</v>
      </c>
      <c r="U658" s="203">
        <v>0</v>
      </c>
      <c r="V658" s="203" t="s">
        <v>593</v>
      </c>
      <c r="W658" s="203" t="s">
        <v>761</v>
      </c>
      <c r="X658" s="203" t="s">
        <v>761</v>
      </c>
      <c r="Y658" s="203" t="s">
        <v>769</v>
      </c>
      <c r="Z658" s="203" t="s">
        <v>1779</v>
      </c>
      <c r="AA658" s="203">
        <v>0</v>
      </c>
      <c r="AB658" s="203">
        <v>0</v>
      </c>
      <c r="AC658" s="203">
        <v>0</v>
      </c>
      <c r="AD658" s="203">
        <v>0</v>
      </c>
    </row>
    <row r="659" spans="1:30">
      <c r="A659" s="200">
        <v>13123</v>
      </c>
      <c r="B659" s="200" t="s">
        <v>1780</v>
      </c>
      <c r="C659" s="200" t="s">
        <v>2332</v>
      </c>
      <c r="D659" s="200"/>
      <c r="E659" s="200"/>
      <c r="F659" s="200" t="s">
        <v>2377</v>
      </c>
      <c r="G659" s="200" t="s">
        <v>2378</v>
      </c>
      <c r="H659" s="202"/>
      <c r="I659" s="202"/>
      <c r="J659" s="203">
        <v>0</v>
      </c>
      <c r="K659" s="203">
        <v>0</v>
      </c>
      <c r="L659" s="203">
        <v>0</v>
      </c>
      <c r="M659" s="203">
        <v>0</v>
      </c>
      <c r="N659" s="203">
        <v>0</v>
      </c>
      <c r="O659" s="203" t="s">
        <v>593</v>
      </c>
      <c r="P659" s="203" t="s">
        <v>761</v>
      </c>
      <c r="Q659" s="203" t="s">
        <v>593</v>
      </c>
      <c r="R659" s="203" t="s">
        <v>593</v>
      </c>
      <c r="S659" s="203" t="s">
        <v>593</v>
      </c>
      <c r="T659" s="203" t="s">
        <v>593</v>
      </c>
      <c r="U659" s="203">
        <v>0</v>
      </c>
      <c r="V659" s="203" t="s">
        <v>593</v>
      </c>
      <c r="W659" s="203" t="s">
        <v>761</v>
      </c>
      <c r="X659" s="203" t="s">
        <v>761</v>
      </c>
      <c r="Y659" s="203" t="s">
        <v>769</v>
      </c>
      <c r="Z659" s="203" t="s">
        <v>1779</v>
      </c>
      <c r="AA659" s="203">
        <v>0</v>
      </c>
      <c r="AB659" s="203">
        <v>0</v>
      </c>
      <c r="AC659" s="203">
        <v>0</v>
      </c>
      <c r="AD659" s="203">
        <v>0</v>
      </c>
    </row>
    <row r="660" spans="1:30">
      <c r="A660" s="200">
        <v>13201</v>
      </c>
      <c r="B660" s="200" t="s">
        <v>1780</v>
      </c>
      <c r="C660" s="200" t="s">
        <v>2332</v>
      </c>
      <c r="D660" s="200"/>
      <c r="E660" s="200"/>
      <c r="F660" s="200" t="s">
        <v>2379</v>
      </c>
      <c r="G660" s="200" t="s">
        <v>2380</v>
      </c>
      <c r="H660" s="201">
        <v>42095</v>
      </c>
      <c r="I660" s="202" t="s">
        <v>760</v>
      </c>
      <c r="J660" s="203">
        <v>0</v>
      </c>
      <c r="K660" s="203" t="s">
        <v>761</v>
      </c>
      <c r="L660" s="203">
        <v>0</v>
      </c>
      <c r="M660" s="203">
        <v>0</v>
      </c>
      <c r="N660" s="203">
        <v>0</v>
      </c>
      <c r="O660" s="203" t="s">
        <v>593</v>
      </c>
      <c r="P660" s="203" t="s">
        <v>761</v>
      </c>
      <c r="Q660" s="203" t="s">
        <v>593</v>
      </c>
      <c r="R660" s="203" t="s">
        <v>593</v>
      </c>
      <c r="S660" s="203" t="s">
        <v>593</v>
      </c>
      <c r="T660" s="203" t="s">
        <v>593</v>
      </c>
      <c r="U660" s="203">
        <v>0</v>
      </c>
      <c r="V660" s="203" t="s">
        <v>761</v>
      </c>
      <c r="W660" s="203" t="s">
        <v>761</v>
      </c>
      <c r="X660" s="203" t="s">
        <v>761</v>
      </c>
      <c r="Y660" s="203" t="s">
        <v>763</v>
      </c>
      <c r="Z660" s="203" t="s">
        <v>1779</v>
      </c>
      <c r="AA660" s="203">
        <v>0</v>
      </c>
      <c r="AB660" s="203">
        <v>0</v>
      </c>
      <c r="AC660" s="203">
        <v>0</v>
      </c>
      <c r="AD660" s="203">
        <v>0</v>
      </c>
    </row>
    <row r="661" spans="1:30">
      <c r="A661" s="200">
        <v>13202</v>
      </c>
      <c r="B661" s="200" t="s">
        <v>1780</v>
      </c>
      <c r="C661" s="200" t="s">
        <v>2332</v>
      </c>
      <c r="D661" s="200"/>
      <c r="E661" s="200"/>
      <c r="F661" s="200" t="s">
        <v>2381</v>
      </c>
      <c r="G661" s="200" t="s">
        <v>2382</v>
      </c>
      <c r="H661" s="201">
        <v>26755</v>
      </c>
      <c r="I661" s="202" t="s">
        <v>760</v>
      </c>
      <c r="J661" s="203">
        <v>0</v>
      </c>
      <c r="K661" s="203">
        <v>0</v>
      </c>
      <c r="L661" s="203">
        <v>0</v>
      </c>
      <c r="M661" s="203">
        <v>0</v>
      </c>
      <c r="N661" s="203">
        <v>0</v>
      </c>
      <c r="O661" s="203" t="s">
        <v>593</v>
      </c>
      <c r="P661" s="203" t="s">
        <v>761</v>
      </c>
      <c r="Q661" s="203" t="s">
        <v>593</v>
      </c>
      <c r="R661" s="203" t="s">
        <v>593</v>
      </c>
      <c r="S661" s="203" t="s">
        <v>593</v>
      </c>
      <c r="T661" s="203" t="s">
        <v>593</v>
      </c>
      <c r="U661" s="203">
        <v>0</v>
      </c>
      <c r="V661" s="203" t="s">
        <v>593</v>
      </c>
      <c r="W661" s="203" t="s">
        <v>761</v>
      </c>
      <c r="X661" s="203" t="s">
        <v>761</v>
      </c>
      <c r="Y661" s="203" t="s">
        <v>769</v>
      </c>
      <c r="Z661" s="203" t="s">
        <v>1779</v>
      </c>
      <c r="AA661" s="203" t="s">
        <v>2383</v>
      </c>
      <c r="AB661" s="203">
        <v>0</v>
      </c>
      <c r="AC661" s="203">
        <v>0</v>
      </c>
      <c r="AD661" s="203">
        <v>0</v>
      </c>
    </row>
    <row r="662" spans="1:30">
      <c r="A662" s="200">
        <v>13203</v>
      </c>
      <c r="B662" s="200" t="s">
        <v>1780</v>
      </c>
      <c r="C662" s="200" t="s">
        <v>2332</v>
      </c>
      <c r="D662" s="200"/>
      <c r="E662" s="200"/>
      <c r="F662" s="200" t="s">
        <v>2384</v>
      </c>
      <c r="G662" s="200" t="s">
        <v>2385</v>
      </c>
      <c r="H662" s="202"/>
      <c r="I662" s="202"/>
      <c r="J662" s="203">
        <v>0</v>
      </c>
      <c r="K662" s="203">
        <v>0</v>
      </c>
      <c r="L662" s="203">
        <v>0</v>
      </c>
      <c r="M662" s="203">
        <v>0</v>
      </c>
      <c r="N662" s="203">
        <v>0</v>
      </c>
      <c r="O662" s="203" t="s">
        <v>593</v>
      </c>
      <c r="P662" s="203" t="s">
        <v>761</v>
      </c>
      <c r="Q662" s="203" t="s">
        <v>593</v>
      </c>
      <c r="R662" s="203" t="s">
        <v>593</v>
      </c>
      <c r="S662" s="203" t="s">
        <v>593</v>
      </c>
      <c r="T662" s="203" t="s">
        <v>593</v>
      </c>
      <c r="U662" s="203">
        <v>0</v>
      </c>
      <c r="V662" s="203" t="s">
        <v>593</v>
      </c>
      <c r="W662" s="203" t="s">
        <v>761</v>
      </c>
      <c r="X662" s="203" t="s">
        <v>761</v>
      </c>
      <c r="Y662" s="203" t="s">
        <v>769</v>
      </c>
      <c r="Z662" s="203" t="s">
        <v>1779</v>
      </c>
      <c r="AA662" s="203">
        <v>0</v>
      </c>
      <c r="AB662" s="203">
        <v>0</v>
      </c>
      <c r="AC662" s="203">
        <v>0</v>
      </c>
      <c r="AD662" s="203">
        <v>0</v>
      </c>
    </row>
    <row r="663" spans="1:30">
      <c r="A663" s="200">
        <v>13204</v>
      </c>
      <c r="B663" s="200" t="s">
        <v>1780</v>
      </c>
      <c r="C663" s="200" t="s">
        <v>2332</v>
      </c>
      <c r="D663" s="200"/>
      <c r="E663" s="200"/>
      <c r="F663" s="200" t="s">
        <v>2386</v>
      </c>
      <c r="G663" s="200" t="s">
        <v>2387</v>
      </c>
      <c r="H663" s="202"/>
      <c r="I663" s="202"/>
      <c r="J663" s="203">
        <v>0</v>
      </c>
      <c r="K663" s="203">
        <v>0</v>
      </c>
      <c r="L663" s="203">
        <v>0</v>
      </c>
      <c r="M663" s="203">
        <v>0</v>
      </c>
      <c r="N663" s="203">
        <v>0</v>
      </c>
      <c r="O663" s="203" t="s">
        <v>593</v>
      </c>
      <c r="P663" s="203" t="s">
        <v>761</v>
      </c>
      <c r="Q663" s="203" t="s">
        <v>593</v>
      </c>
      <c r="R663" s="203" t="s">
        <v>593</v>
      </c>
      <c r="S663" s="203" t="s">
        <v>593</v>
      </c>
      <c r="T663" s="203" t="s">
        <v>593</v>
      </c>
      <c r="U663" s="203">
        <v>0</v>
      </c>
      <c r="V663" s="203" t="s">
        <v>593</v>
      </c>
      <c r="W663" s="203" t="s">
        <v>761</v>
      </c>
      <c r="X663" s="203" t="s">
        <v>761</v>
      </c>
      <c r="Y663" s="203" t="s">
        <v>769</v>
      </c>
      <c r="Z663" s="203" t="s">
        <v>1779</v>
      </c>
      <c r="AA663" s="203">
        <v>0</v>
      </c>
      <c r="AB663" s="203">
        <v>0</v>
      </c>
      <c r="AC663" s="203">
        <v>0</v>
      </c>
      <c r="AD663" s="203">
        <v>0</v>
      </c>
    </row>
    <row r="664" spans="1:30">
      <c r="A664" s="200">
        <v>13205</v>
      </c>
      <c r="B664" s="200" t="s">
        <v>1780</v>
      </c>
      <c r="C664" s="200" t="s">
        <v>2332</v>
      </c>
      <c r="D664" s="200"/>
      <c r="E664" s="200"/>
      <c r="F664" s="200" t="s">
        <v>2388</v>
      </c>
      <c r="G664" s="200" t="s">
        <v>2389</v>
      </c>
      <c r="H664" s="202"/>
      <c r="I664" s="202"/>
      <c r="J664" s="203">
        <v>0</v>
      </c>
      <c r="K664" s="203">
        <v>0</v>
      </c>
      <c r="L664" s="203">
        <v>0</v>
      </c>
      <c r="M664" s="203">
        <v>0</v>
      </c>
      <c r="N664" s="203">
        <v>0</v>
      </c>
      <c r="O664" s="203" t="s">
        <v>593</v>
      </c>
      <c r="P664" s="203" t="s">
        <v>761</v>
      </c>
      <c r="Q664" s="203" t="s">
        <v>593</v>
      </c>
      <c r="R664" s="203" t="s">
        <v>593</v>
      </c>
      <c r="S664" s="203" t="s">
        <v>593</v>
      </c>
      <c r="T664" s="203" t="s">
        <v>593</v>
      </c>
      <c r="U664" s="203">
        <v>0</v>
      </c>
      <c r="V664" s="203" t="s">
        <v>593</v>
      </c>
      <c r="W664" s="203" t="s">
        <v>761</v>
      </c>
      <c r="X664" s="203" t="s">
        <v>761</v>
      </c>
      <c r="Y664" s="203" t="s">
        <v>769</v>
      </c>
      <c r="Z664" s="203" t="s">
        <v>2390</v>
      </c>
      <c r="AA664" s="203">
        <v>0</v>
      </c>
      <c r="AB664" s="203">
        <v>0</v>
      </c>
      <c r="AC664" s="203">
        <v>0</v>
      </c>
      <c r="AD664" s="203">
        <v>0</v>
      </c>
    </row>
    <row r="665" spans="1:30">
      <c r="A665" s="200">
        <v>13206</v>
      </c>
      <c r="B665" s="200" t="s">
        <v>1780</v>
      </c>
      <c r="C665" s="200" t="s">
        <v>2332</v>
      </c>
      <c r="D665" s="200"/>
      <c r="E665" s="200"/>
      <c r="F665" s="200" t="s">
        <v>2391</v>
      </c>
      <c r="G665" s="200" t="s">
        <v>2392</v>
      </c>
      <c r="H665" s="202"/>
      <c r="I665" s="202"/>
      <c r="J665" s="203">
        <v>0</v>
      </c>
      <c r="K665" s="203">
        <v>0</v>
      </c>
      <c r="L665" s="203">
        <v>0</v>
      </c>
      <c r="M665" s="203">
        <v>0</v>
      </c>
      <c r="N665" s="203">
        <v>0</v>
      </c>
      <c r="O665" s="203">
        <v>0</v>
      </c>
      <c r="P665" s="203" t="s">
        <v>761</v>
      </c>
      <c r="Q665" s="203" t="s">
        <v>593</v>
      </c>
      <c r="R665" s="203" t="s">
        <v>593</v>
      </c>
      <c r="S665" s="203" t="s">
        <v>593</v>
      </c>
      <c r="T665" s="203" t="s">
        <v>593</v>
      </c>
      <c r="U665" s="203">
        <v>0</v>
      </c>
      <c r="V665" s="203" t="s">
        <v>593</v>
      </c>
      <c r="W665" s="203" t="s">
        <v>761</v>
      </c>
      <c r="X665" s="203" t="s">
        <v>761</v>
      </c>
      <c r="Y665" s="203" t="s">
        <v>769</v>
      </c>
      <c r="Z665" s="203" t="s">
        <v>1779</v>
      </c>
      <c r="AA665" s="203">
        <v>0</v>
      </c>
      <c r="AB665" s="203">
        <v>0</v>
      </c>
      <c r="AC665" s="203">
        <v>0</v>
      </c>
      <c r="AD665" s="203">
        <v>0</v>
      </c>
    </row>
    <row r="666" spans="1:30">
      <c r="A666" s="200">
        <v>13207</v>
      </c>
      <c r="B666" s="200" t="s">
        <v>1780</v>
      </c>
      <c r="C666" s="200" t="s">
        <v>2332</v>
      </c>
      <c r="D666" s="200"/>
      <c r="E666" s="200"/>
      <c r="F666" s="200" t="s">
        <v>2393</v>
      </c>
      <c r="G666" s="200" t="s">
        <v>2394</v>
      </c>
      <c r="H666" s="201">
        <v>42339</v>
      </c>
      <c r="I666" s="202" t="s">
        <v>760</v>
      </c>
      <c r="J666" s="203">
        <v>0</v>
      </c>
      <c r="K666" s="203">
        <v>0</v>
      </c>
      <c r="L666" s="203">
        <v>0</v>
      </c>
      <c r="M666" s="203">
        <v>0</v>
      </c>
      <c r="N666" s="203">
        <v>0</v>
      </c>
      <c r="O666" s="203" t="s">
        <v>593</v>
      </c>
      <c r="P666" s="203" t="s">
        <v>761</v>
      </c>
      <c r="Q666" s="203" t="s">
        <v>593</v>
      </c>
      <c r="R666" s="203" t="s">
        <v>593</v>
      </c>
      <c r="S666" s="203" t="s">
        <v>593</v>
      </c>
      <c r="T666" s="203" t="s">
        <v>593</v>
      </c>
      <c r="U666" s="203">
        <v>0</v>
      </c>
      <c r="V666" s="203" t="s">
        <v>593</v>
      </c>
      <c r="W666" s="203" t="s">
        <v>761</v>
      </c>
      <c r="X666" s="203" t="s">
        <v>761</v>
      </c>
      <c r="Y666" s="203" t="s">
        <v>769</v>
      </c>
      <c r="Z666" s="203" t="s">
        <v>1779</v>
      </c>
      <c r="AA666" s="203" t="s">
        <v>2383</v>
      </c>
      <c r="AB666" s="203">
        <v>0</v>
      </c>
      <c r="AC666" s="203">
        <v>0</v>
      </c>
      <c r="AD666" s="203">
        <v>0</v>
      </c>
    </row>
    <row r="667" spans="1:30">
      <c r="A667" s="200">
        <v>13208</v>
      </c>
      <c r="B667" s="200" t="s">
        <v>1780</v>
      </c>
      <c r="C667" s="200" t="s">
        <v>2332</v>
      </c>
      <c r="D667" s="200"/>
      <c r="E667" s="200"/>
      <c r="F667" s="200" t="s">
        <v>2395</v>
      </c>
      <c r="G667" s="200" t="s">
        <v>2396</v>
      </c>
      <c r="H667" s="202"/>
      <c r="I667" s="202"/>
      <c r="J667" s="203">
        <v>0</v>
      </c>
      <c r="K667" s="203">
        <v>0</v>
      </c>
      <c r="L667" s="203">
        <v>0</v>
      </c>
      <c r="M667" s="203">
        <v>0</v>
      </c>
      <c r="N667" s="203">
        <v>0</v>
      </c>
      <c r="O667" s="203" t="s">
        <v>593</v>
      </c>
      <c r="P667" s="203" t="s">
        <v>761</v>
      </c>
      <c r="Q667" s="203" t="s">
        <v>593</v>
      </c>
      <c r="R667" s="203" t="s">
        <v>593</v>
      </c>
      <c r="S667" s="203" t="s">
        <v>593</v>
      </c>
      <c r="T667" s="203" t="s">
        <v>593</v>
      </c>
      <c r="U667" s="203">
        <v>0</v>
      </c>
      <c r="V667" s="203" t="s">
        <v>593</v>
      </c>
      <c r="W667" s="203" t="s">
        <v>761</v>
      </c>
      <c r="X667" s="203" t="s">
        <v>761</v>
      </c>
      <c r="Y667" s="203" t="s">
        <v>769</v>
      </c>
      <c r="Z667" s="203" t="s">
        <v>1779</v>
      </c>
      <c r="AA667" s="203">
        <v>0</v>
      </c>
      <c r="AB667" s="203">
        <v>0</v>
      </c>
      <c r="AC667" s="203">
        <v>0</v>
      </c>
      <c r="AD667" s="203">
        <v>0</v>
      </c>
    </row>
    <row r="668" spans="1:30">
      <c r="A668" s="200">
        <v>13209</v>
      </c>
      <c r="B668" s="200" t="s">
        <v>1780</v>
      </c>
      <c r="C668" s="200" t="s">
        <v>2332</v>
      </c>
      <c r="D668" s="200"/>
      <c r="E668" s="200"/>
      <c r="F668" s="200" t="s">
        <v>2397</v>
      </c>
      <c r="G668" s="200" t="s">
        <v>2398</v>
      </c>
      <c r="H668" s="201">
        <v>42705</v>
      </c>
      <c r="I668" s="202" t="s">
        <v>760</v>
      </c>
      <c r="J668" s="203">
        <v>0</v>
      </c>
      <c r="K668" s="203">
        <v>0</v>
      </c>
      <c r="L668" s="203">
        <v>0</v>
      </c>
      <c r="M668" s="203">
        <v>0</v>
      </c>
      <c r="N668" s="203">
        <v>0</v>
      </c>
      <c r="O668" s="203" t="s">
        <v>593</v>
      </c>
      <c r="P668" s="203" t="s">
        <v>761</v>
      </c>
      <c r="Q668" s="203" t="s">
        <v>593</v>
      </c>
      <c r="R668" s="203" t="s">
        <v>593</v>
      </c>
      <c r="S668" s="203" t="s">
        <v>593</v>
      </c>
      <c r="T668" s="203" t="s">
        <v>593</v>
      </c>
      <c r="U668" s="203">
        <v>0</v>
      </c>
      <c r="V668" s="203" t="s">
        <v>593</v>
      </c>
      <c r="W668" s="203" t="s">
        <v>761</v>
      </c>
      <c r="X668" s="203" t="s">
        <v>761</v>
      </c>
      <c r="Y668" s="203" t="s">
        <v>769</v>
      </c>
      <c r="Z668" s="203" t="s">
        <v>1779</v>
      </c>
      <c r="AA668" s="203">
        <v>0</v>
      </c>
      <c r="AB668" s="203">
        <v>0</v>
      </c>
      <c r="AC668" s="203">
        <v>0</v>
      </c>
      <c r="AD668" s="203">
        <v>0</v>
      </c>
    </row>
    <row r="669" spans="1:30">
      <c r="A669" s="200">
        <v>13210</v>
      </c>
      <c r="B669" s="200" t="s">
        <v>1780</v>
      </c>
      <c r="C669" s="200" t="s">
        <v>2332</v>
      </c>
      <c r="D669" s="200"/>
      <c r="E669" s="200"/>
      <c r="F669" s="200" t="s">
        <v>2399</v>
      </c>
      <c r="G669" s="200" t="s">
        <v>2400</v>
      </c>
      <c r="H669" s="202"/>
      <c r="I669" s="202"/>
      <c r="J669" s="203">
        <v>0</v>
      </c>
      <c r="K669" s="203">
        <v>0</v>
      </c>
      <c r="L669" s="203">
        <v>0</v>
      </c>
      <c r="M669" s="203">
        <v>0</v>
      </c>
      <c r="N669" s="203">
        <v>0</v>
      </c>
      <c r="O669" s="203" t="s">
        <v>593</v>
      </c>
      <c r="P669" s="203" t="s">
        <v>761</v>
      </c>
      <c r="Q669" s="203" t="s">
        <v>593</v>
      </c>
      <c r="R669" s="203" t="s">
        <v>593</v>
      </c>
      <c r="S669" s="203" t="s">
        <v>593</v>
      </c>
      <c r="T669" s="203" t="s">
        <v>593</v>
      </c>
      <c r="U669" s="203">
        <v>0</v>
      </c>
      <c r="V669" s="203" t="s">
        <v>593</v>
      </c>
      <c r="W669" s="203" t="s">
        <v>761</v>
      </c>
      <c r="X669" s="203" t="s">
        <v>761</v>
      </c>
      <c r="Y669" s="203" t="s">
        <v>769</v>
      </c>
      <c r="Z669" s="203" t="s">
        <v>1779</v>
      </c>
      <c r="AA669" s="203">
        <v>0</v>
      </c>
      <c r="AB669" s="203">
        <v>0</v>
      </c>
      <c r="AC669" s="203">
        <v>0</v>
      </c>
      <c r="AD669" s="203">
        <v>0</v>
      </c>
    </row>
    <row r="670" spans="1:30">
      <c r="A670" s="200">
        <v>13211</v>
      </c>
      <c r="B670" s="200" t="s">
        <v>1780</v>
      </c>
      <c r="C670" s="200" t="s">
        <v>2332</v>
      </c>
      <c r="D670" s="200"/>
      <c r="E670" s="200"/>
      <c r="F670" s="200" t="s">
        <v>2401</v>
      </c>
      <c r="G670" s="200" t="s">
        <v>2402</v>
      </c>
      <c r="H670" s="201">
        <v>26724</v>
      </c>
      <c r="I670" s="202" t="s">
        <v>760</v>
      </c>
      <c r="J670" s="203">
        <v>0</v>
      </c>
      <c r="K670" s="203">
        <v>0</v>
      </c>
      <c r="L670" s="203">
        <v>0</v>
      </c>
      <c r="M670" s="203">
        <v>0</v>
      </c>
      <c r="N670" s="203">
        <v>0</v>
      </c>
      <c r="O670" s="203" t="s">
        <v>593</v>
      </c>
      <c r="P670" s="203" t="s">
        <v>761</v>
      </c>
      <c r="Q670" s="203" t="s">
        <v>593</v>
      </c>
      <c r="R670" s="203" t="s">
        <v>593</v>
      </c>
      <c r="S670" s="203" t="s">
        <v>593</v>
      </c>
      <c r="T670" s="203" t="s">
        <v>593</v>
      </c>
      <c r="U670" s="203">
        <v>0</v>
      </c>
      <c r="V670" s="203" t="s">
        <v>593</v>
      </c>
      <c r="W670" s="203" t="s">
        <v>761</v>
      </c>
      <c r="X670" s="203" t="s">
        <v>761</v>
      </c>
      <c r="Y670" s="203" t="s">
        <v>769</v>
      </c>
      <c r="Z670" s="203" t="s">
        <v>1779</v>
      </c>
      <c r="AA670" s="203">
        <v>0</v>
      </c>
      <c r="AB670" s="203">
        <v>0</v>
      </c>
      <c r="AC670" s="203">
        <v>0</v>
      </c>
      <c r="AD670" s="203">
        <v>0</v>
      </c>
    </row>
    <row r="671" spans="1:30">
      <c r="A671" s="200">
        <v>13212</v>
      </c>
      <c r="B671" s="200" t="s">
        <v>1780</v>
      </c>
      <c r="C671" s="200" t="s">
        <v>2332</v>
      </c>
      <c r="D671" s="200"/>
      <c r="E671" s="200"/>
      <c r="F671" s="200" t="s">
        <v>2403</v>
      </c>
      <c r="G671" s="200" t="s">
        <v>2404</v>
      </c>
      <c r="H671" s="202"/>
      <c r="I671" s="202"/>
      <c r="J671" s="203">
        <v>0</v>
      </c>
      <c r="K671" s="203">
        <v>0</v>
      </c>
      <c r="L671" s="203">
        <v>0</v>
      </c>
      <c r="M671" s="203">
        <v>0</v>
      </c>
      <c r="N671" s="203">
        <v>0</v>
      </c>
      <c r="O671" s="203" t="s">
        <v>593</v>
      </c>
      <c r="P671" s="203" t="s">
        <v>761</v>
      </c>
      <c r="Q671" s="203" t="s">
        <v>593</v>
      </c>
      <c r="R671" s="203" t="s">
        <v>593</v>
      </c>
      <c r="S671" s="203" t="s">
        <v>593</v>
      </c>
      <c r="T671" s="203" t="s">
        <v>593</v>
      </c>
      <c r="U671" s="203">
        <v>0</v>
      </c>
      <c r="V671" s="203" t="s">
        <v>593</v>
      </c>
      <c r="W671" s="203" t="s">
        <v>761</v>
      </c>
      <c r="X671" s="203" t="s">
        <v>761</v>
      </c>
      <c r="Y671" s="203" t="s">
        <v>769</v>
      </c>
      <c r="Z671" s="203" t="s">
        <v>1779</v>
      </c>
      <c r="AA671" s="203" t="s">
        <v>2054</v>
      </c>
      <c r="AB671" s="203">
        <v>0</v>
      </c>
      <c r="AC671" s="203">
        <v>0</v>
      </c>
      <c r="AD671" s="203">
        <v>0</v>
      </c>
    </row>
    <row r="672" spans="1:30">
      <c r="A672" s="200">
        <v>13213</v>
      </c>
      <c r="B672" s="200" t="s">
        <v>1780</v>
      </c>
      <c r="C672" s="200" t="s">
        <v>2332</v>
      </c>
      <c r="D672" s="200"/>
      <c r="E672" s="200"/>
      <c r="F672" s="200" t="s">
        <v>2405</v>
      </c>
      <c r="G672" s="200" t="s">
        <v>2406</v>
      </c>
      <c r="H672" s="201">
        <v>31086</v>
      </c>
      <c r="I672" s="202" t="s">
        <v>760</v>
      </c>
      <c r="J672" s="203">
        <v>0</v>
      </c>
      <c r="K672" s="203">
        <v>0</v>
      </c>
      <c r="L672" s="203">
        <v>0</v>
      </c>
      <c r="M672" s="203">
        <v>0</v>
      </c>
      <c r="N672" s="203">
        <v>0</v>
      </c>
      <c r="O672" s="203" t="s">
        <v>593</v>
      </c>
      <c r="P672" s="203" t="s">
        <v>761</v>
      </c>
      <c r="Q672" s="203" t="s">
        <v>593</v>
      </c>
      <c r="R672" s="203" t="s">
        <v>593</v>
      </c>
      <c r="S672" s="203" t="s">
        <v>593</v>
      </c>
      <c r="T672" s="203" t="s">
        <v>593</v>
      </c>
      <c r="U672" s="203">
        <v>0</v>
      </c>
      <c r="V672" s="203" t="s">
        <v>593</v>
      </c>
      <c r="W672" s="203" t="s">
        <v>761</v>
      </c>
      <c r="X672" s="203" t="s">
        <v>761</v>
      </c>
      <c r="Y672" s="203" t="s">
        <v>769</v>
      </c>
      <c r="Z672" s="203" t="s">
        <v>1779</v>
      </c>
      <c r="AA672" s="203">
        <v>0</v>
      </c>
      <c r="AB672" s="203">
        <v>0</v>
      </c>
      <c r="AC672" s="203">
        <v>0</v>
      </c>
      <c r="AD672" s="203">
        <v>0</v>
      </c>
    </row>
    <row r="673" spans="1:30">
      <c r="A673" s="200">
        <v>13214</v>
      </c>
      <c r="B673" s="200" t="s">
        <v>1780</v>
      </c>
      <c r="C673" s="200" t="s">
        <v>2332</v>
      </c>
      <c r="D673" s="200"/>
      <c r="E673" s="200"/>
      <c r="F673" s="200" t="s">
        <v>2407</v>
      </c>
      <c r="G673" s="200" t="s">
        <v>2408</v>
      </c>
      <c r="H673" s="202"/>
      <c r="I673" s="202"/>
      <c r="J673" s="203">
        <v>0</v>
      </c>
      <c r="K673" s="203">
        <v>0</v>
      </c>
      <c r="L673" s="203">
        <v>0</v>
      </c>
      <c r="M673" s="203">
        <v>0</v>
      </c>
      <c r="N673" s="203">
        <v>0</v>
      </c>
      <c r="O673" s="203" t="s">
        <v>593</v>
      </c>
      <c r="P673" s="203" t="s">
        <v>761</v>
      </c>
      <c r="Q673" s="203" t="s">
        <v>593</v>
      </c>
      <c r="R673" s="203" t="s">
        <v>593</v>
      </c>
      <c r="S673" s="203" t="s">
        <v>593</v>
      </c>
      <c r="T673" s="203" t="s">
        <v>593</v>
      </c>
      <c r="U673" s="203">
        <v>0</v>
      </c>
      <c r="V673" s="203" t="s">
        <v>593</v>
      </c>
      <c r="W673" s="203" t="s">
        <v>761</v>
      </c>
      <c r="X673" s="203" t="s">
        <v>761</v>
      </c>
      <c r="Y673" s="203" t="s">
        <v>769</v>
      </c>
      <c r="Z673" s="203" t="s">
        <v>1779</v>
      </c>
      <c r="AA673" s="203">
        <v>0</v>
      </c>
      <c r="AB673" s="203">
        <v>0</v>
      </c>
      <c r="AC673" s="203">
        <v>0</v>
      </c>
      <c r="AD673" s="203">
        <v>0</v>
      </c>
    </row>
    <row r="674" spans="1:30">
      <c r="A674" s="200">
        <v>13215</v>
      </c>
      <c r="B674" s="200" t="s">
        <v>1780</v>
      </c>
      <c r="C674" s="200" t="s">
        <v>2332</v>
      </c>
      <c r="D674" s="200"/>
      <c r="E674" s="200"/>
      <c r="F674" s="200" t="s">
        <v>2409</v>
      </c>
      <c r="G674" s="200" t="s">
        <v>2410</v>
      </c>
      <c r="H674" s="202"/>
      <c r="I674" s="202"/>
      <c r="J674" s="203">
        <v>0</v>
      </c>
      <c r="K674" s="203">
        <v>0</v>
      </c>
      <c r="L674" s="203">
        <v>0</v>
      </c>
      <c r="M674" s="203">
        <v>0</v>
      </c>
      <c r="N674" s="203">
        <v>0</v>
      </c>
      <c r="O674" s="203" t="s">
        <v>593</v>
      </c>
      <c r="P674" s="203" t="s">
        <v>761</v>
      </c>
      <c r="Q674" s="203" t="s">
        <v>593</v>
      </c>
      <c r="R674" s="203" t="s">
        <v>593</v>
      </c>
      <c r="S674" s="203" t="s">
        <v>593</v>
      </c>
      <c r="T674" s="203" t="s">
        <v>593</v>
      </c>
      <c r="U674" s="203">
        <v>0</v>
      </c>
      <c r="V674" s="203" t="s">
        <v>593</v>
      </c>
      <c r="W674" s="203" t="s">
        <v>761</v>
      </c>
      <c r="X674" s="203" t="s">
        <v>761</v>
      </c>
      <c r="Y674" s="203" t="s">
        <v>769</v>
      </c>
      <c r="Z674" s="203" t="s">
        <v>1779</v>
      </c>
      <c r="AA674" s="203">
        <v>0</v>
      </c>
      <c r="AB674" s="203">
        <v>0</v>
      </c>
      <c r="AC674" s="203">
        <v>0</v>
      </c>
      <c r="AD674" s="203">
        <v>0</v>
      </c>
    </row>
    <row r="675" spans="1:30">
      <c r="A675" s="200">
        <v>13218</v>
      </c>
      <c r="B675" s="200" t="s">
        <v>1780</v>
      </c>
      <c r="C675" s="200" t="s">
        <v>2332</v>
      </c>
      <c r="D675" s="200"/>
      <c r="E675" s="200"/>
      <c r="F675" s="200" t="s">
        <v>2411</v>
      </c>
      <c r="G675" s="200" t="s">
        <v>2412</v>
      </c>
      <c r="H675" s="201">
        <v>42339</v>
      </c>
      <c r="I675" s="202" t="s">
        <v>760</v>
      </c>
      <c r="J675" s="203">
        <v>0</v>
      </c>
      <c r="K675" s="203">
        <v>0</v>
      </c>
      <c r="L675" s="203">
        <v>0</v>
      </c>
      <c r="M675" s="203">
        <v>0</v>
      </c>
      <c r="N675" s="203">
        <v>0</v>
      </c>
      <c r="O675" s="203" t="s">
        <v>593</v>
      </c>
      <c r="P675" s="203" t="s">
        <v>761</v>
      </c>
      <c r="Q675" s="203" t="s">
        <v>593</v>
      </c>
      <c r="R675" s="203" t="s">
        <v>593</v>
      </c>
      <c r="S675" s="203" t="s">
        <v>593</v>
      </c>
      <c r="T675" s="203" t="s">
        <v>593</v>
      </c>
      <c r="U675" s="203">
        <v>0</v>
      </c>
      <c r="V675" s="203" t="s">
        <v>593</v>
      </c>
      <c r="W675" s="203" t="s">
        <v>761</v>
      </c>
      <c r="X675" s="203" t="s">
        <v>761</v>
      </c>
      <c r="Y675" s="203" t="s">
        <v>769</v>
      </c>
      <c r="Z675" s="203" t="s">
        <v>2413</v>
      </c>
      <c r="AA675" s="203" t="s">
        <v>2383</v>
      </c>
      <c r="AB675" s="203">
        <v>0</v>
      </c>
      <c r="AC675" s="203">
        <v>0</v>
      </c>
      <c r="AD675" s="203">
        <v>0</v>
      </c>
    </row>
    <row r="676" spans="1:30">
      <c r="A676" s="200">
        <v>13219</v>
      </c>
      <c r="B676" s="200" t="s">
        <v>1780</v>
      </c>
      <c r="C676" s="200" t="s">
        <v>2332</v>
      </c>
      <c r="D676" s="200"/>
      <c r="E676" s="200"/>
      <c r="F676" s="200" t="s">
        <v>2414</v>
      </c>
      <c r="G676" s="200" t="s">
        <v>2415</v>
      </c>
      <c r="H676" s="201">
        <v>25842</v>
      </c>
      <c r="I676" s="202" t="s">
        <v>760</v>
      </c>
      <c r="J676" s="203">
        <v>0</v>
      </c>
      <c r="K676" s="203">
        <v>0</v>
      </c>
      <c r="L676" s="203">
        <v>0</v>
      </c>
      <c r="M676" s="203">
        <v>0</v>
      </c>
      <c r="N676" s="203">
        <v>0</v>
      </c>
      <c r="O676" s="203" t="s">
        <v>593</v>
      </c>
      <c r="P676" s="203" t="s">
        <v>761</v>
      </c>
      <c r="Q676" s="203" t="s">
        <v>593</v>
      </c>
      <c r="R676" s="203" t="s">
        <v>593</v>
      </c>
      <c r="S676" s="203" t="s">
        <v>593</v>
      </c>
      <c r="T676" s="203" t="s">
        <v>593</v>
      </c>
      <c r="U676" s="203">
        <v>0</v>
      </c>
      <c r="V676" s="203" t="s">
        <v>593</v>
      </c>
      <c r="W676" s="203" t="s">
        <v>761</v>
      </c>
      <c r="X676" s="203" t="s">
        <v>761</v>
      </c>
      <c r="Y676" s="203" t="s">
        <v>769</v>
      </c>
      <c r="Z676" s="203" t="s">
        <v>1779</v>
      </c>
      <c r="AA676" s="203">
        <v>0</v>
      </c>
      <c r="AB676" s="203">
        <v>0</v>
      </c>
      <c r="AC676" s="203">
        <v>0</v>
      </c>
      <c r="AD676" s="203">
        <v>0</v>
      </c>
    </row>
    <row r="677" spans="1:30">
      <c r="A677" s="200">
        <v>13220</v>
      </c>
      <c r="B677" s="200" t="s">
        <v>1780</v>
      </c>
      <c r="C677" s="200" t="s">
        <v>2332</v>
      </c>
      <c r="D677" s="200"/>
      <c r="E677" s="200"/>
      <c r="F677" s="200" t="s">
        <v>2416</v>
      </c>
      <c r="G677" s="200" t="s">
        <v>2417</v>
      </c>
      <c r="H677" s="201">
        <v>25842</v>
      </c>
      <c r="I677" s="202" t="s">
        <v>760</v>
      </c>
      <c r="J677" s="203">
        <v>0</v>
      </c>
      <c r="K677" s="203">
        <v>0</v>
      </c>
      <c r="L677" s="203">
        <v>0</v>
      </c>
      <c r="M677" s="203">
        <v>0</v>
      </c>
      <c r="N677" s="203">
        <v>0</v>
      </c>
      <c r="O677" s="203" t="s">
        <v>593</v>
      </c>
      <c r="P677" s="203" t="s">
        <v>761</v>
      </c>
      <c r="Q677" s="203" t="s">
        <v>593</v>
      </c>
      <c r="R677" s="203" t="s">
        <v>593</v>
      </c>
      <c r="S677" s="203" t="s">
        <v>593</v>
      </c>
      <c r="T677" s="203" t="s">
        <v>593</v>
      </c>
      <c r="U677" s="203">
        <v>0</v>
      </c>
      <c r="V677" s="203" t="s">
        <v>593</v>
      </c>
      <c r="W677" s="203" t="s">
        <v>761</v>
      </c>
      <c r="X677" s="203" t="s">
        <v>761</v>
      </c>
      <c r="Y677" s="203" t="s">
        <v>769</v>
      </c>
      <c r="Z677" s="203" t="s">
        <v>1779</v>
      </c>
      <c r="AA677" s="203">
        <v>0</v>
      </c>
      <c r="AB677" s="203">
        <v>0</v>
      </c>
      <c r="AC677" s="203">
        <v>0</v>
      </c>
      <c r="AD677" s="203">
        <v>0</v>
      </c>
    </row>
    <row r="678" spans="1:30">
      <c r="A678" s="200">
        <v>13221</v>
      </c>
      <c r="B678" s="200" t="s">
        <v>1780</v>
      </c>
      <c r="C678" s="200" t="s">
        <v>2332</v>
      </c>
      <c r="D678" s="200"/>
      <c r="E678" s="200"/>
      <c r="F678" s="200" t="s">
        <v>2418</v>
      </c>
      <c r="G678" s="200" t="s">
        <v>2419</v>
      </c>
      <c r="H678" s="201">
        <v>25842</v>
      </c>
      <c r="I678" s="202" t="s">
        <v>760</v>
      </c>
      <c r="J678" s="203">
        <v>0</v>
      </c>
      <c r="K678" s="203">
        <v>0</v>
      </c>
      <c r="L678" s="203">
        <v>0</v>
      </c>
      <c r="M678" s="203">
        <v>0</v>
      </c>
      <c r="N678" s="203">
        <v>0</v>
      </c>
      <c r="O678" s="203" t="s">
        <v>593</v>
      </c>
      <c r="P678" s="203" t="s">
        <v>761</v>
      </c>
      <c r="Q678" s="203" t="s">
        <v>593</v>
      </c>
      <c r="R678" s="203" t="s">
        <v>593</v>
      </c>
      <c r="S678" s="203" t="s">
        <v>593</v>
      </c>
      <c r="T678" s="203" t="s">
        <v>593</v>
      </c>
      <c r="U678" s="203">
        <v>0</v>
      </c>
      <c r="V678" s="203" t="s">
        <v>593</v>
      </c>
      <c r="W678" s="203" t="s">
        <v>761</v>
      </c>
      <c r="X678" s="203" t="s">
        <v>761</v>
      </c>
      <c r="Y678" s="203" t="s">
        <v>769</v>
      </c>
      <c r="Z678" s="203" t="s">
        <v>1779</v>
      </c>
      <c r="AA678" s="203">
        <v>0</v>
      </c>
      <c r="AB678" s="203">
        <v>0</v>
      </c>
      <c r="AC678" s="203">
        <v>0</v>
      </c>
      <c r="AD678" s="203">
        <v>0</v>
      </c>
    </row>
    <row r="679" spans="1:30">
      <c r="A679" s="200">
        <v>13222</v>
      </c>
      <c r="B679" s="200" t="s">
        <v>1780</v>
      </c>
      <c r="C679" s="200" t="s">
        <v>2332</v>
      </c>
      <c r="D679" s="200"/>
      <c r="E679" s="200"/>
      <c r="F679" s="200" t="s">
        <v>2420</v>
      </c>
      <c r="G679" s="200" t="s">
        <v>2421</v>
      </c>
      <c r="H679" s="201">
        <v>31086</v>
      </c>
      <c r="I679" s="202" t="s">
        <v>760</v>
      </c>
      <c r="J679" s="203">
        <v>0</v>
      </c>
      <c r="K679" s="203">
        <v>0</v>
      </c>
      <c r="L679" s="203">
        <v>0</v>
      </c>
      <c r="M679" s="203">
        <v>0</v>
      </c>
      <c r="N679" s="203">
        <v>0</v>
      </c>
      <c r="O679" s="203" t="s">
        <v>593</v>
      </c>
      <c r="P679" s="203" t="s">
        <v>761</v>
      </c>
      <c r="Q679" s="203" t="s">
        <v>593</v>
      </c>
      <c r="R679" s="203" t="s">
        <v>593</v>
      </c>
      <c r="S679" s="203" t="s">
        <v>593</v>
      </c>
      <c r="T679" s="203" t="s">
        <v>593</v>
      </c>
      <c r="U679" s="203">
        <v>0</v>
      </c>
      <c r="V679" s="203" t="s">
        <v>593</v>
      </c>
      <c r="W679" s="203" t="s">
        <v>761</v>
      </c>
      <c r="X679" s="203" t="s">
        <v>761</v>
      </c>
      <c r="Y679" s="203" t="s">
        <v>769</v>
      </c>
      <c r="Z679" s="203" t="s">
        <v>1779</v>
      </c>
      <c r="AA679" s="203">
        <v>0</v>
      </c>
      <c r="AB679" s="203">
        <v>0</v>
      </c>
      <c r="AC679" s="203">
        <v>0</v>
      </c>
      <c r="AD679" s="203">
        <v>0</v>
      </c>
    </row>
    <row r="680" spans="1:30">
      <c r="A680" s="200">
        <v>13223</v>
      </c>
      <c r="B680" s="200" t="s">
        <v>1780</v>
      </c>
      <c r="C680" s="200" t="s">
        <v>2332</v>
      </c>
      <c r="D680" s="200"/>
      <c r="E680" s="200"/>
      <c r="F680" s="200" t="s">
        <v>2422</v>
      </c>
      <c r="G680" s="200" t="s">
        <v>2423</v>
      </c>
      <c r="H680" s="201">
        <v>25875</v>
      </c>
      <c r="I680" s="202" t="s">
        <v>760</v>
      </c>
      <c r="J680" s="203">
        <v>0</v>
      </c>
      <c r="K680" s="203">
        <v>0</v>
      </c>
      <c r="L680" s="203">
        <v>0</v>
      </c>
      <c r="M680" s="203">
        <v>0</v>
      </c>
      <c r="N680" s="203">
        <v>0</v>
      </c>
      <c r="O680" s="203" t="s">
        <v>593</v>
      </c>
      <c r="P680" s="203" t="s">
        <v>761</v>
      </c>
      <c r="Q680" s="203" t="s">
        <v>593</v>
      </c>
      <c r="R680" s="203" t="s">
        <v>593</v>
      </c>
      <c r="S680" s="203" t="s">
        <v>593</v>
      </c>
      <c r="T680" s="203" t="s">
        <v>593</v>
      </c>
      <c r="U680" s="203">
        <v>0</v>
      </c>
      <c r="V680" s="203" t="s">
        <v>593</v>
      </c>
      <c r="W680" s="203" t="s">
        <v>761</v>
      </c>
      <c r="X680" s="203" t="s">
        <v>761</v>
      </c>
      <c r="Y680" s="203" t="s">
        <v>769</v>
      </c>
      <c r="Z680" s="203" t="s">
        <v>1779</v>
      </c>
      <c r="AA680" s="203" t="s">
        <v>2413</v>
      </c>
      <c r="AB680" s="203">
        <v>0</v>
      </c>
      <c r="AC680" s="203">
        <v>0</v>
      </c>
      <c r="AD680" s="203">
        <v>0</v>
      </c>
    </row>
    <row r="681" spans="1:30">
      <c r="A681" s="200">
        <v>13224</v>
      </c>
      <c r="B681" s="200" t="s">
        <v>1780</v>
      </c>
      <c r="C681" s="200" t="s">
        <v>2332</v>
      </c>
      <c r="D681" s="200"/>
      <c r="E681" s="200"/>
      <c r="F681" s="200" t="s">
        <v>2424</v>
      </c>
      <c r="G681" s="200" t="s">
        <v>2425</v>
      </c>
      <c r="H681" s="201">
        <v>37257</v>
      </c>
      <c r="I681" s="202" t="s">
        <v>760</v>
      </c>
      <c r="J681" s="203">
        <v>0</v>
      </c>
      <c r="K681" s="203">
        <v>0</v>
      </c>
      <c r="L681" s="203">
        <v>0</v>
      </c>
      <c r="M681" s="203">
        <v>0</v>
      </c>
      <c r="N681" s="203">
        <v>0</v>
      </c>
      <c r="O681" s="203" t="s">
        <v>593</v>
      </c>
      <c r="P681" s="203" t="s">
        <v>761</v>
      </c>
      <c r="Q681" s="203" t="s">
        <v>593</v>
      </c>
      <c r="R681" s="203" t="s">
        <v>593</v>
      </c>
      <c r="S681" s="203" t="s">
        <v>593</v>
      </c>
      <c r="T681" s="203" t="s">
        <v>593</v>
      </c>
      <c r="U681" s="203">
        <v>0</v>
      </c>
      <c r="V681" s="203" t="s">
        <v>593</v>
      </c>
      <c r="W681" s="203" t="s">
        <v>761</v>
      </c>
      <c r="X681" s="203" t="s">
        <v>761</v>
      </c>
      <c r="Y681" s="203" t="s">
        <v>769</v>
      </c>
      <c r="Z681" s="203" t="s">
        <v>1779</v>
      </c>
      <c r="AA681" s="203">
        <v>0</v>
      </c>
      <c r="AB681" s="203">
        <v>0</v>
      </c>
      <c r="AC681" s="203">
        <v>0</v>
      </c>
      <c r="AD681" s="203">
        <v>0</v>
      </c>
    </row>
    <row r="682" spans="1:30">
      <c r="A682" s="200">
        <v>13225</v>
      </c>
      <c r="B682" s="200" t="s">
        <v>1780</v>
      </c>
      <c r="C682" s="200" t="s">
        <v>2332</v>
      </c>
      <c r="D682" s="200"/>
      <c r="E682" s="200"/>
      <c r="F682" s="200" t="s">
        <v>2426</v>
      </c>
      <c r="G682" s="200" t="s">
        <v>2427</v>
      </c>
      <c r="H682" s="201">
        <v>26238</v>
      </c>
      <c r="I682" s="202" t="s">
        <v>760</v>
      </c>
      <c r="J682" s="203">
        <v>0</v>
      </c>
      <c r="K682" s="203">
        <v>0</v>
      </c>
      <c r="L682" s="203">
        <v>0</v>
      </c>
      <c r="M682" s="203">
        <v>0</v>
      </c>
      <c r="N682" s="203">
        <v>0</v>
      </c>
      <c r="O682" s="203" t="s">
        <v>593</v>
      </c>
      <c r="P682" s="203" t="s">
        <v>761</v>
      </c>
      <c r="Q682" s="203" t="s">
        <v>593</v>
      </c>
      <c r="R682" s="203" t="s">
        <v>593</v>
      </c>
      <c r="S682" s="203" t="s">
        <v>593</v>
      </c>
      <c r="T682" s="203" t="s">
        <v>593</v>
      </c>
      <c r="U682" s="203">
        <v>0</v>
      </c>
      <c r="V682" s="203" t="s">
        <v>593</v>
      </c>
      <c r="W682" s="203" t="s">
        <v>761</v>
      </c>
      <c r="X682" s="203" t="s">
        <v>761</v>
      </c>
      <c r="Y682" s="203" t="s">
        <v>769</v>
      </c>
      <c r="Z682" s="203" t="s">
        <v>1779</v>
      </c>
      <c r="AA682" s="203">
        <v>0</v>
      </c>
      <c r="AB682" s="203">
        <v>0</v>
      </c>
      <c r="AC682" s="203">
        <v>0</v>
      </c>
      <c r="AD682" s="203">
        <v>0</v>
      </c>
    </row>
    <row r="683" spans="1:30">
      <c r="A683" s="200">
        <v>13227</v>
      </c>
      <c r="B683" s="200" t="s">
        <v>1780</v>
      </c>
      <c r="C683" s="200" t="s">
        <v>2332</v>
      </c>
      <c r="D683" s="200"/>
      <c r="E683" s="200"/>
      <c r="F683" s="200" t="s">
        <v>2428</v>
      </c>
      <c r="G683" s="200" t="s">
        <v>2429</v>
      </c>
      <c r="H683" s="201">
        <v>33543</v>
      </c>
      <c r="I683" s="202" t="s">
        <v>760</v>
      </c>
      <c r="J683" s="203">
        <v>0</v>
      </c>
      <c r="K683" s="203">
        <v>0</v>
      </c>
      <c r="L683" s="203">
        <v>0</v>
      </c>
      <c r="M683" s="203">
        <v>0</v>
      </c>
      <c r="N683" s="203">
        <v>0</v>
      </c>
      <c r="O683" s="203" t="s">
        <v>593</v>
      </c>
      <c r="P683" s="203" t="s">
        <v>761</v>
      </c>
      <c r="Q683" s="203" t="s">
        <v>593</v>
      </c>
      <c r="R683" s="203" t="s">
        <v>593</v>
      </c>
      <c r="S683" s="203" t="s">
        <v>593</v>
      </c>
      <c r="T683" s="203" t="s">
        <v>593</v>
      </c>
      <c r="U683" s="203">
        <v>0</v>
      </c>
      <c r="V683" s="203" t="s">
        <v>593</v>
      </c>
      <c r="W683" s="203" t="s">
        <v>761</v>
      </c>
      <c r="X683" s="203" t="s">
        <v>761</v>
      </c>
      <c r="Y683" s="203" t="s">
        <v>769</v>
      </c>
      <c r="Z683" s="203" t="s">
        <v>2413</v>
      </c>
      <c r="AA683" s="203">
        <v>0</v>
      </c>
      <c r="AB683" s="203">
        <v>0</v>
      </c>
      <c r="AC683" s="203">
        <v>0</v>
      </c>
      <c r="AD683" s="203">
        <v>0</v>
      </c>
    </row>
    <row r="684" spans="1:30">
      <c r="A684" s="200">
        <v>13228</v>
      </c>
      <c r="B684" s="200" t="s">
        <v>1780</v>
      </c>
      <c r="C684" s="200" t="s">
        <v>2332</v>
      </c>
      <c r="D684" s="200"/>
      <c r="E684" s="200"/>
      <c r="F684" s="200" t="s">
        <v>2430</v>
      </c>
      <c r="G684" s="200" t="s">
        <v>2431</v>
      </c>
      <c r="H684" s="201">
        <v>34943</v>
      </c>
      <c r="I684" s="202" t="s">
        <v>760</v>
      </c>
      <c r="J684" s="203">
        <v>0</v>
      </c>
      <c r="K684" s="203">
        <v>0</v>
      </c>
      <c r="L684" s="203">
        <v>0</v>
      </c>
      <c r="M684" s="203">
        <v>0</v>
      </c>
      <c r="N684" s="203">
        <v>0</v>
      </c>
      <c r="O684" s="203" t="s">
        <v>593</v>
      </c>
      <c r="P684" s="203" t="s">
        <v>761</v>
      </c>
      <c r="Q684" s="203" t="s">
        <v>593</v>
      </c>
      <c r="R684" s="203" t="s">
        <v>593</v>
      </c>
      <c r="S684" s="203" t="s">
        <v>593</v>
      </c>
      <c r="T684" s="203" t="s">
        <v>593</v>
      </c>
      <c r="U684" s="203">
        <v>0</v>
      </c>
      <c r="V684" s="203" t="s">
        <v>593</v>
      </c>
      <c r="W684" s="203" t="s">
        <v>761</v>
      </c>
      <c r="X684" s="203" t="s">
        <v>761</v>
      </c>
      <c r="Y684" s="203" t="s">
        <v>769</v>
      </c>
      <c r="Z684" s="203" t="s">
        <v>2413</v>
      </c>
      <c r="AA684" s="203">
        <v>0</v>
      </c>
      <c r="AB684" s="203">
        <v>0</v>
      </c>
      <c r="AC684" s="203">
        <v>0</v>
      </c>
      <c r="AD684" s="203">
        <v>0</v>
      </c>
    </row>
    <row r="685" spans="1:30">
      <c r="A685" s="200">
        <v>13229</v>
      </c>
      <c r="B685" s="200" t="s">
        <v>1780</v>
      </c>
      <c r="C685" s="200" t="s">
        <v>2332</v>
      </c>
      <c r="D685" s="200"/>
      <c r="E685" s="200"/>
      <c r="F685" s="200" t="s">
        <v>2432</v>
      </c>
      <c r="G685" s="200" t="s">
        <v>2433</v>
      </c>
      <c r="H685" s="201">
        <v>36912</v>
      </c>
      <c r="I685" s="202" t="s">
        <v>760</v>
      </c>
      <c r="J685" s="203">
        <v>0</v>
      </c>
      <c r="K685" s="203">
        <v>0</v>
      </c>
      <c r="L685" s="203">
        <v>0</v>
      </c>
      <c r="M685" s="203">
        <v>0</v>
      </c>
      <c r="N685" s="203">
        <v>0</v>
      </c>
      <c r="O685" s="203" t="s">
        <v>593</v>
      </c>
      <c r="P685" s="203" t="s">
        <v>761</v>
      </c>
      <c r="Q685" s="203" t="s">
        <v>593</v>
      </c>
      <c r="R685" s="203" t="s">
        <v>593</v>
      </c>
      <c r="S685" s="203" t="s">
        <v>593</v>
      </c>
      <c r="T685" s="203" t="s">
        <v>593</v>
      </c>
      <c r="U685" s="203">
        <v>0</v>
      </c>
      <c r="V685" s="203" t="s">
        <v>593</v>
      </c>
      <c r="W685" s="203" t="s">
        <v>761</v>
      </c>
      <c r="X685" s="203" t="s">
        <v>761</v>
      </c>
      <c r="Y685" s="203" t="s">
        <v>769</v>
      </c>
      <c r="Z685" s="203" t="s">
        <v>1779</v>
      </c>
      <c r="AA685" s="203">
        <v>0</v>
      </c>
      <c r="AB685" s="203">
        <v>0</v>
      </c>
      <c r="AC685" s="203">
        <v>0</v>
      </c>
      <c r="AD685" s="203">
        <v>0</v>
      </c>
    </row>
    <row r="686" spans="1:30">
      <c r="A686" s="200">
        <v>13303</v>
      </c>
      <c r="B686" s="200" t="s">
        <v>1780</v>
      </c>
      <c r="C686" s="200" t="s">
        <v>2332</v>
      </c>
      <c r="D686" s="200" t="s">
        <v>2434</v>
      </c>
      <c r="E686" s="200" t="s">
        <v>2435</v>
      </c>
      <c r="F686" s="200" t="s">
        <v>2436</v>
      </c>
      <c r="G686" s="200" t="s">
        <v>2437</v>
      </c>
      <c r="H686" s="202"/>
      <c r="I686" s="202"/>
      <c r="J686" s="203">
        <v>0</v>
      </c>
      <c r="K686" s="203">
        <v>0</v>
      </c>
      <c r="L686" s="203">
        <v>0</v>
      </c>
      <c r="M686" s="203">
        <v>0</v>
      </c>
      <c r="N686" s="203">
        <v>0</v>
      </c>
      <c r="O686" s="203" t="s">
        <v>593</v>
      </c>
      <c r="P686" s="203" t="s">
        <v>761</v>
      </c>
      <c r="Q686" s="203" t="s">
        <v>593</v>
      </c>
      <c r="R686" s="203" t="s">
        <v>593</v>
      </c>
      <c r="S686" s="203" t="s">
        <v>593</v>
      </c>
      <c r="T686" s="203" t="s">
        <v>593</v>
      </c>
      <c r="U686" s="203">
        <v>0</v>
      </c>
      <c r="V686" s="203" t="s">
        <v>593</v>
      </c>
      <c r="W686" s="203" t="s">
        <v>761</v>
      </c>
      <c r="X686" s="203" t="s">
        <v>761</v>
      </c>
      <c r="Y686" s="203" t="s">
        <v>769</v>
      </c>
      <c r="Z686" s="203" t="s">
        <v>2413</v>
      </c>
      <c r="AA686" s="203">
        <v>0</v>
      </c>
      <c r="AB686" s="203">
        <v>0</v>
      </c>
      <c r="AC686" s="203">
        <v>0</v>
      </c>
      <c r="AD686" s="203">
        <v>0</v>
      </c>
    </row>
    <row r="687" spans="1:30">
      <c r="A687" s="200">
        <v>13305</v>
      </c>
      <c r="B687" s="200" t="s">
        <v>1780</v>
      </c>
      <c r="C687" s="200" t="s">
        <v>2332</v>
      </c>
      <c r="D687" s="200" t="s">
        <v>2434</v>
      </c>
      <c r="E687" s="200" t="s">
        <v>2435</v>
      </c>
      <c r="F687" s="200" t="s">
        <v>2438</v>
      </c>
      <c r="G687" s="200" t="s">
        <v>2439</v>
      </c>
      <c r="H687" s="201">
        <v>27181</v>
      </c>
      <c r="I687" s="202" t="s">
        <v>760</v>
      </c>
      <c r="J687" s="203">
        <v>0</v>
      </c>
      <c r="K687" s="203">
        <v>0</v>
      </c>
      <c r="L687" s="203">
        <v>0</v>
      </c>
      <c r="M687" s="203">
        <v>0</v>
      </c>
      <c r="N687" s="203">
        <v>0</v>
      </c>
      <c r="O687" s="203" t="s">
        <v>593</v>
      </c>
      <c r="P687" s="203" t="s">
        <v>761</v>
      </c>
      <c r="Q687" s="203" t="s">
        <v>593</v>
      </c>
      <c r="R687" s="203" t="s">
        <v>593</v>
      </c>
      <c r="S687" s="203" t="s">
        <v>593</v>
      </c>
      <c r="T687" s="203" t="s">
        <v>593</v>
      </c>
      <c r="U687" s="203">
        <v>0</v>
      </c>
      <c r="V687" s="203" t="s">
        <v>593</v>
      </c>
      <c r="W687" s="203" t="s">
        <v>761</v>
      </c>
      <c r="X687" s="203" t="s">
        <v>761</v>
      </c>
      <c r="Y687" s="203" t="s">
        <v>769</v>
      </c>
      <c r="Z687" s="203" t="s">
        <v>2413</v>
      </c>
      <c r="AA687" s="203">
        <v>0</v>
      </c>
      <c r="AB687" s="203">
        <v>0</v>
      </c>
      <c r="AC687" s="203">
        <v>0</v>
      </c>
      <c r="AD687" s="203">
        <v>0</v>
      </c>
    </row>
    <row r="688" spans="1:30" hidden="1">
      <c r="A688" s="200">
        <v>13307</v>
      </c>
      <c r="B688" s="200" t="s">
        <v>1780</v>
      </c>
      <c r="C688" s="200" t="s">
        <v>2332</v>
      </c>
      <c r="D688" s="200" t="s">
        <v>2434</v>
      </c>
      <c r="E688" s="200" t="s">
        <v>2435</v>
      </c>
      <c r="F688" s="200" t="s">
        <v>2440</v>
      </c>
      <c r="G688" s="200" t="s">
        <v>2441</v>
      </c>
      <c r="H688" s="202"/>
      <c r="I688" s="202"/>
      <c r="J688" s="203">
        <v>0</v>
      </c>
      <c r="K688" s="203">
        <v>0</v>
      </c>
      <c r="L688" s="203">
        <v>0</v>
      </c>
      <c r="M688" s="203">
        <v>0</v>
      </c>
      <c r="N688" s="203">
        <v>0</v>
      </c>
      <c r="O688" s="203" t="s">
        <v>593</v>
      </c>
      <c r="P688" s="203" t="s">
        <v>761</v>
      </c>
      <c r="Q688" s="203" t="s">
        <v>593</v>
      </c>
      <c r="R688" s="203" t="s">
        <v>593</v>
      </c>
      <c r="S688" s="203" t="s">
        <v>593</v>
      </c>
      <c r="T688" s="203" t="s">
        <v>593</v>
      </c>
      <c r="U688" s="203">
        <v>0</v>
      </c>
      <c r="V688" s="203" t="s">
        <v>593</v>
      </c>
      <c r="W688" s="203" t="s">
        <v>761</v>
      </c>
      <c r="X688" s="203" t="s">
        <v>593</v>
      </c>
      <c r="Y688" s="203">
        <v>0</v>
      </c>
      <c r="Z688" s="203">
        <v>0</v>
      </c>
      <c r="AA688" s="203"/>
      <c r="AB688" s="203"/>
      <c r="AC688" s="203"/>
      <c r="AD688" s="202"/>
    </row>
    <row r="689" spans="1:30" hidden="1">
      <c r="A689" s="200">
        <v>13308</v>
      </c>
      <c r="B689" s="200" t="s">
        <v>1780</v>
      </c>
      <c r="C689" s="200" t="s">
        <v>2332</v>
      </c>
      <c r="D689" s="200" t="s">
        <v>2434</v>
      </c>
      <c r="E689" s="200" t="s">
        <v>2435</v>
      </c>
      <c r="F689" s="200" t="s">
        <v>2442</v>
      </c>
      <c r="G689" s="200" t="s">
        <v>2443</v>
      </c>
      <c r="H689" s="202"/>
      <c r="I689" s="202"/>
      <c r="J689" s="203">
        <v>0</v>
      </c>
      <c r="K689" s="203">
        <v>0</v>
      </c>
      <c r="L689" s="203">
        <v>0</v>
      </c>
      <c r="M689" s="203">
        <v>0</v>
      </c>
      <c r="N689" s="203">
        <v>0</v>
      </c>
      <c r="O689" s="203" t="s">
        <v>593</v>
      </c>
      <c r="P689" s="203" t="s">
        <v>761</v>
      </c>
      <c r="Q689" s="203" t="s">
        <v>593</v>
      </c>
      <c r="R689" s="203" t="s">
        <v>593</v>
      </c>
      <c r="S689" s="203" t="s">
        <v>593</v>
      </c>
      <c r="T689" s="203" t="s">
        <v>593</v>
      </c>
      <c r="U689" s="203">
        <v>0</v>
      </c>
      <c r="V689" s="203" t="s">
        <v>593</v>
      </c>
      <c r="W689" s="203" t="s">
        <v>761</v>
      </c>
      <c r="X689" s="203" t="s">
        <v>593</v>
      </c>
      <c r="Y689" s="203">
        <v>0</v>
      </c>
      <c r="Z689" s="203">
        <v>0</v>
      </c>
      <c r="AA689" s="203"/>
      <c r="AB689" s="203"/>
      <c r="AC689" s="203"/>
      <c r="AD689" s="202"/>
    </row>
    <row r="690" spans="1:30" hidden="1">
      <c r="A690" s="200">
        <v>13361</v>
      </c>
      <c r="B690" s="200" t="s">
        <v>1780</v>
      </c>
      <c r="C690" s="200" t="s">
        <v>2332</v>
      </c>
      <c r="D690" s="200" t="s">
        <v>2444</v>
      </c>
      <c r="E690" s="200" t="s">
        <v>2445</v>
      </c>
      <c r="F690" s="200" t="s">
        <v>2446</v>
      </c>
      <c r="G690" s="200" t="s">
        <v>2447</v>
      </c>
      <c r="H690" s="202"/>
      <c r="I690" s="202"/>
      <c r="J690" s="203">
        <v>0</v>
      </c>
      <c r="K690" s="203">
        <v>0</v>
      </c>
      <c r="L690" s="203">
        <v>0</v>
      </c>
      <c r="M690" s="203">
        <v>0</v>
      </c>
      <c r="N690" s="203">
        <v>0</v>
      </c>
      <c r="O690" s="203" t="s">
        <v>761</v>
      </c>
      <c r="P690" s="203" t="s">
        <v>761</v>
      </c>
      <c r="Q690" s="203" t="s">
        <v>593</v>
      </c>
      <c r="R690" s="203" t="s">
        <v>593</v>
      </c>
      <c r="S690" s="203" t="s">
        <v>593</v>
      </c>
      <c r="T690" s="203" t="s">
        <v>593</v>
      </c>
      <c r="U690" s="203">
        <v>0</v>
      </c>
      <c r="V690" s="203" t="s">
        <v>593</v>
      </c>
      <c r="W690" s="203" t="s">
        <v>761</v>
      </c>
      <c r="X690" s="203" t="s">
        <v>593</v>
      </c>
      <c r="Y690" s="203">
        <v>0</v>
      </c>
      <c r="Z690" s="203">
        <v>0</v>
      </c>
      <c r="AA690" s="203"/>
      <c r="AB690" s="203"/>
      <c r="AC690" s="203"/>
      <c r="AD690" s="202"/>
    </row>
    <row r="691" spans="1:30" hidden="1">
      <c r="A691" s="200">
        <v>13362</v>
      </c>
      <c r="B691" s="200" t="s">
        <v>1780</v>
      </c>
      <c r="C691" s="200" t="s">
        <v>2332</v>
      </c>
      <c r="D691" s="200" t="s">
        <v>2444</v>
      </c>
      <c r="E691" s="200" t="s">
        <v>2445</v>
      </c>
      <c r="F691" s="200" t="s">
        <v>2448</v>
      </c>
      <c r="G691" s="200" t="s">
        <v>2449</v>
      </c>
      <c r="H691" s="202"/>
      <c r="I691" s="202"/>
      <c r="J691" s="203">
        <v>0</v>
      </c>
      <c r="K691" s="203">
        <v>0</v>
      </c>
      <c r="L691" s="203">
        <v>0</v>
      </c>
      <c r="M691" s="203">
        <v>0</v>
      </c>
      <c r="N691" s="203">
        <v>0</v>
      </c>
      <c r="O691" s="203" t="s">
        <v>761</v>
      </c>
      <c r="P691" s="203" t="s">
        <v>761</v>
      </c>
      <c r="Q691" s="203" t="s">
        <v>593</v>
      </c>
      <c r="R691" s="203" t="s">
        <v>593</v>
      </c>
      <c r="S691" s="203" t="s">
        <v>593</v>
      </c>
      <c r="T691" s="203" t="s">
        <v>593</v>
      </c>
      <c r="U691" s="203">
        <v>0</v>
      </c>
      <c r="V691" s="203" t="s">
        <v>593</v>
      </c>
      <c r="W691" s="203" t="s">
        <v>761</v>
      </c>
      <c r="X691" s="203" t="s">
        <v>593</v>
      </c>
      <c r="Y691" s="203">
        <v>0</v>
      </c>
      <c r="Z691" s="203">
        <v>0</v>
      </c>
      <c r="AA691" s="203"/>
      <c r="AB691" s="203"/>
      <c r="AC691" s="203"/>
      <c r="AD691" s="202"/>
    </row>
    <row r="692" spans="1:30" hidden="1">
      <c r="A692" s="200">
        <v>13363</v>
      </c>
      <c r="B692" s="200" t="s">
        <v>1780</v>
      </c>
      <c r="C692" s="200" t="s">
        <v>2332</v>
      </c>
      <c r="D692" s="200" t="s">
        <v>2444</v>
      </c>
      <c r="E692" s="200" t="s">
        <v>2445</v>
      </c>
      <c r="F692" s="200" t="s">
        <v>2450</v>
      </c>
      <c r="G692" s="200" t="s">
        <v>2451</v>
      </c>
      <c r="H692" s="201">
        <v>33695</v>
      </c>
      <c r="I692" s="202" t="s">
        <v>760</v>
      </c>
      <c r="J692" s="203">
        <v>0</v>
      </c>
      <c r="K692" s="203">
        <v>0</v>
      </c>
      <c r="L692" s="203">
        <v>0</v>
      </c>
      <c r="M692" s="203">
        <v>0</v>
      </c>
      <c r="N692" s="203">
        <v>0</v>
      </c>
      <c r="O692" s="203" t="s">
        <v>761</v>
      </c>
      <c r="P692" s="203" t="s">
        <v>761</v>
      </c>
      <c r="Q692" s="203" t="s">
        <v>593</v>
      </c>
      <c r="R692" s="203" t="s">
        <v>593</v>
      </c>
      <c r="S692" s="203" t="s">
        <v>761</v>
      </c>
      <c r="T692" s="203" t="s">
        <v>593</v>
      </c>
      <c r="U692" s="203">
        <v>0</v>
      </c>
      <c r="V692" s="203" t="s">
        <v>593</v>
      </c>
      <c r="W692" s="203" t="s">
        <v>761</v>
      </c>
      <c r="X692" s="203" t="s">
        <v>593</v>
      </c>
      <c r="Y692" s="203">
        <v>0</v>
      </c>
      <c r="Z692" s="203">
        <v>0</v>
      </c>
      <c r="AA692" s="203"/>
      <c r="AB692" s="203"/>
      <c r="AC692" s="203"/>
      <c r="AD692" s="202"/>
    </row>
    <row r="693" spans="1:30" hidden="1">
      <c r="A693" s="200">
        <v>13364</v>
      </c>
      <c r="B693" s="200" t="s">
        <v>1780</v>
      </c>
      <c r="C693" s="200" t="s">
        <v>2332</v>
      </c>
      <c r="D693" s="200" t="s">
        <v>2444</v>
      </c>
      <c r="E693" s="200" t="s">
        <v>2445</v>
      </c>
      <c r="F693" s="200" t="s">
        <v>2452</v>
      </c>
      <c r="G693" s="200" t="s">
        <v>2453</v>
      </c>
      <c r="H693" s="202"/>
      <c r="I693" s="202"/>
      <c r="J693" s="203">
        <v>0</v>
      </c>
      <c r="K693" s="203">
        <v>0</v>
      </c>
      <c r="L693" s="203">
        <v>0</v>
      </c>
      <c r="M693" s="203">
        <v>0</v>
      </c>
      <c r="N693" s="203">
        <v>0</v>
      </c>
      <c r="O693" s="203" t="s">
        <v>761</v>
      </c>
      <c r="P693" s="203" t="s">
        <v>761</v>
      </c>
      <c r="Q693" s="203" t="s">
        <v>593</v>
      </c>
      <c r="R693" s="203" t="s">
        <v>593</v>
      </c>
      <c r="S693" s="203" t="s">
        <v>761</v>
      </c>
      <c r="T693" s="203" t="s">
        <v>593</v>
      </c>
      <c r="U693" s="203">
        <v>0</v>
      </c>
      <c r="V693" s="203" t="s">
        <v>593</v>
      </c>
      <c r="W693" s="203" t="s">
        <v>761</v>
      </c>
      <c r="X693" s="203" t="s">
        <v>593</v>
      </c>
      <c r="Y693" s="203">
        <v>0</v>
      </c>
      <c r="Z693" s="203">
        <v>0</v>
      </c>
      <c r="AA693" s="203"/>
      <c r="AB693" s="203"/>
      <c r="AC693" s="203"/>
      <c r="AD693" s="202"/>
    </row>
    <row r="694" spans="1:30" hidden="1">
      <c r="A694" s="200">
        <v>13381</v>
      </c>
      <c r="B694" s="200" t="s">
        <v>1780</v>
      </c>
      <c r="C694" s="200" t="s">
        <v>2332</v>
      </c>
      <c r="D694" s="200" t="s">
        <v>2454</v>
      </c>
      <c r="E694" s="200" t="s">
        <v>2455</v>
      </c>
      <c r="F694" s="200" t="s">
        <v>2456</v>
      </c>
      <c r="G694" s="200" t="s">
        <v>2457</v>
      </c>
      <c r="H694" s="202"/>
      <c r="I694" s="202"/>
      <c r="J694" s="203">
        <v>0</v>
      </c>
      <c r="K694" s="203">
        <v>0</v>
      </c>
      <c r="L694" s="203">
        <v>0</v>
      </c>
      <c r="M694" s="203">
        <v>0</v>
      </c>
      <c r="N694" s="203">
        <v>0</v>
      </c>
      <c r="O694" s="203" t="s">
        <v>761</v>
      </c>
      <c r="P694" s="203" t="s">
        <v>761</v>
      </c>
      <c r="Q694" s="203" t="s">
        <v>593</v>
      </c>
      <c r="R694" s="203" t="s">
        <v>593</v>
      </c>
      <c r="S694" s="203" t="s">
        <v>761</v>
      </c>
      <c r="T694" s="203" t="s">
        <v>593</v>
      </c>
      <c r="U694" s="203">
        <v>0</v>
      </c>
      <c r="V694" s="203" t="s">
        <v>593</v>
      </c>
      <c r="W694" s="203" t="s">
        <v>761</v>
      </c>
      <c r="X694" s="203" t="s">
        <v>593</v>
      </c>
      <c r="Y694" s="203">
        <v>0</v>
      </c>
      <c r="Z694" s="203">
        <v>0</v>
      </c>
      <c r="AA694" s="203"/>
      <c r="AB694" s="203"/>
      <c r="AC694" s="203"/>
      <c r="AD694" s="202"/>
    </row>
    <row r="695" spans="1:30" hidden="1">
      <c r="A695" s="200">
        <v>13382</v>
      </c>
      <c r="B695" s="200" t="s">
        <v>1780</v>
      </c>
      <c r="C695" s="200" t="s">
        <v>2332</v>
      </c>
      <c r="D695" s="200" t="s">
        <v>2454</v>
      </c>
      <c r="E695" s="200" t="s">
        <v>2455</v>
      </c>
      <c r="F695" s="200" t="s">
        <v>2458</v>
      </c>
      <c r="G695" s="200" t="s">
        <v>2459</v>
      </c>
      <c r="H695" s="202"/>
      <c r="I695" s="202"/>
      <c r="J695" s="203">
        <v>0</v>
      </c>
      <c r="K695" s="203">
        <v>0</v>
      </c>
      <c r="L695" s="203">
        <v>0</v>
      </c>
      <c r="M695" s="203">
        <v>0</v>
      </c>
      <c r="N695" s="203">
        <v>0</v>
      </c>
      <c r="O695" s="203" t="s">
        <v>761</v>
      </c>
      <c r="P695" s="203" t="s">
        <v>761</v>
      </c>
      <c r="Q695" s="203" t="s">
        <v>593</v>
      </c>
      <c r="R695" s="203" t="s">
        <v>593</v>
      </c>
      <c r="S695" s="203" t="s">
        <v>593</v>
      </c>
      <c r="T695" s="203" t="s">
        <v>593</v>
      </c>
      <c r="U695" s="203">
        <v>0</v>
      </c>
      <c r="V695" s="203" t="s">
        <v>593</v>
      </c>
      <c r="W695" s="203" t="s">
        <v>761</v>
      </c>
      <c r="X695" s="203" t="s">
        <v>593</v>
      </c>
      <c r="Y695" s="203">
        <v>0</v>
      </c>
      <c r="Z695" s="203">
        <v>0</v>
      </c>
      <c r="AA695" s="203"/>
      <c r="AB695" s="203"/>
      <c r="AC695" s="203"/>
      <c r="AD695" s="202"/>
    </row>
    <row r="696" spans="1:30" hidden="1">
      <c r="A696" s="200">
        <v>13401</v>
      </c>
      <c r="B696" s="200" t="s">
        <v>1780</v>
      </c>
      <c r="C696" s="200" t="s">
        <v>2332</v>
      </c>
      <c r="D696" s="200" t="s">
        <v>2460</v>
      </c>
      <c r="E696" s="200" t="s">
        <v>2461</v>
      </c>
      <c r="F696" s="200" t="s">
        <v>2462</v>
      </c>
      <c r="G696" s="200" t="s">
        <v>2463</v>
      </c>
      <c r="H696" s="202"/>
      <c r="I696" s="202"/>
      <c r="J696" s="203">
        <v>0</v>
      </c>
      <c r="K696" s="203">
        <v>0</v>
      </c>
      <c r="L696" s="203">
        <v>0</v>
      </c>
      <c r="M696" s="203">
        <v>0</v>
      </c>
      <c r="N696" s="203">
        <v>0</v>
      </c>
      <c r="O696" s="203" t="s">
        <v>761</v>
      </c>
      <c r="P696" s="203" t="s">
        <v>761</v>
      </c>
      <c r="Q696" s="203" t="s">
        <v>593</v>
      </c>
      <c r="R696" s="203" t="s">
        <v>761</v>
      </c>
      <c r="S696" s="203" t="s">
        <v>593</v>
      </c>
      <c r="T696" s="203" t="s">
        <v>593</v>
      </c>
      <c r="U696" s="203">
        <v>0</v>
      </c>
      <c r="V696" s="203" t="s">
        <v>593</v>
      </c>
      <c r="W696" s="203" t="s">
        <v>761</v>
      </c>
      <c r="X696" s="203" t="s">
        <v>593</v>
      </c>
      <c r="Y696" s="203">
        <v>0</v>
      </c>
      <c r="Z696" s="203">
        <v>0</v>
      </c>
      <c r="AA696" s="203"/>
      <c r="AB696" s="203"/>
      <c r="AC696" s="203"/>
      <c r="AD696" s="202"/>
    </row>
    <row r="697" spans="1:30" hidden="1">
      <c r="A697" s="200">
        <v>13402</v>
      </c>
      <c r="B697" s="200" t="s">
        <v>1780</v>
      </c>
      <c r="C697" s="200" t="s">
        <v>2332</v>
      </c>
      <c r="D697" s="200" t="s">
        <v>2460</v>
      </c>
      <c r="E697" s="200" t="s">
        <v>2461</v>
      </c>
      <c r="F697" s="200" t="s">
        <v>2464</v>
      </c>
      <c r="G697" s="200" t="s">
        <v>2465</v>
      </c>
      <c r="H697" s="202"/>
      <c r="I697" s="202"/>
      <c r="J697" s="203">
        <v>0</v>
      </c>
      <c r="K697" s="203">
        <v>0</v>
      </c>
      <c r="L697" s="203">
        <v>0</v>
      </c>
      <c r="M697" s="203">
        <v>0</v>
      </c>
      <c r="N697" s="203">
        <v>0</v>
      </c>
      <c r="O697" s="203" t="s">
        <v>761</v>
      </c>
      <c r="P697" s="203" t="s">
        <v>761</v>
      </c>
      <c r="Q697" s="203" t="s">
        <v>593</v>
      </c>
      <c r="R697" s="203" t="s">
        <v>593</v>
      </c>
      <c r="S697" s="203" t="s">
        <v>593</v>
      </c>
      <c r="T697" s="203" t="s">
        <v>593</v>
      </c>
      <c r="U697" s="203">
        <v>0</v>
      </c>
      <c r="V697" s="203" t="s">
        <v>593</v>
      </c>
      <c r="W697" s="203" t="s">
        <v>761</v>
      </c>
      <c r="X697" s="203" t="s">
        <v>593</v>
      </c>
      <c r="Y697" s="203">
        <v>0</v>
      </c>
      <c r="Z697" s="203">
        <v>0</v>
      </c>
      <c r="AA697" s="203"/>
      <c r="AB697" s="203"/>
      <c r="AC697" s="203"/>
      <c r="AD697" s="202"/>
    </row>
    <row r="698" spans="1:30" hidden="1">
      <c r="A698" s="200">
        <v>13421</v>
      </c>
      <c r="B698" s="200" t="s">
        <v>1780</v>
      </c>
      <c r="C698" s="200" t="s">
        <v>2332</v>
      </c>
      <c r="D698" s="200" t="s">
        <v>2466</v>
      </c>
      <c r="E698" s="200" t="s">
        <v>2467</v>
      </c>
      <c r="F698" s="200" t="s">
        <v>2468</v>
      </c>
      <c r="G698" s="200" t="s">
        <v>2469</v>
      </c>
      <c r="H698" s="202"/>
      <c r="I698" s="202"/>
      <c r="J698" s="203">
        <v>0</v>
      </c>
      <c r="K698" s="203">
        <v>0</v>
      </c>
      <c r="L698" s="203">
        <v>0</v>
      </c>
      <c r="M698" s="203">
        <v>0</v>
      </c>
      <c r="N698" s="203">
        <v>0</v>
      </c>
      <c r="O698" s="203" t="s">
        <v>761</v>
      </c>
      <c r="P698" s="203" t="s">
        <v>761</v>
      </c>
      <c r="Q698" s="203" t="s">
        <v>593</v>
      </c>
      <c r="R698" s="203" t="s">
        <v>761</v>
      </c>
      <c r="S698" s="203" t="s">
        <v>593</v>
      </c>
      <c r="T698" s="203" t="s">
        <v>593</v>
      </c>
      <c r="U698" s="203">
        <v>0</v>
      </c>
      <c r="V698" s="203" t="s">
        <v>593</v>
      </c>
      <c r="W698" s="203" t="s">
        <v>761</v>
      </c>
      <c r="X698" s="203" t="s">
        <v>593</v>
      </c>
      <c r="Y698" s="203">
        <v>0</v>
      </c>
      <c r="Z698" s="203">
        <v>0</v>
      </c>
      <c r="AA698" s="203"/>
      <c r="AB698" s="203"/>
      <c r="AC698" s="203"/>
      <c r="AD698" s="202"/>
    </row>
    <row r="699" spans="1:30">
      <c r="A699" s="200">
        <v>14100</v>
      </c>
      <c r="B699" s="200" t="s">
        <v>1780</v>
      </c>
      <c r="C699" s="200" t="s">
        <v>2470</v>
      </c>
      <c r="D699" s="200" t="s">
        <v>2471</v>
      </c>
      <c r="E699" s="200" t="s">
        <v>2471</v>
      </c>
      <c r="F699" s="200" t="s">
        <v>2471</v>
      </c>
      <c r="G699" s="200"/>
      <c r="H699" s="201">
        <v>32295</v>
      </c>
      <c r="I699" s="202" t="s">
        <v>760</v>
      </c>
      <c r="J699" s="203" t="s">
        <v>761</v>
      </c>
      <c r="K699" s="203">
        <v>0</v>
      </c>
      <c r="L699" s="203">
        <v>0</v>
      </c>
      <c r="M699" s="203" t="s">
        <v>761</v>
      </c>
      <c r="N699" s="203">
        <v>0</v>
      </c>
      <c r="O699" s="203" t="s">
        <v>761</v>
      </c>
      <c r="P699" s="203" t="s">
        <v>761</v>
      </c>
      <c r="Q699" s="203" t="s">
        <v>593</v>
      </c>
      <c r="R699" s="203" t="s">
        <v>593</v>
      </c>
      <c r="S699" s="203" t="s">
        <v>593</v>
      </c>
      <c r="T699" s="203" t="s">
        <v>593</v>
      </c>
      <c r="U699" s="203">
        <v>0</v>
      </c>
      <c r="V699" s="203" t="s">
        <v>761</v>
      </c>
      <c r="W699" s="203" t="s">
        <v>761</v>
      </c>
      <c r="X699" s="203" t="s">
        <v>761</v>
      </c>
      <c r="Y699" s="203" t="s">
        <v>763</v>
      </c>
      <c r="Z699" s="203" t="s">
        <v>1779</v>
      </c>
      <c r="AA699" s="203">
        <v>0</v>
      </c>
      <c r="AB699" s="203">
        <v>0</v>
      </c>
      <c r="AC699" s="203">
        <v>0</v>
      </c>
      <c r="AD699" s="203">
        <v>0</v>
      </c>
    </row>
    <row r="700" spans="1:30">
      <c r="A700" s="200">
        <v>14130</v>
      </c>
      <c r="B700" s="200" t="s">
        <v>1780</v>
      </c>
      <c r="C700" s="200" t="s">
        <v>2470</v>
      </c>
      <c r="D700" s="200" t="s">
        <v>2472</v>
      </c>
      <c r="E700" s="200" t="s">
        <v>2472</v>
      </c>
      <c r="F700" s="200" t="s">
        <v>2472</v>
      </c>
      <c r="G700" s="200"/>
      <c r="H700" s="201">
        <v>27440</v>
      </c>
      <c r="I700" s="202" t="s">
        <v>760</v>
      </c>
      <c r="J700" s="203" t="s">
        <v>761</v>
      </c>
      <c r="K700" s="203">
        <v>0</v>
      </c>
      <c r="L700" s="203">
        <v>0</v>
      </c>
      <c r="M700" s="203">
        <v>0</v>
      </c>
      <c r="N700" s="203">
        <v>0</v>
      </c>
      <c r="O700" s="203" t="s">
        <v>593</v>
      </c>
      <c r="P700" s="203" t="s">
        <v>761</v>
      </c>
      <c r="Q700" s="203" t="s">
        <v>593</v>
      </c>
      <c r="R700" s="203" t="s">
        <v>593</v>
      </c>
      <c r="S700" s="203" t="s">
        <v>593</v>
      </c>
      <c r="T700" s="203" t="s">
        <v>593</v>
      </c>
      <c r="U700" s="203">
        <v>0</v>
      </c>
      <c r="V700" s="203" t="s">
        <v>761</v>
      </c>
      <c r="W700" s="203" t="s">
        <v>761</v>
      </c>
      <c r="X700" s="203" t="s">
        <v>761</v>
      </c>
      <c r="Y700" s="203" t="s">
        <v>763</v>
      </c>
      <c r="Z700" s="203" t="s">
        <v>1779</v>
      </c>
      <c r="AA700" s="203" t="s">
        <v>1904</v>
      </c>
      <c r="AB700" s="203">
        <v>0</v>
      </c>
      <c r="AC700" s="203">
        <v>0</v>
      </c>
      <c r="AD700" s="203">
        <v>0</v>
      </c>
    </row>
    <row r="701" spans="1:30">
      <c r="A701" s="200">
        <v>14150</v>
      </c>
      <c r="B701" s="200" t="s">
        <v>1780</v>
      </c>
      <c r="C701" s="200" t="s">
        <v>2470</v>
      </c>
      <c r="D701" s="200" t="s">
        <v>2473</v>
      </c>
      <c r="E701" s="200" t="s">
        <v>2473</v>
      </c>
      <c r="F701" s="200" t="s">
        <v>2473</v>
      </c>
      <c r="G701" s="200"/>
      <c r="H701" s="201">
        <v>42705</v>
      </c>
      <c r="I701" s="202" t="s">
        <v>760</v>
      </c>
      <c r="J701" s="203" t="s">
        <v>761</v>
      </c>
      <c r="K701" s="203">
        <v>0</v>
      </c>
      <c r="L701" s="203">
        <v>0</v>
      </c>
      <c r="M701" s="203">
        <v>0</v>
      </c>
      <c r="N701" s="203">
        <v>0</v>
      </c>
      <c r="O701" s="203" t="s">
        <v>593</v>
      </c>
      <c r="P701" s="203" t="s">
        <v>761</v>
      </c>
      <c r="Q701" s="203" t="s">
        <v>593</v>
      </c>
      <c r="R701" s="203" t="s">
        <v>593</v>
      </c>
      <c r="S701" s="203" t="s">
        <v>593</v>
      </c>
      <c r="T701" s="203" t="s">
        <v>593</v>
      </c>
      <c r="U701" s="203">
        <v>0</v>
      </c>
      <c r="V701" s="203" t="s">
        <v>761</v>
      </c>
      <c r="W701" s="203" t="s">
        <v>761</v>
      </c>
      <c r="X701" s="203" t="s">
        <v>761</v>
      </c>
      <c r="Y701" s="203" t="s">
        <v>763</v>
      </c>
      <c r="Z701" s="203" t="s">
        <v>1779</v>
      </c>
      <c r="AA701" s="203" t="s">
        <v>1904</v>
      </c>
      <c r="AB701" s="203">
        <v>0</v>
      </c>
      <c r="AC701" s="203">
        <v>0</v>
      </c>
      <c r="AD701" s="203">
        <v>0</v>
      </c>
    </row>
    <row r="702" spans="1:30">
      <c r="A702" s="200">
        <v>14201</v>
      </c>
      <c r="B702" s="200" t="s">
        <v>1780</v>
      </c>
      <c r="C702" s="200" t="s">
        <v>2470</v>
      </c>
      <c r="D702" s="200"/>
      <c r="E702" s="200"/>
      <c r="F702" s="200" t="s">
        <v>2474</v>
      </c>
      <c r="G702" s="200" t="s">
        <v>2475</v>
      </c>
      <c r="H702" s="201">
        <v>36982</v>
      </c>
      <c r="I702" s="202" t="s">
        <v>760</v>
      </c>
      <c r="J702" s="203">
        <v>0</v>
      </c>
      <c r="K702" s="203" t="s">
        <v>761</v>
      </c>
      <c r="L702" s="203">
        <v>0</v>
      </c>
      <c r="M702" s="203">
        <v>0</v>
      </c>
      <c r="N702" s="203">
        <v>0</v>
      </c>
      <c r="O702" s="203" t="s">
        <v>761</v>
      </c>
      <c r="P702" s="203" t="s">
        <v>761</v>
      </c>
      <c r="Q702" s="203" t="s">
        <v>593</v>
      </c>
      <c r="R702" s="203" t="s">
        <v>593</v>
      </c>
      <c r="S702" s="203" t="s">
        <v>593</v>
      </c>
      <c r="T702" s="203" t="s">
        <v>593</v>
      </c>
      <c r="U702" s="203">
        <v>0</v>
      </c>
      <c r="V702" s="203" t="s">
        <v>761</v>
      </c>
      <c r="W702" s="203" t="s">
        <v>761</v>
      </c>
      <c r="X702" s="203" t="s">
        <v>761</v>
      </c>
      <c r="Y702" s="203" t="s">
        <v>763</v>
      </c>
      <c r="Z702" s="203" t="s">
        <v>1779</v>
      </c>
      <c r="AA702" s="203">
        <v>0</v>
      </c>
      <c r="AB702" s="203">
        <v>0</v>
      </c>
      <c r="AC702" s="203">
        <v>0</v>
      </c>
      <c r="AD702" s="203">
        <v>0</v>
      </c>
    </row>
    <row r="703" spans="1:30">
      <c r="A703" s="200">
        <v>14203</v>
      </c>
      <c r="B703" s="200" t="s">
        <v>1780</v>
      </c>
      <c r="C703" s="200" t="s">
        <v>2470</v>
      </c>
      <c r="D703" s="200"/>
      <c r="E703" s="200"/>
      <c r="F703" s="200" t="s">
        <v>2476</v>
      </c>
      <c r="G703" s="200" t="s">
        <v>2477</v>
      </c>
      <c r="H703" s="201">
        <v>36982</v>
      </c>
      <c r="I703" s="202" t="s">
        <v>760</v>
      </c>
      <c r="J703" s="203">
        <v>0</v>
      </c>
      <c r="K703" s="203">
        <v>0</v>
      </c>
      <c r="L703" s="203" t="s">
        <v>761</v>
      </c>
      <c r="M703" s="203">
        <v>0</v>
      </c>
      <c r="N703" s="203">
        <v>0</v>
      </c>
      <c r="O703" s="203" t="s">
        <v>761</v>
      </c>
      <c r="P703" s="203" t="s">
        <v>761</v>
      </c>
      <c r="Q703" s="203" t="s">
        <v>593</v>
      </c>
      <c r="R703" s="203" t="s">
        <v>593</v>
      </c>
      <c r="S703" s="203" t="s">
        <v>761</v>
      </c>
      <c r="T703" s="203" t="s">
        <v>593</v>
      </c>
      <c r="U703" s="203">
        <v>0</v>
      </c>
      <c r="V703" s="203" t="s">
        <v>761</v>
      </c>
      <c r="W703" s="203" t="s">
        <v>761</v>
      </c>
      <c r="X703" s="203" t="s">
        <v>761</v>
      </c>
      <c r="Y703" s="203" t="s">
        <v>763</v>
      </c>
      <c r="Z703" s="203" t="s">
        <v>1779</v>
      </c>
      <c r="AA703" s="203" t="s">
        <v>2478</v>
      </c>
      <c r="AB703" s="203" t="s">
        <v>2479</v>
      </c>
      <c r="AC703" s="203">
        <v>0</v>
      </c>
      <c r="AD703" s="203">
        <v>0</v>
      </c>
    </row>
    <row r="704" spans="1:30">
      <c r="A704" s="200">
        <v>14204</v>
      </c>
      <c r="B704" s="200" t="s">
        <v>1780</v>
      </c>
      <c r="C704" s="200" t="s">
        <v>2470</v>
      </c>
      <c r="D704" s="200"/>
      <c r="E704" s="200"/>
      <c r="F704" s="200" t="s">
        <v>2480</v>
      </c>
      <c r="G704" s="200" t="s">
        <v>2481</v>
      </c>
      <c r="H704" s="201">
        <v>26420</v>
      </c>
      <c r="I704" s="202" t="s">
        <v>760</v>
      </c>
      <c r="J704" s="203">
        <v>0</v>
      </c>
      <c r="K704" s="203">
        <v>0</v>
      </c>
      <c r="L704" s="203">
        <v>0</v>
      </c>
      <c r="M704" s="203">
        <v>0</v>
      </c>
      <c r="N704" s="203">
        <v>0</v>
      </c>
      <c r="O704" s="203" t="s">
        <v>761</v>
      </c>
      <c r="P704" s="203" t="s">
        <v>761</v>
      </c>
      <c r="Q704" s="203" t="s">
        <v>593</v>
      </c>
      <c r="R704" s="203" t="s">
        <v>593</v>
      </c>
      <c r="S704" s="203" t="s">
        <v>593</v>
      </c>
      <c r="T704" s="203" t="s">
        <v>593</v>
      </c>
      <c r="U704" s="203">
        <v>0</v>
      </c>
      <c r="V704" s="203" t="s">
        <v>593</v>
      </c>
      <c r="W704" s="203" t="s">
        <v>761</v>
      </c>
      <c r="X704" s="203" t="s">
        <v>761</v>
      </c>
      <c r="Y704" s="203" t="s">
        <v>769</v>
      </c>
      <c r="Z704" s="203" t="s">
        <v>1779</v>
      </c>
      <c r="AA704" s="203">
        <v>0</v>
      </c>
      <c r="AB704" s="203">
        <v>0</v>
      </c>
      <c r="AC704" s="203">
        <v>0</v>
      </c>
      <c r="AD704" s="203">
        <v>0</v>
      </c>
    </row>
    <row r="705" spans="1:30">
      <c r="A705" s="200">
        <v>14205</v>
      </c>
      <c r="B705" s="200" t="s">
        <v>1780</v>
      </c>
      <c r="C705" s="200" t="s">
        <v>2470</v>
      </c>
      <c r="D705" s="200"/>
      <c r="E705" s="200"/>
      <c r="F705" s="200" t="s">
        <v>2482</v>
      </c>
      <c r="G705" s="200" t="s">
        <v>2483</v>
      </c>
      <c r="H705" s="201">
        <v>26017</v>
      </c>
      <c r="I705" s="202" t="s">
        <v>760</v>
      </c>
      <c r="J705" s="203">
        <v>0</v>
      </c>
      <c r="K705" s="203">
        <v>0</v>
      </c>
      <c r="L705" s="203">
        <v>0</v>
      </c>
      <c r="M705" s="203">
        <v>0</v>
      </c>
      <c r="N705" s="203">
        <v>0</v>
      </c>
      <c r="O705" s="203" t="s">
        <v>761</v>
      </c>
      <c r="P705" s="203" t="s">
        <v>761</v>
      </c>
      <c r="Q705" s="203" t="s">
        <v>593</v>
      </c>
      <c r="R705" s="203" t="s">
        <v>593</v>
      </c>
      <c r="S705" s="203" t="s">
        <v>593</v>
      </c>
      <c r="T705" s="203" t="s">
        <v>593</v>
      </c>
      <c r="U705" s="203">
        <v>0</v>
      </c>
      <c r="V705" s="203" t="s">
        <v>593</v>
      </c>
      <c r="W705" s="203" t="s">
        <v>761</v>
      </c>
      <c r="X705" s="203" t="s">
        <v>761</v>
      </c>
      <c r="Y705" s="203" t="s">
        <v>769</v>
      </c>
      <c r="Z705" s="203" t="s">
        <v>1779</v>
      </c>
      <c r="AA705" s="203">
        <v>0</v>
      </c>
      <c r="AB705" s="203">
        <v>0</v>
      </c>
      <c r="AC705" s="203">
        <v>0</v>
      </c>
      <c r="AD705" s="203">
        <v>0</v>
      </c>
    </row>
    <row r="706" spans="1:30">
      <c r="A706" s="200">
        <v>14206</v>
      </c>
      <c r="B706" s="200" t="s">
        <v>1780</v>
      </c>
      <c r="C706" s="200" t="s">
        <v>2470</v>
      </c>
      <c r="D706" s="200"/>
      <c r="E706" s="200"/>
      <c r="F706" s="200" t="s">
        <v>2484</v>
      </c>
      <c r="G706" s="200" t="s">
        <v>2485</v>
      </c>
      <c r="H706" s="201">
        <v>36831</v>
      </c>
      <c r="I706" s="202" t="s">
        <v>760</v>
      </c>
      <c r="J706" s="203">
        <v>0</v>
      </c>
      <c r="K706" s="203">
        <v>0</v>
      </c>
      <c r="L706" s="203" t="s">
        <v>761</v>
      </c>
      <c r="M706" s="203">
        <v>0</v>
      </c>
      <c r="N706" s="203">
        <v>0</v>
      </c>
      <c r="O706" s="203" t="s">
        <v>761</v>
      </c>
      <c r="P706" s="203" t="s">
        <v>761</v>
      </c>
      <c r="Q706" s="203" t="s">
        <v>593</v>
      </c>
      <c r="R706" s="203" t="s">
        <v>593</v>
      </c>
      <c r="S706" s="203" t="s">
        <v>761</v>
      </c>
      <c r="T706" s="203" t="s">
        <v>593</v>
      </c>
      <c r="U706" s="203">
        <v>0</v>
      </c>
      <c r="V706" s="203" t="s">
        <v>761</v>
      </c>
      <c r="W706" s="203" t="s">
        <v>761</v>
      </c>
      <c r="X706" s="203" t="s">
        <v>761</v>
      </c>
      <c r="Y706" s="203" t="s">
        <v>763</v>
      </c>
      <c r="Z706" s="203" t="s">
        <v>2486</v>
      </c>
      <c r="AA706" s="203">
        <v>0</v>
      </c>
      <c r="AB706" s="203">
        <v>0</v>
      </c>
      <c r="AC706" s="203">
        <v>0</v>
      </c>
      <c r="AD706" s="203">
        <v>0</v>
      </c>
    </row>
    <row r="707" spans="1:30">
      <c r="A707" s="200">
        <v>14207</v>
      </c>
      <c r="B707" s="200" t="s">
        <v>1780</v>
      </c>
      <c r="C707" s="200" t="s">
        <v>2470</v>
      </c>
      <c r="D707" s="200"/>
      <c r="E707" s="200"/>
      <c r="F707" s="200" t="s">
        <v>2487</v>
      </c>
      <c r="G707" s="200" t="s">
        <v>2488</v>
      </c>
      <c r="H707" s="201">
        <v>37712</v>
      </c>
      <c r="I707" s="202" t="s">
        <v>760</v>
      </c>
      <c r="J707" s="203">
        <v>0</v>
      </c>
      <c r="K707" s="203">
        <v>0</v>
      </c>
      <c r="L707" s="203" t="s">
        <v>761</v>
      </c>
      <c r="M707" s="203">
        <v>0</v>
      </c>
      <c r="N707" s="203">
        <v>0</v>
      </c>
      <c r="O707" s="203" t="s">
        <v>761</v>
      </c>
      <c r="P707" s="203" t="s">
        <v>761</v>
      </c>
      <c r="Q707" s="203" t="s">
        <v>593</v>
      </c>
      <c r="R707" s="203" t="s">
        <v>593</v>
      </c>
      <c r="S707" s="203" t="s">
        <v>761</v>
      </c>
      <c r="T707" s="203" t="s">
        <v>593</v>
      </c>
      <c r="U707" s="203">
        <v>0</v>
      </c>
      <c r="V707" s="203" t="s">
        <v>761</v>
      </c>
      <c r="W707" s="203" t="s">
        <v>761</v>
      </c>
      <c r="X707" s="203" t="s">
        <v>761</v>
      </c>
      <c r="Y707" s="203" t="s">
        <v>763</v>
      </c>
      <c r="Z707" s="203" t="s">
        <v>1779</v>
      </c>
      <c r="AA707" s="203">
        <v>0</v>
      </c>
      <c r="AB707" s="203">
        <v>0</v>
      </c>
      <c r="AC707" s="203">
        <v>0</v>
      </c>
      <c r="AD707" s="203">
        <v>0</v>
      </c>
    </row>
    <row r="708" spans="1:30">
      <c r="A708" s="200">
        <v>14208</v>
      </c>
      <c r="B708" s="200" t="s">
        <v>1780</v>
      </c>
      <c r="C708" s="200" t="s">
        <v>2470</v>
      </c>
      <c r="D708" s="200"/>
      <c r="E708" s="200"/>
      <c r="F708" s="200" t="s">
        <v>2489</v>
      </c>
      <c r="G708" s="200" t="s">
        <v>2490</v>
      </c>
      <c r="H708" s="201">
        <v>27440</v>
      </c>
      <c r="I708" s="202" t="s">
        <v>760</v>
      </c>
      <c r="J708" s="203">
        <v>0</v>
      </c>
      <c r="K708" s="203">
        <v>0</v>
      </c>
      <c r="L708" s="203">
        <v>0</v>
      </c>
      <c r="M708" s="203">
        <v>0</v>
      </c>
      <c r="N708" s="203">
        <v>0</v>
      </c>
      <c r="O708" s="203" t="s">
        <v>761</v>
      </c>
      <c r="P708" s="203" t="s">
        <v>761</v>
      </c>
      <c r="Q708" s="203" t="s">
        <v>593</v>
      </c>
      <c r="R708" s="203" t="s">
        <v>593</v>
      </c>
      <c r="S708" s="203" t="s">
        <v>593</v>
      </c>
      <c r="T708" s="203" t="s">
        <v>593</v>
      </c>
      <c r="U708" s="203">
        <v>0</v>
      </c>
      <c r="V708" s="203" t="s">
        <v>593</v>
      </c>
      <c r="W708" s="203" t="s">
        <v>761</v>
      </c>
      <c r="X708" s="203" t="s">
        <v>761</v>
      </c>
      <c r="Y708" s="203" t="s">
        <v>769</v>
      </c>
      <c r="Z708" s="203" t="s">
        <v>1779</v>
      </c>
      <c r="AA708" s="203">
        <v>0</v>
      </c>
      <c r="AB708" s="203">
        <v>0</v>
      </c>
      <c r="AC708" s="203">
        <v>0</v>
      </c>
      <c r="AD708" s="203">
        <v>0</v>
      </c>
    </row>
    <row r="709" spans="1:30">
      <c r="A709" s="200">
        <v>14210</v>
      </c>
      <c r="B709" s="200" t="s">
        <v>1780</v>
      </c>
      <c r="C709" s="200" t="s">
        <v>2470</v>
      </c>
      <c r="D709" s="200"/>
      <c r="E709" s="200"/>
      <c r="F709" s="200" t="s">
        <v>2491</v>
      </c>
      <c r="G709" s="200" t="s">
        <v>2492</v>
      </c>
      <c r="H709" s="202"/>
      <c r="I709" s="202"/>
      <c r="J709" s="203">
        <v>0</v>
      </c>
      <c r="K709" s="203">
        <v>0</v>
      </c>
      <c r="L709" s="203">
        <v>0</v>
      </c>
      <c r="M709" s="203">
        <v>0</v>
      </c>
      <c r="N709" s="203">
        <v>0</v>
      </c>
      <c r="O709" s="203" t="s">
        <v>761</v>
      </c>
      <c r="P709" s="203" t="s">
        <v>761</v>
      </c>
      <c r="Q709" s="203" t="s">
        <v>593</v>
      </c>
      <c r="R709" s="203" t="s">
        <v>593</v>
      </c>
      <c r="S709" s="203" t="s">
        <v>593</v>
      </c>
      <c r="T709" s="203" t="s">
        <v>593</v>
      </c>
      <c r="U709" s="203">
        <v>0</v>
      </c>
      <c r="V709" s="203" t="s">
        <v>593</v>
      </c>
      <c r="W709" s="203" t="s">
        <v>761</v>
      </c>
      <c r="X709" s="203" t="s">
        <v>761</v>
      </c>
      <c r="Y709" s="203" t="s">
        <v>769</v>
      </c>
      <c r="Z709" s="203" t="s">
        <v>1779</v>
      </c>
      <c r="AA709" s="203">
        <v>0</v>
      </c>
      <c r="AB709" s="203">
        <v>0</v>
      </c>
      <c r="AC709" s="203">
        <v>0</v>
      </c>
      <c r="AD709" s="203">
        <v>0</v>
      </c>
    </row>
    <row r="710" spans="1:30">
      <c r="A710" s="200">
        <v>14211</v>
      </c>
      <c r="B710" s="200" t="s">
        <v>1780</v>
      </c>
      <c r="C710" s="200" t="s">
        <v>2470</v>
      </c>
      <c r="D710" s="200"/>
      <c r="E710" s="200"/>
      <c r="F710" s="200" t="s">
        <v>2493</v>
      </c>
      <c r="G710" s="200" t="s">
        <v>2494</v>
      </c>
      <c r="H710" s="201">
        <v>26330</v>
      </c>
      <c r="I710" s="202" t="s">
        <v>760</v>
      </c>
      <c r="J710" s="203">
        <v>0</v>
      </c>
      <c r="K710" s="203">
        <v>0</v>
      </c>
      <c r="L710" s="203">
        <v>0</v>
      </c>
      <c r="M710" s="203">
        <v>0</v>
      </c>
      <c r="N710" s="203">
        <v>0</v>
      </c>
      <c r="O710" s="203" t="s">
        <v>761</v>
      </c>
      <c r="P710" s="203" t="s">
        <v>761</v>
      </c>
      <c r="Q710" s="203" t="s">
        <v>593</v>
      </c>
      <c r="R710" s="203" t="s">
        <v>593</v>
      </c>
      <c r="S710" s="203" t="s">
        <v>761</v>
      </c>
      <c r="T710" s="203" t="s">
        <v>593</v>
      </c>
      <c r="U710" s="203">
        <v>0</v>
      </c>
      <c r="V710" s="203" t="s">
        <v>593</v>
      </c>
      <c r="W710" s="203" t="s">
        <v>761</v>
      </c>
      <c r="X710" s="203" t="s">
        <v>761</v>
      </c>
      <c r="Y710" s="203" t="s">
        <v>769</v>
      </c>
      <c r="Z710" s="203" t="s">
        <v>2478</v>
      </c>
      <c r="AA710" s="203">
        <v>0</v>
      </c>
      <c r="AB710" s="203">
        <v>0</v>
      </c>
      <c r="AC710" s="203">
        <v>0</v>
      </c>
      <c r="AD710" s="203">
        <v>0</v>
      </c>
    </row>
    <row r="711" spans="1:30">
      <c r="A711" s="200">
        <v>14212</v>
      </c>
      <c r="B711" s="200" t="s">
        <v>1780</v>
      </c>
      <c r="C711" s="200" t="s">
        <v>2470</v>
      </c>
      <c r="D711" s="200"/>
      <c r="E711" s="200"/>
      <c r="F711" s="200" t="s">
        <v>2495</v>
      </c>
      <c r="G711" s="200" t="s">
        <v>2496</v>
      </c>
      <c r="H711" s="201">
        <v>37347</v>
      </c>
      <c r="I711" s="202" t="s">
        <v>760</v>
      </c>
      <c r="J711" s="203">
        <v>0</v>
      </c>
      <c r="K711" s="203">
        <v>0</v>
      </c>
      <c r="L711" s="203" t="s">
        <v>761</v>
      </c>
      <c r="M711" s="203">
        <v>0</v>
      </c>
      <c r="N711" s="203">
        <v>0</v>
      </c>
      <c r="O711" s="203" t="s">
        <v>761</v>
      </c>
      <c r="P711" s="203" t="s">
        <v>761</v>
      </c>
      <c r="Q711" s="203" t="s">
        <v>593</v>
      </c>
      <c r="R711" s="203" t="s">
        <v>593</v>
      </c>
      <c r="S711" s="203" t="s">
        <v>761</v>
      </c>
      <c r="T711" s="203" t="s">
        <v>593</v>
      </c>
      <c r="U711" s="203">
        <v>0</v>
      </c>
      <c r="V711" s="203" t="s">
        <v>761</v>
      </c>
      <c r="W711" s="203" t="s">
        <v>761</v>
      </c>
      <c r="X711" s="203" t="s">
        <v>761</v>
      </c>
      <c r="Y711" s="203" t="s">
        <v>763</v>
      </c>
      <c r="Z711" s="203" t="s">
        <v>2479</v>
      </c>
      <c r="AA711" s="203">
        <v>0</v>
      </c>
      <c r="AB711" s="203">
        <v>0</v>
      </c>
      <c r="AC711" s="203">
        <v>0</v>
      </c>
      <c r="AD711" s="203">
        <v>0</v>
      </c>
    </row>
    <row r="712" spans="1:30">
      <c r="A712" s="200">
        <v>14213</v>
      </c>
      <c r="B712" s="200" t="s">
        <v>1780</v>
      </c>
      <c r="C712" s="200" t="s">
        <v>2470</v>
      </c>
      <c r="D712" s="200"/>
      <c r="E712" s="200"/>
      <c r="F712" s="200" t="s">
        <v>2497</v>
      </c>
      <c r="G712" s="200" t="s">
        <v>2498</v>
      </c>
      <c r="H712" s="201">
        <v>36831</v>
      </c>
      <c r="I712" s="202" t="s">
        <v>760</v>
      </c>
      <c r="J712" s="203">
        <v>0</v>
      </c>
      <c r="K712" s="203">
        <v>0</v>
      </c>
      <c r="L712" s="203" t="s">
        <v>761</v>
      </c>
      <c r="M712" s="203">
        <v>0</v>
      </c>
      <c r="N712" s="203">
        <v>0</v>
      </c>
      <c r="O712" s="203" t="s">
        <v>593</v>
      </c>
      <c r="P712" s="203" t="s">
        <v>761</v>
      </c>
      <c r="Q712" s="203" t="s">
        <v>593</v>
      </c>
      <c r="R712" s="203" t="s">
        <v>593</v>
      </c>
      <c r="S712" s="203" t="s">
        <v>593</v>
      </c>
      <c r="T712" s="203" t="s">
        <v>593</v>
      </c>
      <c r="U712" s="203">
        <v>0</v>
      </c>
      <c r="V712" s="203" t="s">
        <v>761</v>
      </c>
      <c r="W712" s="203" t="s">
        <v>761</v>
      </c>
      <c r="X712" s="203" t="s">
        <v>761</v>
      </c>
      <c r="Y712" s="203" t="s">
        <v>763</v>
      </c>
      <c r="Z712" s="203" t="s">
        <v>1779</v>
      </c>
      <c r="AA712" s="203">
        <v>0</v>
      </c>
      <c r="AB712" s="203">
        <v>0</v>
      </c>
      <c r="AC712" s="203">
        <v>0</v>
      </c>
      <c r="AD712" s="203">
        <v>0</v>
      </c>
    </row>
    <row r="713" spans="1:30">
      <c r="A713" s="200">
        <v>14214</v>
      </c>
      <c r="B713" s="200" t="s">
        <v>1780</v>
      </c>
      <c r="C713" s="200" t="s">
        <v>2470</v>
      </c>
      <c r="D713" s="200"/>
      <c r="E713" s="200"/>
      <c r="F713" s="200" t="s">
        <v>2499</v>
      </c>
      <c r="G713" s="200" t="s">
        <v>2500</v>
      </c>
      <c r="H713" s="201">
        <v>27515</v>
      </c>
      <c r="I713" s="202" t="s">
        <v>760</v>
      </c>
      <c r="J713" s="203">
        <v>0</v>
      </c>
      <c r="K713" s="203">
        <v>0</v>
      </c>
      <c r="L713" s="203">
        <v>0</v>
      </c>
      <c r="M713" s="203">
        <v>0</v>
      </c>
      <c r="N713" s="203">
        <v>0</v>
      </c>
      <c r="O713" s="203" t="s">
        <v>761</v>
      </c>
      <c r="P713" s="203" t="s">
        <v>761</v>
      </c>
      <c r="Q713" s="203" t="s">
        <v>593</v>
      </c>
      <c r="R713" s="203" t="s">
        <v>593</v>
      </c>
      <c r="S713" s="203" t="s">
        <v>761</v>
      </c>
      <c r="T713" s="203" t="s">
        <v>593</v>
      </c>
      <c r="U713" s="203">
        <v>0</v>
      </c>
      <c r="V713" s="203" t="s">
        <v>593</v>
      </c>
      <c r="W713" s="203" t="s">
        <v>761</v>
      </c>
      <c r="X713" s="203" t="s">
        <v>761</v>
      </c>
      <c r="Y713" s="203" t="s">
        <v>769</v>
      </c>
      <c r="Z713" s="203" t="s">
        <v>2478</v>
      </c>
      <c r="AA713" s="203" t="s">
        <v>2479</v>
      </c>
      <c r="AB713" s="203">
        <v>0</v>
      </c>
      <c r="AC713" s="203">
        <v>0</v>
      </c>
      <c r="AD713" s="203">
        <v>0</v>
      </c>
    </row>
    <row r="714" spans="1:30">
      <c r="A714" s="200">
        <v>14215</v>
      </c>
      <c r="B714" s="200" t="s">
        <v>1780</v>
      </c>
      <c r="C714" s="200" t="s">
        <v>2470</v>
      </c>
      <c r="D714" s="200"/>
      <c r="E714" s="200"/>
      <c r="F714" s="200" t="s">
        <v>2501</v>
      </c>
      <c r="G714" s="200" t="s">
        <v>2502</v>
      </c>
      <c r="H714" s="201">
        <v>30195</v>
      </c>
      <c r="I714" s="202" t="s">
        <v>760</v>
      </c>
      <c r="J714" s="203">
        <v>0</v>
      </c>
      <c r="K714" s="203">
        <v>0</v>
      </c>
      <c r="L714" s="203">
        <v>0</v>
      </c>
      <c r="M714" s="203">
        <v>0</v>
      </c>
      <c r="N714" s="203">
        <v>0</v>
      </c>
      <c r="O714" s="203" t="s">
        <v>761</v>
      </c>
      <c r="P714" s="203" t="s">
        <v>761</v>
      </c>
      <c r="Q714" s="203" t="s">
        <v>593</v>
      </c>
      <c r="R714" s="203" t="s">
        <v>593</v>
      </c>
      <c r="S714" s="203" t="s">
        <v>761</v>
      </c>
      <c r="T714" s="203" t="s">
        <v>593</v>
      </c>
      <c r="U714" s="203">
        <v>0</v>
      </c>
      <c r="V714" s="203" t="s">
        <v>593</v>
      </c>
      <c r="W714" s="203" t="s">
        <v>761</v>
      </c>
      <c r="X714" s="203" t="s">
        <v>761</v>
      </c>
      <c r="Y714" s="203" t="s">
        <v>769</v>
      </c>
      <c r="Z714" s="203" t="s">
        <v>1779</v>
      </c>
      <c r="AA714" s="203">
        <v>0</v>
      </c>
      <c r="AB714" s="203">
        <v>0</v>
      </c>
      <c r="AC714" s="203">
        <v>0</v>
      </c>
      <c r="AD714" s="203">
        <v>0</v>
      </c>
    </row>
    <row r="715" spans="1:30">
      <c r="A715" s="200">
        <v>14216</v>
      </c>
      <c r="B715" s="200" t="s">
        <v>1780</v>
      </c>
      <c r="C715" s="200" t="s">
        <v>2470</v>
      </c>
      <c r="D715" s="200"/>
      <c r="E715" s="200"/>
      <c r="F715" s="200" t="s">
        <v>2503</v>
      </c>
      <c r="G715" s="200" t="s">
        <v>2504</v>
      </c>
      <c r="H715" s="201">
        <v>26238</v>
      </c>
      <c r="I715" s="202" t="s">
        <v>760</v>
      </c>
      <c r="J715" s="203">
        <v>0</v>
      </c>
      <c r="K715" s="203">
        <v>0</v>
      </c>
      <c r="L715" s="203">
        <v>0</v>
      </c>
      <c r="M715" s="203">
        <v>0</v>
      </c>
      <c r="N715" s="203">
        <v>0</v>
      </c>
      <c r="O715" s="203" t="s">
        <v>761</v>
      </c>
      <c r="P715" s="203" t="s">
        <v>761</v>
      </c>
      <c r="Q715" s="203" t="s">
        <v>593</v>
      </c>
      <c r="R715" s="203" t="s">
        <v>593</v>
      </c>
      <c r="S715" s="203" t="s">
        <v>593</v>
      </c>
      <c r="T715" s="203" t="s">
        <v>593</v>
      </c>
      <c r="U715" s="203">
        <v>0</v>
      </c>
      <c r="V715" s="203" t="s">
        <v>593</v>
      </c>
      <c r="W715" s="203" t="s">
        <v>761</v>
      </c>
      <c r="X715" s="203" t="s">
        <v>761</v>
      </c>
      <c r="Y715" s="203" t="s">
        <v>769</v>
      </c>
      <c r="Z715" s="203" t="s">
        <v>1779</v>
      </c>
      <c r="AA715" s="203" t="s">
        <v>2054</v>
      </c>
      <c r="AB715" s="203">
        <v>0</v>
      </c>
      <c r="AC715" s="203">
        <v>0</v>
      </c>
      <c r="AD715" s="203">
        <v>0</v>
      </c>
    </row>
    <row r="716" spans="1:30">
      <c r="A716" s="200">
        <v>14217</v>
      </c>
      <c r="B716" s="200" t="s">
        <v>1780</v>
      </c>
      <c r="C716" s="200" t="s">
        <v>2470</v>
      </c>
      <c r="D716" s="200"/>
      <c r="E716" s="200"/>
      <c r="F716" s="200" t="s">
        <v>2505</v>
      </c>
      <c r="G716" s="200" t="s">
        <v>2506</v>
      </c>
      <c r="H716" s="201">
        <v>36901</v>
      </c>
      <c r="I716" s="202" t="s">
        <v>760</v>
      </c>
      <c r="J716" s="203">
        <v>0</v>
      </c>
      <c r="K716" s="203">
        <v>0</v>
      </c>
      <c r="L716" s="203">
        <v>0</v>
      </c>
      <c r="M716" s="203">
        <v>0</v>
      </c>
      <c r="N716" s="203">
        <v>0</v>
      </c>
      <c r="O716" s="203" t="s">
        <v>761</v>
      </c>
      <c r="P716" s="203" t="s">
        <v>761</v>
      </c>
      <c r="Q716" s="203" t="s">
        <v>593</v>
      </c>
      <c r="R716" s="203" t="s">
        <v>593</v>
      </c>
      <c r="S716" s="203" t="s">
        <v>761</v>
      </c>
      <c r="T716" s="203" t="s">
        <v>593</v>
      </c>
      <c r="U716" s="203">
        <v>0</v>
      </c>
      <c r="V716" s="203" t="s">
        <v>593</v>
      </c>
      <c r="W716" s="203" t="s">
        <v>761</v>
      </c>
      <c r="X716" s="203" t="s">
        <v>761</v>
      </c>
      <c r="Y716" s="203" t="s">
        <v>769</v>
      </c>
      <c r="Z716" s="203" t="s">
        <v>1779</v>
      </c>
      <c r="AA716" s="203" t="s">
        <v>2486</v>
      </c>
      <c r="AB716" s="203">
        <v>0</v>
      </c>
      <c r="AC716" s="203">
        <v>0</v>
      </c>
      <c r="AD716" s="203">
        <v>0</v>
      </c>
    </row>
    <row r="717" spans="1:30">
      <c r="A717" s="200">
        <v>14218</v>
      </c>
      <c r="B717" s="200" t="s">
        <v>1780</v>
      </c>
      <c r="C717" s="200" t="s">
        <v>2470</v>
      </c>
      <c r="D717" s="200"/>
      <c r="E717" s="200"/>
      <c r="F717" s="200" t="s">
        <v>2507</v>
      </c>
      <c r="G717" s="200" t="s">
        <v>2508</v>
      </c>
      <c r="H717" s="201">
        <v>30195</v>
      </c>
      <c r="I717" s="202" t="s">
        <v>760</v>
      </c>
      <c r="J717" s="203">
        <v>0</v>
      </c>
      <c r="K717" s="203">
        <v>0</v>
      </c>
      <c r="L717" s="203">
        <v>0</v>
      </c>
      <c r="M717" s="203">
        <v>0</v>
      </c>
      <c r="N717" s="203">
        <v>0</v>
      </c>
      <c r="O717" s="203" t="s">
        <v>593</v>
      </c>
      <c r="P717" s="203" t="s">
        <v>761</v>
      </c>
      <c r="Q717" s="203" t="s">
        <v>593</v>
      </c>
      <c r="R717" s="203" t="s">
        <v>593</v>
      </c>
      <c r="S717" s="203" t="s">
        <v>593</v>
      </c>
      <c r="T717" s="203" t="s">
        <v>593</v>
      </c>
      <c r="U717" s="203">
        <v>0</v>
      </c>
      <c r="V717" s="203" t="s">
        <v>593</v>
      </c>
      <c r="W717" s="203" t="s">
        <v>761</v>
      </c>
      <c r="X717" s="203" t="s">
        <v>761</v>
      </c>
      <c r="Y717" s="203" t="s">
        <v>769</v>
      </c>
      <c r="Z717" s="203" t="s">
        <v>1779</v>
      </c>
      <c r="AA717" s="203">
        <v>0</v>
      </c>
      <c r="AB717" s="203">
        <v>0</v>
      </c>
      <c r="AC717" s="203">
        <v>0</v>
      </c>
      <c r="AD717" s="203">
        <v>0</v>
      </c>
    </row>
    <row r="718" spans="1:30">
      <c r="A718" s="200">
        <v>14301</v>
      </c>
      <c r="B718" s="200" t="s">
        <v>1780</v>
      </c>
      <c r="C718" s="200" t="s">
        <v>2470</v>
      </c>
      <c r="D718" s="200" t="s">
        <v>2509</v>
      </c>
      <c r="E718" s="200" t="s">
        <v>2510</v>
      </c>
      <c r="F718" s="200" t="s">
        <v>2511</v>
      </c>
      <c r="G718" s="200" t="s">
        <v>2512</v>
      </c>
      <c r="H718" s="201">
        <v>27440</v>
      </c>
      <c r="I718" s="202" t="s">
        <v>760</v>
      </c>
      <c r="J718" s="203">
        <v>0</v>
      </c>
      <c r="K718" s="203">
        <v>0</v>
      </c>
      <c r="L718" s="203">
        <v>0</v>
      </c>
      <c r="M718" s="203">
        <v>0</v>
      </c>
      <c r="N718" s="203">
        <v>0</v>
      </c>
      <c r="O718" s="203" t="s">
        <v>761</v>
      </c>
      <c r="P718" s="203" t="s">
        <v>761</v>
      </c>
      <c r="Q718" s="203" t="s">
        <v>593</v>
      </c>
      <c r="R718" s="203" t="s">
        <v>593</v>
      </c>
      <c r="S718" s="203" t="s">
        <v>593</v>
      </c>
      <c r="T718" s="203" t="s">
        <v>593</v>
      </c>
      <c r="U718" s="203">
        <v>0</v>
      </c>
      <c r="V718" s="203" t="s">
        <v>593</v>
      </c>
      <c r="W718" s="203" t="s">
        <v>761</v>
      </c>
      <c r="X718" s="203" t="s">
        <v>761</v>
      </c>
      <c r="Y718" s="203" t="s">
        <v>769</v>
      </c>
      <c r="Z718" s="203" t="s">
        <v>1779</v>
      </c>
      <c r="AA718" s="203">
        <v>0</v>
      </c>
      <c r="AB718" s="203">
        <v>0</v>
      </c>
      <c r="AC718" s="203">
        <v>0</v>
      </c>
      <c r="AD718" s="203">
        <v>0</v>
      </c>
    </row>
    <row r="719" spans="1:30">
      <c r="A719" s="200">
        <v>14321</v>
      </c>
      <c r="B719" s="200" t="s">
        <v>1780</v>
      </c>
      <c r="C719" s="200" t="s">
        <v>2470</v>
      </c>
      <c r="D719" s="200" t="s">
        <v>2513</v>
      </c>
      <c r="E719" s="200" t="s">
        <v>2514</v>
      </c>
      <c r="F719" s="200" t="s">
        <v>2515</v>
      </c>
      <c r="G719" s="200" t="s">
        <v>2516</v>
      </c>
      <c r="H719" s="202"/>
      <c r="I719" s="202"/>
      <c r="J719" s="203">
        <v>0</v>
      </c>
      <c r="K719" s="203">
        <v>0</v>
      </c>
      <c r="L719" s="203">
        <v>0</v>
      </c>
      <c r="M719" s="203">
        <v>0</v>
      </c>
      <c r="N719" s="203">
        <v>0</v>
      </c>
      <c r="O719" s="203" t="s">
        <v>761</v>
      </c>
      <c r="P719" s="203" t="s">
        <v>761</v>
      </c>
      <c r="Q719" s="203" t="s">
        <v>593</v>
      </c>
      <c r="R719" s="203" t="s">
        <v>593</v>
      </c>
      <c r="S719" s="203" t="s">
        <v>761</v>
      </c>
      <c r="T719" s="203" t="s">
        <v>593</v>
      </c>
      <c r="U719" s="203">
        <v>0</v>
      </c>
      <c r="V719" s="203" t="s">
        <v>593</v>
      </c>
      <c r="W719" s="203" t="s">
        <v>761</v>
      </c>
      <c r="X719" s="203" t="s">
        <v>761</v>
      </c>
      <c r="Y719" s="203" t="s">
        <v>769</v>
      </c>
      <c r="Z719" s="203" t="s">
        <v>1779</v>
      </c>
      <c r="AA719" s="203">
        <v>0</v>
      </c>
      <c r="AB719" s="203">
        <v>0</v>
      </c>
      <c r="AC719" s="203">
        <v>0</v>
      </c>
      <c r="AD719" s="203">
        <v>0</v>
      </c>
    </row>
    <row r="720" spans="1:30">
      <c r="A720" s="200">
        <v>14341</v>
      </c>
      <c r="B720" s="200" t="s">
        <v>1780</v>
      </c>
      <c r="C720" s="200" t="s">
        <v>2470</v>
      </c>
      <c r="D720" s="200" t="s">
        <v>2517</v>
      </c>
      <c r="E720" s="200" t="s">
        <v>1851</v>
      </c>
      <c r="F720" s="200" t="s">
        <v>2518</v>
      </c>
      <c r="G720" s="200" t="s">
        <v>2519</v>
      </c>
      <c r="H720" s="202"/>
      <c r="I720" s="202"/>
      <c r="J720" s="203">
        <v>0</v>
      </c>
      <c r="K720" s="203">
        <v>0</v>
      </c>
      <c r="L720" s="203">
        <v>0</v>
      </c>
      <c r="M720" s="203">
        <v>0</v>
      </c>
      <c r="N720" s="203">
        <v>0</v>
      </c>
      <c r="O720" s="203" t="s">
        <v>761</v>
      </c>
      <c r="P720" s="203" t="s">
        <v>761</v>
      </c>
      <c r="Q720" s="203" t="s">
        <v>593</v>
      </c>
      <c r="R720" s="203" t="s">
        <v>593</v>
      </c>
      <c r="S720" s="203" t="s">
        <v>761</v>
      </c>
      <c r="T720" s="203" t="s">
        <v>593</v>
      </c>
      <c r="U720" s="203">
        <v>0</v>
      </c>
      <c r="V720" s="203" t="s">
        <v>593</v>
      </c>
      <c r="W720" s="203" t="s">
        <v>761</v>
      </c>
      <c r="X720" s="203" t="s">
        <v>761</v>
      </c>
      <c r="Y720" s="203" t="s">
        <v>769</v>
      </c>
      <c r="Z720" s="203" t="s">
        <v>1779</v>
      </c>
      <c r="AA720" s="203">
        <v>0</v>
      </c>
      <c r="AB720" s="203">
        <v>0</v>
      </c>
      <c r="AC720" s="203">
        <v>0</v>
      </c>
      <c r="AD720" s="203">
        <v>0</v>
      </c>
    </row>
    <row r="721" spans="1:30">
      <c r="A721" s="200">
        <v>14342</v>
      </c>
      <c r="B721" s="200" t="s">
        <v>1780</v>
      </c>
      <c r="C721" s="200" t="s">
        <v>2470</v>
      </c>
      <c r="D721" s="200" t="s">
        <v>2517</v>
      </c>
      <c r="E721" s="200" t="s">
        <v>1851</v>
      </c>
      <c r="F721" s="200" t="s">
        <v>2520</v>
      </c>
      <c r="G721" s="200" t="s">
        <v>2521</v>
      </c>
      <c r="H721" s="202"/>
      <c r="I721" s="202"/>
      <c r="J721" s="203">
        <v>0</v>
      </c>
      <c r="K721" s="203">
        <v>0</v>
      </c>
      <c r="L721" s="203">
        <v>0</v>
      </c>
      <c r="M721" s="203">
        <v>0</v>
      </c>
      <c r="N721" s="203">
        <v>0</v>
      </c>
      <c r="O721" s="203" t="s">
        <v>761</v>
      </c>
      <c r="P721" s="203" t="s">
        <v>761</v>
      </c>
      <c r="Q721" s="203" t="s">
        <v>593</v>
      </c>
      <c r="R721" s="203" t="s">
        <v>593</v>
      </c>
      <c r="S721" s="203" t="s">
        <v>761</v>
      </c>
      <c r="T721" s="203" t="s">
        <v>593</v>
      </c>
      <c r="U721" s="203">
        <v>0</v>
      </c>
      <c r="V721" s="203" t="s">
        <v>593</v>
      </c>
      <c r="W721" s="203" t="s">
        <v>761</v>
      </c>
      <c r="X721" s="203" t="s">
        <v>761</v>
      </c>
      <c r="Y721" s="203" t="s">
        <v>769</v>
      </c>
      <c r="Z721" s="203" t="s">
        <v>2486</v>
      </c>
      <c r="AA721" s="203">
        <v>0</v>
      </c>
      <c r="AB721" s="203">
        <v>0</v>
      </c>
      <c r="AC721" s="203">
        <v>0</v>
      </c>
      <c r="AD721" s="203">
        <v>0</v>
      </c>
    </row>
    <row r="722" spans="1:30">
      <c r="A722" s="200">
        <v>14361</v>
      </c>
      <c r="B722" s="200" t="s">
        <v>1780</v>
      </c>
      <c r="C722" s="200" t="s">
        <v>2470</v>
      </c>
      <c r="D722" s="200" t="s">
        <v>2522</v>
      </c>
      <c r="E722" s="200" t="s">
        <v>2523</v>
      </c>
      <c r="F722" s="200" t="s">
        <v>2524</v>
      </c>
      <c r="G722" s="200" t="s">
        <v>2525</v>
      </c>
      <c r="H722" s="202"/>
      <c r="I722" s="202"/>
      <c r="J722" s="203">
        <v>0</v>
      </c>
      <c r="K722" s="203">
        <v>0</v>
      </c>
      <c r="L722" s="203">
        <v>0</v>
      </c>
      <c r="M722" s="203">
        <v>0</v>
      </c>
      <c r="N722" s="203">
        <v>0</v>
      </c>
      <c r="O722" s="203" t="s">
        <v>761</v>
      </c>
      <c r="P722" s="203" t="s">
        <v>761</v>
      </c>
      <c r="Q722" s="203" t="s">
        <v>593</v>
      </c>
      <c r="R722" s="203" t="s">
        <v>593</v>
      </c>
      <c r="S722" s="203" t="s">
        <v>761</v>
      </c>
      <c r="T722" s="203" t="s">
        <v>593</v>
      </c>
      <c r="U722" s="203">
        <v>0</v>
      </c>
      <c r="V722" s="203" t="s">
        <v>593</v>
      </c>
      <c r="W722" s="203" t="s">
        <v>761</v>
      </c>
      <c r="X722" s="203" t="s">
        <v>761</v>
      </c>
      <c r="Y722" s="203" t="s">
        <v>769</v>
      </c>
      <c r="Z722" s="203" t="s">
        <v>1779</v>
      </c>
      <c r="AA722" s="203">
        <v>0</v>
      </c>
      <c r="AB722" s="203">
        <v>0</v>
      </c>
      <c r="AC722" s="203">
        <v>0</v>
      </c>
      <c r="AD722" s="203">
        <v>0</v>
      </c>
    </row>
    <row r="723" spans="1:30">
      <c r="A723" s="200">
        <v>14362</v>
      </c>
      <c r="B723" s="200" t="s">
        <v>1780</v>
      </c>
      <c r="C723" s="200" t="s">
        <v>2470</v>
      </c>
      <c r="D723" s="200" t="s">
        <v>2522</v>
      </c>
      <c r="E723" s="200" t="s">
        <v>2523</v>
      </c>
      <c r="F723" s="200" t="s">
        <v>2526</v>
      </c>
      <c r="G723" s="200" t="s">
        <v>2527</v>
      </c>
      <c r="H723" s="201">
        <v>35886</v>
      </c>
      <c r="I723" s="202" t="s">
        <v>760</v>
      </c>
      <c r="J723" s="203">
        <v>0</v>
      </c>
      <c r="K723" s="203">
        <v>0</v>
      </c>
      <c r="L723" s="203">
        <v>0</v>
      </c>
      <c r="M723" s="203">
        <v>0</v>
      </c>
      <c r="N723" s="203">
        <v>0</v>
      </c>
      <c r="O723" s="203" t="s">
        <v>761</v>
      </c>
      <c r="P723" s="203" t="s">
        <v>761</v>
      </c>
      <c r="Q723" s="203" t="s">
        <v>593</v>
      </c>
      <c r="R723" s="203" t="s">
        <v>593</v>
      </c>
      <c r="S723" s="203" t="s">
        <v>761</v>
      </c>
      <c r="T723" s="203" t="s">
        <v>593</v>
      </c>
      <c r="U723" s="203">
        <v>0</v>
      </c>
      <c r="V723" s="203" t="s">
        <v>593</v>
      </c>
      <c r="W723" s="203" t="s">
        <v>761</v>
      </c>
      <c r="X723" s="203" t="s">
        <v>761</v>
      </c>
      <c r="Y723" s="203" t="s">
        <v>769</v>
      </c>
      <c r="Z723" s="203" t="s">
        <v>2486</v>
      </c>
      <c r="AA723" s="203">
        <v>0</v>
      </c>
      <c r="AB723" s="203">
        <v>0</v>
      </c>
      <c r="AC723" s="203">
        <v>0</v>
      </c>
      <c r="AD723" s="203">
        <v>0</v>
      </c>
    </row>
    <row r="724" spans="1:30" hidden="1">
      <c r="A724" s="200">
        <v>14363</v>
      </c>
      <c r="B724" s="200" t="s">
        <v>1780</v>
      </c>
      <c r="C724" s="200" t="s">
        <v>2470</v>
      </c>
      <c r="D724" s="200" t="s">
        <v>2522</v>
      </c>
      <c r="E724" s="200" t="s">
        <v>2523</v>
      </c>
      <c r="F724" s="200" t="s">
        <v>2528</v>
      </c>
      <c r="G724" s="200" t="s">
        <v>2529</v>
      </c>
      <c r="H724" s="201">
        <v>35886</v>
      </c>
      <c r="I724" s="202" t="s">
        <v>760</v>
      </c>
      <c r="J724" s="203">
        <v>0</v>
      </c>
      <c r="K724" s="203">
        <v>0</v>
      </c>
      <c r="L724" s="203">
        <v>0</v>
      </c>
      <c r="M724" s="203">
        <v>0</v>
      </c>
      <c r="N724" s="203">
        <v>0</v>
      </c>
      <c r="O724" s="203" t="s">
        <v>761</v>
      </c>
      <c r="P724" s="203" t="s">
        <v>761</v>
      </c>
      <c r="Q724" s="203" t="s">
        <v>593</v>
      </c>
      <c r="R724" s="203" t="s">
        <v>593</v>
      </c>
      <c r="S724" s="203" t="s">
        <v>761</v>
      </c>
      <c r="T724" s="203" t="s">
        <v>593</v>
      </c>
      <c r="U724" s="203">
        <v>0</v>
      </c>
      <c r="V724" s="203" t="s">
        <v>593</v>
      </c>
      <c r="W724" s="203" t="s">
        <v>761</v>
      </c>
      <c r="X724" s="203" t="s">
        <v>593</v>
      </c>
      <c r="Y724" s="203">
        <v>0</v>
      </c>
      <c r="Z724" s="203">
        <v>0</v>
      </c>
      <c r="AA724" s="203"/>
      <c r="AB724" s="203"/>
      <c r="AC724" s="203"/>
      <c r="AD724" s="202"/>
    </row>
    <row r="725" spans="1:30" hidden="1">
      <c r="A725" s="200">
        <v>14364</v>
      </c>
      <c r="B725" s="200" t="s">
        <v>1780</v>
      </c>
      <c r="C725" s="200" t="s">
        <v>2470</v>
      </c>
      <c r="D725" s="200" t="s">
        <v>2522</v>
      </c>
      <c r="E725" s="200" t="s">
        <v>2523</v>
      </c>
      <c r="F725" s="200" t="s">
        <v>2530</v>
      </c>
      <c r="G725" s="200" t="s">
        <v>2531</v>
      </c>
      <c r="H725" s="202"/>
      <c r="I725" s="202"/>
      <c r="J725" s="203">
        <v>0</v>
      </c>
      <c r="K725" s="203">
        <v>0</v>
      </c>
      <c r="L725" s="203">
        <v>0</v>
      </c>
      <c r="M725" s="203">
        <v>0</v>
      </c>
      <c r="N725" s="203">
        <v>0</v>
      </c>
      <c r="O725" s="203" t="s">
        <v>761</v>
      </c>
      <c r="P725" s="203" t="s">
        <v>761</v>
      </c>
      <c r="Q725" s="203" t="s">
        <v>593</v>
      </c>
      <c r="R725" s="203" t="s">
        <v>593</v>
      </c>
      <c r="S725" s="203" t="s">
        <v>761</v>
      </c>
      <c r="T725" s="203" t="s">
        <v>593</v>
      </c>
      <c r="U725" s="203">
        <v>0</v>
      </c>
      <c r="V725" s="203" t="s">
        <v>593</v>
      </c>
      <c r="W725" s="203" t="s">
        <v>761</v>
      </c>
      <c r="X725" s="203" t="s">
        <v>593</v>
      </c>
      <c r="Y725" s="203">
        <v>0</v>
      </c>
      <c r="Z725" s="203">
        <v>0</v>
      </c>
      <c r="AA725" s="203"/>
      <c r="AB725" s="203"/>
      <c r="AC725" s="203"/>
      <c r="AD725" s="202"/>
    </row>
    <row r="726" spans="1:30">
      <c r="A726" s="200">
        <v>14366</v>
      </c>
      <c r="B726" s="200" t="s">
        <v>1780</v>
      </c>
      <c r="C726" s="200" t="s">
        <v>2470</v>
      </c>
      <c r="D726" s="200" t="s">
        <v>2522</v>
      </c>
      <c r="E726" s="200" t="s">
        <v>2523</v>
      </c>
      <c r="F726" s="200" t="s">
        <v>2532</v>
      </c>
      <c r="G726" s="200" t="s">
        <v>2533</v>
      </c>
      <c r="H726" s="201">
        <v>36901</v>
      </c>
      <c r="I726" s="202" t="s">
        <v>760</v>
      </c>
      <c r="J726" s="203">
        <v>0</v>
      </c>
      <c r="K726" s="203">
        <v>0</v>
      </c>
      <c r="L726" s="203">
        <v>0</v>
      </c>
      <c r="M726" s="203">
        <v>0</v>
      </c>
      <c r="N726" s="203">
        <v>0</v>
      </c>
      <c r="O726" s="203" t="s">
        <v>761</v>
      </c>
      <c r="P726" s="203" t="s">
        <v>761</v>
      </c>
      <c r="Q726" s="203" t="s">
        <v>593</v>
      </c>
      <c r="R726" s="203" t="s">
        <v>593</v>
      </c>
      <c r="S726" s="203" t="s">
        <v>761</v>
      </c>
      <c r="T726" s="203" t="s">
        <v>593</v>
      </c>
      <c r="U726" s="203">
        <v>0</v>
      </c>
      <c r="V726" s="203" t="s">
        <v>593</v>
      </c>
      <c r="W726" s="203" t="s">
        <v>761</v>
      </c>
      <c r="X726" s="203" t="s">
        <v>761</v>
      </c>
      <c r="Y726" s="203" t="s">
        <v>769</v>
      </c>
      <c r="Z726" s="203" t="s">
        <v>1779</v>
      </c>
      <c r="AA726" s="203" t="s">
        <v>2486</v>
      </c>
      <c r="AB726" s="203">
        <v>0</v>
      </c>
      <c r="AC726" s="203">
        <v>0</v>
      </c>
      <c r="AD726" s="203">
        <v>0</v>
      </c>
    </row>
    <row r="727" spans="1:30">
      <c r="A727" s="200">
        <v>14382</v>
      </c>
      <c r="B727" s="200" t="s">
        <v>1780</v>
      </c>
      <c r="C727" s="200" t="s">
        <v>2470</v>
      </c>
      <c r="D727" s="200" t="s">
        <v>2534</v>
      </c>
      <c r="E727" s="200" t="s">
        <v>2535</v>
      </c>
      <c r="F727" s="200" t="s">
        <v>2536</v>
      </c>
      <c r="G727" s="200" t="s">
        <v>2537</v>
      </c>
      <c r="H727" s="202"/>
      <c r="I727" s="202"/>
      <c r="J727" s="203">
        <v>0</v>
      </c>
      <c r="K727" s="203">
        <v>0</v>
      </c>
      <c r="L727" s="203">
        <v>0</v>
      </c>
      <c r="M727" s="203">
        <v>0</v>
      </c>
      <c r="N727" s="203">
        <v>0</v>
      </c>
      <c r="O727" s="203" t="s">
        <v>761</v>
      </c>
      <c r="P727" s="203" t="s">
        <v>761</v>
      </c>
      <c r="Q727" s="203" t="s">
        <v>593</v>
      </c>
      <c r="R727" s="203" t="s">
        <v>593</v>
      </c>
      <c r="S727" s="203" t="s">
        <v>761</v>
      </c>
      <c r="T727" s="203" t="s">
        <v>593</v>
      </c>
      <c r="U727" s="203">
        <v>0</v>
      </c>
      <c r="V727" s="203" t="s">
        <v>593</v>
      </c>
      <c r="W727" s="203" t="s">
        <v>761</v>
      </c>
      <c r="X727" s="203" t="s">
        <v>761</v>
      </c>
      <c r="Y727" s="203" t="s">
        <v>769</v>
      </c>
      <c r="Z727" s="203" t="s">
        <v>2486</v>
      </c>
      <c r="AA727" s="203">
        <v>0</v>
      </c>
      <c r="AB727" s="203">
        <v>0</v>
      </c>
      <c r="AC727" s="203">
        <v>0</v>
      </c>
      <c r="AD727" s="203">
        <v>0</v>
      </c>
    </row>
    <row r="728" spans="1:30" hidden="1">
      <c r="A728" s="200">
        <v>14383</v>
      </c>
      <c r="B728" s="200" t="s">
        <v>1780</v>
      </c>
      <c r="C728" s="200" t="s">
        <v>2470</v>
      </c>
      <c r="D728" s="200" t="s">
        <v>2534</v>
      </c>
      <c r="E728" s="200" t="s">
        <v>2535</v>
      </c>
      <c r="F728" s="200" t="s">
        <v>2538</v>
      </c>
      <c r="G728" s="200" t="s">
        <v>2539</v>
      </c>
      <c r="H728" s="202"/>
      <c r="I728" s="202"/>
      <c r="J728" s="203">
        <v>0</v>
      </c>
      <c r="K728" s="203">
        <v>0</v>
      </c>
      <c r="L728" s="203">
        <v>0</v>
      </c>
      <c r="M728" s="203">
        <v>0</v>
      </c>
      <c r="N728" s="203">
        <v>0</v>
      </c>
      <c r="O728" s="203" t="s">
        <v>761</v>
      </c>
      <c r="P728" s="203" t="s">
        <v>761</v>
      </c>
      <c r="Q728" s="203" t="s">
        <v>593</v>
      </c>
      <c r="R728" s="203" t="s">
        <v>593</v>
      </c>
      <c r="S728" s="203" t="s">
        <v>761</v>
      </c>
      <c r="T728" s="203" t="s">
        <v>593</v>
      </c>
      <c r="U728" s="203">
        <v>0</v>
      </c>
      <c r="V728" s="203" t="s">
        <v>593</v>
      </c>
      <c r="W728" s="203" t="s">
        <v>761</v>
      </c>
      <c r="X728" s="203" t="s">
        <v>593</v>
      </c>
      <c r="Y728" s="203">
        <v>0</v>
      </c>
      <c r="Z728" s="203">
        <v>0</v>
      </c>
      <c r="AA728" s="203"/>
      <c r="AB728" s="203"/>
      <c r="AC728" s="203"/>
      <c r="AD728" s="202"/>
    </row>
    <row r="729" spans="1:30">
      <c r="A729" s="200">
        <v>14384</v>
      </c>
      <c r="B729" s="200" t="s">
        <v>1780</v>
      </c>
      <c r="C729" s="200" t="s">
        <v>2470</v>
      </c>
      <c r="D729" s="200" t="s">
        <v>2534</v>
      </c>
      <c r="E729" s="200" t="s">
        <v>2535</v>
      </c>
      <c r="F729" s="200" t="s">
        <v>2540</v>
      </c>
      <c r="G729" s="200" t="s">
        <v>2541</v>
      </c>
      <c r="H729" s="202"/>
      <c r="I729" s="202"/>
      <c r="J729" s="203">
        <v>0</v>
      </c>
      <c r="K729" s="203">
        <v>0</v>
      </c>
      <c r="L729" s="203">
        <v>0</v>
      </c>
      <c r="M729" s="203">
        <v>0</v>
      </c>
      <c r="N729" s="203">
        <v>0</v>
      </c>
      <c r="O729" s="203" t="s">
        <v>761</v>
      </c>
      <c r="P729" s="203" t="s">
        <v>761</v>
      </c>
      <c r="Q729" s="203" t="s">
        <v>593</v>
      </c>
      <c r="R729" s="203" t="s">
        <v>593</v>
      </c>
      <c r="S729" s="203" t="s">
        <v>761</v>
      </c>
      <c r="T729" s="203" t="s">
        <v>593</v>
      </c>
      <c r="U729" s="203">
        <v>0</v>
      </c>
      <c r="V729" s="203" t="s">
        <v>593</v>
      </c>
      <c r="W729" s="203" t="s">
        <v>761</v>
      </c>
      <c r="X729" s="203" t="s">
        <v>761</v>
      </c>
      <c r="Y729" s="203" t="s">
        <v>769</v>
      </c>
      <c r="Z729" s="203" t="s">
        <v>2542</v>
      </c>
      <c r="AA729" s="203">
        <v>0</v>
      </c>
      <c r="AB729" s="203">
        <v>0</v>
      </c>
      <c r="AC729" s="203">
        <v>0</v>
      </c>
      <c r="AD729" s="203">
        <v>0</v>
      </c>
    </row>
    <row r="730" spans="1:30">
      <c r="A730" s="200">
        <v>14401</v>
      </c>
      <c r="B730" s="200" t="s">
        <v>1780</v>
      </c>
      <c r="C730" s="200" t="s">
        <v>2470</v>
      </c>
      <c r="D730" s="200" t="s">
        <v>2543</v>
      </c>
      <c r="E730" s="200" t="s">
        <v>2544</v>
      </c>
      <c r="F730" s="200" t="s">
        <v>2545</v>
      </c>
      <c r="G730" s="200" t="s">
        <v>2546</v>
      </c>
      <c r="H730" s="201">
        <v>26177</v>
      </c>
      <c r="I730" s="202" t="s">
        <v>760</v>
      </c>
      <c r="J730" s="203">
        <v>0</v>
      </c>
      <c r="K730" s="203">
        <v>0</v>
      </c>
      <c r="L730" s="203">
        <v>0</v>
      </c>
      <c r="M730" s="203">
        <v>0</v>
      </c>
      <c r="N730" s="203">
        <v>0</v>
      </c>
      <c r="O730" s="203" t="s">
        <v>593</v>
      </c>
      <c r="P730" s="203" t="s">
        <v>761</v>
      </c>
      <c r="Q730" s="203" t="s">
        <v>593</v>
      </c>
      <c r="R730" s="203" t="s">
        <v>593</v>
      </c>
      <c r="S730" s="203" t="s">
        <v>593</v>
      </c>
      <c r="T730" s="203" t="s">
        <v>593</v>
      </c>
      <c r="U730" s="203">
        <v>0</v>
      </c>
      <c r="V730" s="203" t="s">
        <v>593</v>
      </c>
      <c r="W730" s="203" t="s">
        <v>761</v>
      </c>
      <c r="X730" s="203" t="s">
        <v>761</v>
      </c>
      <c r="Y730" s="203" t="s">
        <v>769</v>
      </c>
      <c r="Z730" s="203" t="s">
        <v>2479</v>
      </c>
      <c r="AA730" s="203">
        <v>0</v>
      </c>
      <c r="AB730" s="203">
        <v>0</v>
      </c>
      <c r="AC730" s="203">
        <v>0</v>
      </c>
      <c r="AD730" s="203">
        <v>0</v>
      </c>
    </row>
    <row r="731" spans="1:30" hidden="1">
      <c r="A731" s="200">
        <v>14402</v>
      </c>
      <c r="B731" s="200" t="s">
        <v>1780</v>
      </c>
      <c r="C731" s="200" t="s">
        <v>2470</v>
      </c>
      <c r="D731" s="200" t="s">
        <v>2543</v>
      </c>
      <c r="E731" s="200" t="s">
        <v>2544</v>
      </c>
      <c r="F731" s="200" t="s">
        <v>2547</v>
      </c>
      <c r="G731" s="200" t="s">
        <v>2548</v>
      </c>
      <c r="H731" s="202"/>
      <c r="I731" s="202"/>
      <c r="J731" s="203">
        <v>0</v>
      </c>
      <c r="K731" s="203">
        <v>0</v>
      </c>
      <c r="L731" s="203">
        <v>0</v>
      </c>
      <c r="M731" s="203">
        <v>0</v>
      </c>
      <c r="N731" s="203">
        <v>0</v>
      </c>
      <c r="O731" s="203" t="s">
        <v>593</v>
      </c>
      <c r="P731" s="203" t="s">
        <v>761</v>
      </c>
      <c r="Q731" s="203" t="s">
        <v>593</v>
      </c>
      <c r="R731" s="203" t="s">
        <v>593</v>
      </c>
      <c r="S731" s="203" t="s">
        <v>593</v>
      </c>
      <c r="T731" s="203" t="s">
        <v>593</v>
      </c>
      <c r="U731" s="203">
        <v>0</v>
      </c>
      <c r="V731" s="203" t="s">
        <v>593</v>
      </c>
      <c r="W731" s="203" t="s">
        <v>761</v>
      </c>
      <c r="X731" s="203" t="s">
        <v>593</v>
      </c>
      <c r="Y731" s="203">
        <v>0</v>
      </c>
      <c r="Z731" s="203">
        <v>0</v>
      </c>
      <c r="AA731" s="203"/>
      <c r="AB731" s="203"/>
      <c r="AC731" s="203"/>
      <c r="AD731" s="202"/>
    </row>
    <row r="732" spans="1:30">
      <c r="A732" s="200">
        <v>15100</v>
      </c>
      <c r="B732" s="200" t="s">
        <v>1780</v>
      </c>
      <c r="C732" s="200" t="s">
        <v>2549</v>
      </c>
      <c r="D732" s="200" t="s">
        <v>2550</v>
      </c>
      <c r="E732" s="200" t="s">
        <v>2550</v>
      </c>
      <c r="F732" s="200" t="s">
        <v>2550</v>
      </c>
      <c r="G732" s="200"/>
      <c r="H732" s="201">
        <v>43715</v>
      </c>
      <c r="I732" s="202" t="s">
        <v>760</v>
      </c>
      <c r="J732" s="203" t="s">
        <v>761</v>
      </c>
      <c r="K732" s="203">
        <v>0</v>
      </c>
      <c r="L732" s="203">
        <v>0</v>
      </c>
      <c r="M732" s="203" t="s">
        <v>761</v>
      </c>
      <c r="N732" s="203" t="s">
        <v>761</v>
      </c>
      <c r="O732" s="203" t="s">
        <v>593</v>
      </c>
      <c r="P732" s="203" t="s">
        <v>593</v>
      </c>
      <c r="Q732" s="203" t="s">
        <v>593</v>
      </c>
      <c r="R732" s="203" t="s">
        <v>593</v>
      </c>
      <c r="S732" s="203" t="s">
        <v>593</v>
      </c>
      <c r="T732" s="203" t="s">
        <v>593</v>
      </c>
      <c r="U732" s="203">
        <v>0</v>
      </c>
      <c r="V732" s="203" t="s">
        <v>761</v>
      </c>
      <c r="W732" s="203" t="s">
        <v>593</v>
      </c>
      <c r="X732" s="203" t="s">
        <v>761</v>
      </c>
      <c r="Y732" s="203" t="s">
        <v>1172</v>
      </c>
      <c r="Z732" s="203" t="s">
        <v>2551</v>
      </c>
      <c r="AA732" s="203" t="s">
        <v>2552</v>
      </c>
      <c r="AB732" s="203" t="s">
        <v>2553</v>
      </c>
      <c r="AC732" s="203" t="s">
        <v>2554</v>
      </c>
      <c r="AD732" s="207" t="s">
        <v>2555</v>
      </c>
    </row>
    <row r="733" spans="1:30">
      <c r="A733" s="200">
        <v>15202</v>
      </c>
      <c r="B733" s="200" t="s">
        <v>1780</v>
      </c>
      <c r="C733" s="200" t="s">
        <v>2549</v>
      </c>
      <c r="D733" s="200"/>
      <c r="E733" s="200"/>
      <c r="F733" s="200" t="s">
        <v>2556</v>
      </c>
      <c r="G733" s="200" t="s">
        <v>2557</v>
      </c>
      <c r="H733" s="201">
        <v>42278</v>
      </c>
      <c r="I733" s="202" t="s">
        <v>760</v>
      </c>
      <c r="J733" s="203">
        <v>0</v>
      </c>
      <c r="K733" s="203">
        <v>0</v>
      </c>
      <c r="L733" s="203" t="s">
        <v>761</v>
      </c>
      <c r="M733" s="203">
        <v>0</v>
      </c>
      <c r="N733" s="203" t="s">
        <v>761</v>
      </c>
      <c r="O733" s="203" t="s">
        <v>593</v>
      </c>
      <c r="P733" s="203" t="s">
        <v>593</v>
      </c>
      <c r="Q733" s="203" t="s">
        <v>593</v>
      </c>
      <c r="R733" s="203" t="s">
        <v>593</v>
      </c>
      <c r="S733" s="203" t="s">
        <v>593</v>
      </c>
      <c r="T733" s="203" t="s">
        <v>593</v>
      </c>
      <c r="U733" s="203">
        <v>0</v>
      </c>
      <c r="V733" s="203" t="s">
        <v>761</v>
      </c>
      <c r="W733" s="203" t="s">
        <v>593</v>
      </c>
      <c r="X733" s="203" t="s">
        <v>761</v>
      </c>
      <c r="Y733" s="203" t="s">
        <v>1172</v>
      </c>
      <c r="Z733" s="203" t="s">
        <v>2551</v>
      </c>
      <c r="AA733" s="203">
        <v>0</v>
      </c>
      <c r="AB733" s="203">
        <v>0</v>
      </c>
      <c r="AC733" s="203">
        <v>0</v>
      </c>
      <c r="AD733" s="203">
        <v>0</v>
      </c>
    </row>
    <row r="734" spans="1:30">
      <c r="A734" s="200">
        <v>15204</v>
      </c>
      <c r="B734" s="200" t="s">
        <v>1780</v>
      </c>
      <c r="C734" s="200" t="s">
        <v>2549</v>
      </c>
      <c r="D734" s="200"/>
      <c r="E734" s="200"/>
      <c r="F734" s="200" t="s">
        <v>2558</v>
      </c>
      <c r="G734" s="200" t="s">
        <v>2559</v>
      </c>
      <c r="H734" s="201">
        <v>40628</v>
      </c>
      <c r="I734" s="202" t="s">
        <v>760</v>
      </c>
      <c r="J734" s="203">
        <v>0</v>
      </c>
      <c r="K734" s="203">
        <v>0</v>
      </c>
      <c r="L734" s="203">
        <v>0</v>
      </c>
      <c r="M734" s="203">
        <v>0</v>
      </c>
      <c r="N734" s="203">
        <v>0</v>
      </c>
      <c r="O734" s="203" t="s">
        <v>593</v>
      </c>
      <c r="P734" s="203" t="s">
        <v>593</v>
      </c>
      <c r="Q734" s="203" t="s">
        <v>593</v>
      </c>
      <c r="R734" s="203" t="s">
        <v>593</v>
      </c>
      <c r="S734" s="203" t="s">
        <v>593</v>
      </c>
      <c r="T734" s="203" t="s">
        <v>593</v>
      </c>
      <c r="U734" s="203">
        <v>0</v>
      </c>
      <c r="V734" s="203" t="s">
        <v>593</v>
      </c>
      <c r="W734" s="203" t="s">
        <v>593</v>
      </c>
      <c r="X734" s="203" t="s">
        <v>761</v>
      </c>
      <c r="Y734" s="203">
        <v>0</v>
      </c>
      <c r="Z734" s="203" t="s">
        <v>2551</v>
      </c>
      <c r="AA734" s="203" t="s">
        <v>2560</v>
      </c>
      <c r="AB734" s="203">
        <v>0</v>
      </c>
      <c r="AC734" s="203">
        <v>0</v>
      </c>
      <c r="AD734" s="203">
        <v>0</v>
      </c>
    </row>
    <row r="735" spans="1:30">
      <c r="A735" s="200">
        <v>15205</v>
      </c>
      <c r="B735" s="200" t="s">
        <v>1780</v>
      </c>
      <c r="C735" s="200" t="s">
        <v>2549</v>
      </c>
      <c r="D735" s="200"/>
      <c r="E735" s="200"/>
      <c r="F735" s="200" t="s">
        <v>2561</v>
      </c>
      <c r="G735" s="200" t="s">
        <v>2562</v>
      </c>
      <c r="H735" s="201">
        <v>38473</v>
      </c>
      <c r="I735" s="202" t="s">
        <v>760</v>
      </c>
      <c r="J735" s="203">
        <v>0</v>
      </c>
      <c r="K735" s="203">
        <v>0</v>
      </c>
      <c r="L735" s="203">
        <v>0</v>
      </c>
      <c r="M735" s="203">
        <v>0</v>
      </c>
      <c r="N735" s="203">
        <v>0</v>
      </c>
      <c r="O735" s="203" t="s">
        <v>593</v>
      </c>
      <c r="P735" s="203" t="s">
        <v>593</v>
      </c>
      <c r="Q735" s="203" t="s">
        <v>593</v>
      </c>
      <c r="R735" s="203" t="s">
        <v>593</v>
      </c>
      <c r="S735" s="203" t="s">
        <v>593</v>
      </c>
      <c r="T735" s="203" t="s">
        <v>593</v>
      </c>
      <c r="U735" s="203">
        <v>0</v>
      </c>
      <c r="V735" s="203" t="s">
        <v>593</v>
      </c>
      <c r="W735" s="203" t="s">
        <v>593</v>
      </c>
      <c r="X735" s="203" t="s">
        <v>761</v>
      </c>
      <c r="Y735" s="203">
        <v>0</v>
      </c>
      <c r="Z735" s="203" t="s">
        <v>2551</v>
      </c>
      <c r="AA735" s="203">
        <v>0</v>
      </c>
      <c r="AB735" s="203">
        <v>0</v>
      </c>
      <c r="AC735" s="203">
        <v>0</v>
      </c>
      <c r="AD735" s="203">
        <v>0</v>
      </c>
    </row>
    <row r="736" spans="1:30">
      <c r="A736" s="200">
        <v>15206</v>
      </c>
      <c r="B736" s="200" t="s">
        <v>1780</v>
      </c>
      <c r="C736" s="200" t="s">
        <v>2549</v>
      </c>
      <c r="D736" s="200"/>
      <c r="E736" s="200"/>
      <c r="F736" s="200" t="s">
        <v>2563</v>
      </c>
      <c r="G736" s="200" t="s">
        <v>2564</v>
      </c>
      <c r="H736" s="201">
        <v>43260</v>
      </c>
      <c r="I736" s="202" t="s">
        <v>760</v>
      </c>
      <c r="J736" s="203">
        <v>0</v>
      </c>
      <c r="K736" s="203">
        <v>0</v>
      </c>
      <c r="L736" s="203">
        <v>0</v>
      </c>
      <c r="M736" s="203">
        <v>0</v>
      </c>
      <c r="N736" s="203">
        <v>0</v>
      </c>
      <c r="O736" s="203" t="s">
        <v>593</v>
      </c>
      <c r="P736" s="203" t="s">
        <v>593</v>
      </c>
      <c r="Q736" s="203" t="s">
        <v>593</v>
      </c>
      <c r="R736" s="203" t="s">
        <v>593</v>
      </c>
      <c r="S736" s="203" t="s">
        <v>593</v>
      </c>
      <c r="T736" s="203" t="s">
        <v>593</v>
      </c>
      <c r="U736" s="203">
        <v>0</v>
      </c>
      <c r="V736" s="203" t="s">
        <v>593</v>
      </c>
      <c r="W736" s="203" t="s">
        <v>593</v>
      </c>
      <c r="X736" s="203" t="s">
        <v>761</v>
      </c>
      <c r="Y736" s="203">
        <v>0</v>
      </c>
      <c r="Z736" s="203" t="s">
        <v>2565</v>
      </c>
      <c r="AA736" s="203">
        <v>0</v>
      </c>
      <c r="AB736" s="203">
        <v>0</v>
      </c>
      <c r="AC736" s="203">
        <v>0</v>
      </c>
      <c r="AD736" s="203">
        <v>0</v>
      </c>
    </row>
    <row r="737" spans="1:30">
      <c r="A737" s="200">
        <v>15208</v>
      </c>
      <c r="B737" s="200" t="s">
        <v>1780</v>
      </c>
      <c r="C737" s="200" t="s">
        <v>2549</v>
      </c>
      <c r="D737" s="200"/>
      <c r="E737" s="200"/>
      <c r="F737" s="200" t="s">
        <v>2566</v>
      </c>
      <c r="G737" s="200" t="s">
        <v>2567</v>
      </c>
      <c r="H737" s="201">
        <v>34997</v>
      </c>
      <c r="I737" s="202" t="s">
        <v>760</v>
      </c>
      <c r="J737" s="203">
        <v>0</v>
      </c>
      <c r="K737" s="203">
        <v>0</v>
      </c>
      <c r="L737" s="203">
        <v>0</v>
      </c>
      <c r="M737" s="203">
        <v>0</v>
      </c>
      <c r="N737" s="203">
        <v>0</v>
      </c>
      <c r="O737" s="203" t="s">
        <v>593</v>
      </c>
      <c r="P737" s="203" t="s">
        <v>593</v>
      </c>
      <c r="Q737" s="203" t="s">
        <v>593</v>
      </c>
      <c r="R737" s="203" t="s">
        <v>593</v>
      </c>
      <c r="S737" s="203" t="s">
        <v>593</v>
      </c>
      <c r="T737" s="203" t="s">
        <v>593</v>
      </c>
      <c r="U737" s="203">
        <v>0</v>
      </c>
      <c r="V737" s="203" t="s">
        <v>593</v>
      </c>
      <c r="W737" s="203" t="s">
        <v>593</v>
      </c>
      <c r="X737" s="203" t="s">
        <v>761</v>
      </c>
      <c r="Y737" s="203">
        <v>0</v>
      </c>
      <c r="Z737" s="203" t="s">
        <v>2568</v>
      </c>
      <c r="AA737" s="203" t="s">
        <v>2569</v>
      </c>
      <c r="AB737" s="203">
        <v>0</v>
      </c>
      <c r="AC737" s="203">
        <v>0</v>
      </c>
      <c r="AD737" s="203">
        <v>0</v>
      </c>
    </row>
    <row r="738" spans="1:30">
      <c r="A738" s="200">
        <v>15209</v>
      </c>
      <c r="B738" s="200" t="s">
        <v>1780</v>
      </c>
      <c r="C738" s="200" t="s">
        <v>2549</v>
      </c>
      <c r="D738" s="200"/>
      <c r="E738" s="200"/>
      <c r="F738" s="200" t="s">
        <v>2570</v>
      </c>
      <c r="G738" s="200" t="s">
        <v>2571</v>
      </c>
      <c r="H738" s="201">
        <v>40628</v>
      </c>
      <c r="I738" s="202" t="s">
        <v>760</v>
      </c>
      <c r="J738" s="203">
        <v>0</v>
      </c>
      <c r="K738" s="203">
        <v>0</v>
      </c>
      <c r="L738" s="203">
        <v>0</v>
      </c>
      <c r="M738" s="203">
        <v>0</v>
      </c>
      <c r="N738" s="203">
        <v>0</v>
      </c>
      <c r="O738" s="203" t="s">
        <v>593</v>
      </c>
      <c r="P738" s="203" t="s">
        <v>593</v>
      </c>
      <c r="Q738" s="203" t="s">
        <v>593</v>
      </c>
      <c r="R738" s="203" t="s">
        <v>593</v>
      </c>
      <c r="S738" s="203" t="s">
        <v>593</v>
      </c>
      <c r="T738" s="203" t="s">
        <v>593</v>
      </c>
      <c r="U738" s="203">
        <v>0</v>
      </c>
      <c r="V738" s="203" t="s">
        <v>593</v>
      </c>
      <c r="W738" s="203" t="s">
        <v>593</v>
      </c>
      <c r="X738" s="203" t="s">
        <v>761</v>
      </c>
      <c r="Y738" s="203">
        <v>0</v>
      </c>
      <c r="Z738" s="203" t="s">
        <v>2551</v>
      </c>
      <c r="AA738" s="203">
        <v>0</v>
      </c>
      <c r="AB738" s="203">
        <v>0</v>
      </c>
      <c r="AC738" s="203">
        <v>0</v>
      </c>
      <c r="AD738" s="203">
        <v>0</v>
      </c>
    </row>
    <row r="739" spans="1:30" hidden="1">
      <c r="A739" s="200">
        <v>15210</v>
      </c>
      <c r="B739" s="200" t="s">
        <v>1780</v>
      </c>
      <c r="C739" s="200" t="s">
        <v>2549</v>
      </c>
      <c r="D739" s="200"/>
      <c r="E739" s="200"/>
      <c r="F739" s="200" t="s">
        <v>2572</v>
      </c>
      <c r="G739" s="200" t="s">
        <v>2573</v>
      </c>
      <c r="H739" s="201">
        <v>38443</v>
      </c>
      <c r="I739" s="202" t="s">
        <v>760</v>
      </c>
      <c r="J739" s="203" t="s">
        <v>593</v>
      </c>
      <c r="K739" s="203" t="s">
        <v>593</v>
      </c>
      <c r="L739" s="203" t="s">
        <v>593</v>
      </c>
      <c r="M739" s="203" t="s">
        <v>593</v>
      </c>
      <c r="N739" s="203" t="s">
        <v>593</v>
      </c>
      <c r="O739" s="203" t="s">
        <v>593</v>
      </c>
      <c r="P739" s="203" t="s">
        <v>593</v>
      </c>
      <c r="Q739" s="203" t="s">
        <v>593</v>
      </c>
      <c r="R739" s="203" t="s">
        <v>593</v>
      </c>
      <c r="S739" s="203" t="s">
        <v>593</v>
      </c>
      <c r="T739" s="203" t="s">
        <v>593</v>
      </c>
      <c r="U739" s="203" t="s">
        <v>593</v>
      </c>
      <c r="V739" s="203" t="s">
        <v>593</v>
      </c>
      <c r="W739" s="203" t="s">
        <v>593</v>
      </c>
      <c r="X739" s="203" t="s">
        <v>593</v>
      </c>
      <c r="Y739" s="203" t="s">
        <v>593</v>
      </c>
      <c r="Z739" s="203" t="s">
        <v>593</v>
      </c>
      <c r="AA739" s="203"/>
      <c r="AB739" s="203"/>
      <c r="AC739" s="203"/>
      <c r="AD739" s="202"/>
    </row>
    <row r="740" spans="1:30">
      <c r="A740" s="200">
        <v>15211</v>
      </c>
      <c r="B740" s="200" t="s">
        <v>1780</v>
      </c>
      <c r="C740" s="200" t="s">
        <v>2549</v>
      </c>
      <c r="D740" s="200"/>
      <c r="E740" s="200"/>
      <c r="F740" s="200" t="s">
        <v>2574</v>
      </c>
      <c r="G740" s="200" t="s">
        <v>2575</v>
      </c>
      <c r="H740" s="201">
        <v>42278</v>
      </c>
      <c r="I740" s="202" t="s">
        <v>760</v>
      </c>
      <c r="J740" s="203">
        <v>0</v>
      </c>
      <c r="K740" s="203">
        <v>0</v>
      </c>
      <c r="L740" s="203">
        <v>0</v>
      </c>
      <c r="M740" s="203">
        <v>0</v>
      </c>
      <c r="N740" s="203">
        <v>0</v>
      </c>
      <c r="O740" s="203" t="s">
        <v>593</v>
      </c>
      <c r="P740" s="203" t="s">
        <v>593</v>
      </c>
      <c r="Q740" s="203" t="s">
        <v>593</v>
      </c>
      <c r="R740" s="203" t="s">
        <v>593</v>
      </c>
      <c r="S740" s="203" t="s">
        <v>593</v>
      </c>
      <c r="T740" s="203" t="s">
        <v>593</v>
      </c>
      <c r="U740" s="203">
        <v>0</v>
      </c>
      <c r="V740" s="203" t="s">
        <v>593</v>
      </c>
      <c r="W740" s="203" t="s">
        <v>593</v>
      </c>
      <c r="X740" s="203" t="s">
        <v>761</v>
      </c>
      <c r="Y740" s="203">
        <v>0</v>
      </c>
      <c r="Z740" s="203" t="s">
        <v>2551</v>
      </c>
      <c r="AA740" s="203">
        <v>0</v>
      </c>
      <c r="AB740" s="203">
        <v>0</v>
      </c>
      <c r="AC740" s="203">
        <v>0</v>
      </c>
      <c r="AD740" s="203">
        <v>0</v>
      </c>
    </row>
    <row r="741" spans="1:30">
      <c r="A741" s="200">
        <v>15212</v>
      </c>
      <c r="B741" s="200" t="s">
        <v>1780</v>
      </c>
      <c r="C741" s="200" t="s">
        <v>2549</v>
      </c>
      <c r="D741" s="200"/>
      <c r="E741" s="200"/>
      <c r="F741" s="200" t="s">
        <v>2576</v>
      </c>
      <c r="G741" s="200" t="s">
        <v>2577</v>
      </c>
      <c r="H741" s="201">
        <v>40345</v>
      </c>
      <c r="I741" s="202" t="s">
        <v>760</v>
      </c>
      <c r="J741" s="203">
        <v>0</v>
      </c>
      <c r="K741" s="203">
        <v>0</v>
      </c>
      <c r="L741" s="203">
        <v>0</v>
      </c>
      <c r="M741" s="203">
        <v>0</v>
      </c>
      <c r="N741" s="203">
        <v>0</v>
      </c>
      <c r="O741" s="203" t="s">
        <v>593</v>
      </c>
      <c r="P741" s="203" t="s">
        <v>593</v>
      </c>
      <c r="Q741" s="203" t="s">
        <v>593</v>
      </c>
      <c r="R741" s="203" t="s">
        <v>593</v>
      </c>
      <c r="S741" s="203" t="s">
        <v>593</v>
      </c>
      <c r="T741" s="203" t="s">
        <v>593</v>
      </c>
      <c r="U741" s="203">
        <v>0</v>
      </c>
      <c r="V741" s="203" t="s">
        <v>593</v>
      </c>
      <c r="W741" s="203" t="s">
        <v>593</v>
      </c>
      <c r="X741" s="203" t="s">
        <v>761</v>
      </c>
      <c r="Y741" s="203">
        <v>0</v>
      </c>
      <c r="Z741" s="203" t="s">
        <v>2565</v>
      </c>
      <c r="AA741" s="203">
        <v>0</v>
      </c>
      <c r="AB741" s="203">
        <v>0</v>
      </c>
      <c r="AC741" s="203">
        <v>0</v>
      </c>
      <c r="AD741" s="203">
        <v>0</v>
      </c>
    </row>
    <row r="742" spans="1:30">
      <c r="A742" s="200">
        <v>15213</v>
      </c>
      <c r="B742" s="200" t="s">
        <v>1780</v>
      </c>
      <c r="C742" s="200" t="s">
        <v>2549</v>
      </c>
      <c r="D742" s="200"/>
      <c r="E742" s="200"/>
      <c r="F742" s="200" t="s">
        <v>2578</v>
      </c>
      <c r="G742" s="200" t="s">
        <v>2579</v>
      </c>
      <c r="H742" s="201">
        <v>43715</v>
      </c>
      <c r="I742" s="202" t="s">
        <v>760</v>
      </c>
      <c r="J742" s="203">
        <v>0</v>
      </c>
      <c r="K742" s="203">
        <v>0</v>
      </c>
      <c r="L742" s="203">
        <v>0</v>
      </c>
      <c r="M742" s="203">
        <v>0</v>
      </c>
      <c r="N742" s="203">
        <v>0</v>
      </c>
      <c r="O742" s="203" t="s">
        <v>593</v>
      </c>
      <c r="P742" s="203" t="s">
        <v>593</v>
      </c>
      <c r="Q742" s="203" t="s">
        <v>593</v>
      </c>
      <c r="R742" s="203" t="s">
        <v>593</v>
      </c>
      <c r="S742" s="203" t="s">
        <v>593</v>
      </c>
      <c r="T742" s="203" t="s">
        <v>593</v>
      </c>
      <c r="U742" s="203">
        <v>0</v>
      </c>
      <c r="V742" s="203" t="s">
        <v>593</v>
      </c>
      <c r="W742" s="203" t="s">
        <v>593</v>
      </c>
      <c r="X742" s="203" t="s">
        <v>761</v>
      </c>
      <c r="Y742" s="203">
        <v>0</v>
      </c>
      <c r="Z742" s="203" t="s">
        <v>2551</v>
      </c>
      <c r="AA742" s="203" t="s">
        <v>2553</v>
      </c>
      <c r="AB742" s="203" t="s">
        <v>2554</v>
      </c>
      <c r="AC742" s="203">
        <v>0</v>
      </c>
      <c r="AD742" s="203">
        <v>0</v>
      </c>
    </row>
    <row r="743" spans="1:30">
      <c r="A743" s="200">
        <v>15216</v>
      </c>
      <c r="B743" s="200" t="s">
        <v>1780</v>
      </c>
      <c r="C743" s="200" t="s">
        <v>2549</v>
      </c>
      <c r="D743" s="200"/>
      <c r="E743" s="200"/>
      <c r="F743" s="200" t="s">
        <v>2580</v>
      </c>
      <c r="G743" s="200" t="s">
        <v>2581</v>
      </c>
      <c r="H743" s="201">
        <v>38430</v>
      </c>
      <c r="I743" s="202" t="s">
        <v>760</v>
      </c>
      <c r="J743" s="203">
        <v>0</v>
      </c>
      <c r="K743" s="203">
        <v>0</v>
      </c>
      <c r="L743" s="203">
        <v>0</v>
      </c>
      <c r="M743" s="203">
        <v>0</v>
      </c>
      <c r="N743" s="203">
        <v>0</v>
      </c>
      <c r="O743" s="203" t="s">
        <v>593</v>
      </c>
      <c r="P743" s="203" t="s">
        <v>593</v>
      </c>
      <c r="Q743" s="203" t="s">
        <v>593</v>
      </c>
      <c r="R743" s="203" t="s">
        <v>593</v>
      </c>
      <c r="S743" s="203" t="s">
        <v>593</v>
      </c>
      <c r="T743" s="203" t="s">
        <v>593</v>
      </c>
      <c r="U743" s="203">
        <v>0</v>
      </c>
      <c r="V743" s="203" t="s">
        <v>593</v>
      </c>
      <c r="W743" s="203" t="s">
        <v>593</v>
      </c>
      <c r="X743" s="203" t="s">
        <v>761</v>
      </c>
      <c r="Y743" s="203">
        <v>0</v>
      </c>
      <c r="Z743" s="203" t="s">
        <v>2580</v>
      </c>
      <c r="AA743" s="203">
        <v>0</v>
      </c>
      <c r="AB743" s="203">
        <v>0</v>
      </c>
      <c r="AC743" s="203">
        <v>0</v>
      </c>
      <c r="AD743" s="203">
        <v>0</v>
      </c>
    </row>
    <row r="744" spans="1:30">
      <c r="A744" s="200">
        <v>15217</v>
      </c>
      <c r="B744" s="200" t="s">
        <v>1780</v>
      </c>
      <c r="C744" s="200" t="s">
        <v>2549</v>
      </c>
      <c r="D744" s="200"/>
      <c r="E744" s="200"/>
      <c r="F744" s="200" t="s">
        <v>2582</v>
      </c>
      <c r="G744" s="200" t="s">
        <v>2583</v>
      </c>
      <c r="H744" s="201">
        <v>39886</v>
      </c>
      <c r="I744" s="202" t="s">
        <v>760</v>
      </c>
      <c r="J744" s="203">
        <v>0</v>
      </c>
      <c r="K744" s="203">
        <v>0</v>
      </c>
      <c r="L744" s="203">
        <v>0</v>
      </c>
      <c r="M744" s="203">
        <v>0</v>
      </c>
      <c r="N744" s="203">
        <v>0</v>
      </c>
      <c r="O744" s="203" t="s">
        <v>593</v>
      </c>
      <c r="P744" s="203" t="s">
        <v>593</v>
      </c>
      <c r="Q744" s="203" t="s">
        <v>593</v>
      </c>
      <c r="R744" s="203" t="s">
        <v>593</v>
      </c>
      <c r="S744" s="203" t="s">
        <v>593</v>
      </c>
      <c r="T744" s="203" t="s">
        <v>593</v>
      </c>
      <c r="U744" s="203">
        <v>0</v>
      </c>
      <c r="V744" s="203" t="s">
        <v>593</v>
      </c>
      <c r="W744" s="203" t="s">
        <v>593</v>
      </c>
      <c r="X744" s="203" t="s">
        <v>761</v>
      </c>
      <c r="Y744" s="203">
        <v>0</v>
      </c>
      <c r="Z744" s="203" t="s">
        <v>2582</v>
      </c>
      <c r="AA744" s="203">
        <v>0</v>
      </c>
      <c r="AB744" s="203">
        <v>0</v>
      </c>
      <c r="AC744" s="203">
        <v>0</v>
      </c>
      <c r="AD744" s="203">
        <v>0</v>
      </c>
    </row>
    <row r="745" spans="1:30">
      <c r="A745" s="200">
        <v>15218</v>
      </c>
      <c r="B745" s="200" t="s">
        <v>1780</v>
      </c>
      <c r="C745" s="200" t="s">
        <v>2549</v>
      </c>
      <c r="D745" s="200"/>
      <c r="E745" s="200"/>
      <c r="F745" s="200" t="s">
        <v>2584</v>
      </c>
      <c r="G745" s="200" t="s">
        <v>2585</v>
      </c>
      <c r="H745" s="201">
        <v>42707</v>
      </c>
      <c r="I745" s="202" t="s">
        <v>760</v>
      </c>
      <c r="J745" s="203">
        <v>0</v>
      </c>
      <c r="K745" s="203">
        <v>0</v>
      </c>
      <c r="L745" s="203">
        <v>0</v>
      </c>
      <c r="M745" s="203">
        <v>0</v>
      </c>
      <c r="N745" s="203">
        <v>0</v>
      </c>
      <c r="O745" s="203" t="s">
        <v>593</v>
      </c>
      <c r="P745" s="203" t="s">
        <v>593</v>
      </c>
      <c r="Q745" s="203" t="s">
        <v>593</v>
      </c>
      <c r="R745" s="203" t="s">
        <v>593</v>
      </c>
      <c r="S745" s="203" t="s">
        <v>593</v>
      </c>
      <c r="T745" s="203" t="s">
        <v>593</v>
      </c>
      <c r="U745" s="203">
        <v>0</v>
      </c>
      <c r="V745" s="203" t="s">
        <v>593</v>
      </c>
      <c r="W745" s="203" t="s">
        <v>593</v>
      </c>
      <c r="X745" s="203" t="s">
        <v>761</v>
      </c>
      <c r="Y745" s="203">
        <v>0</v>
      </c>
      <c r="Z745" s="203" t="s">
        <v>2552</v>
      </c>
      <c r="AA745" s="203">
        <v>0</v>
      </c>
      <c r="AB745" s="203">
        <v>0</v>
      </c>
      <c r="AC745" s="203">
        <v>0</v>
      </c>
      <c r="AD745" s="203">
        <v>0</v>
      </c>
    </row>
    <row r="746" spans="1:30">
      <c r="A746" s="200">
        <v>15222</v>
      </c>
      <c r="B746" s="200" t="s">
        <v>1780</v>
      </c>
      <c r="C746" s="200" t="s">
        <v>2549</v>
      </c>
      <c r="D746" s="200"/>
      <c r="E746" s="200"/>
      <c r="F746" s="200" t="s">
        <v>2586</v>
      </c>
      <c r="G746" s="200" t="s">
        <v>2587</v>
      </c>
      <c r="H746" s="201">
        <v>39886</v>
      </c>
      <c r="I746" s="202" t="s">
        <v>760</v>
      </c>
      <c r="J746" s="203">
        <v>0</v>
      </c>
      <c r="K746" s="203">
        <v>0</v>
      </c>
      <c r="L746" s="203" t="s">
        <v>761</v>
      </c>
      <c r="M746" s="203">
        <v>0</v>
      </c>
      <c r="N746" s="203" t="s">
        <v>761</v>
      </c>
      <c r="O746" s="203" t="s">
        <v>593</v>
      </c>
      <c r="P746" s="203" t="s">
        <v>593</v>
      </c>
      <c r="Q746" s="203" t="s">
        <v>593</v>
      </c>
      <c r="R746" s="203" t="s">
        <v>593</v>
      </c>
      <c r="S746" s="203" t="s">
        <v>593</v>
      </c>
      <c r="T746" s="203" t="s">
        <v>593</v>
      </c>
      <c r="U746" s="203">
        <v>0</v>
      </c>
      <c r="V746" s="203" t="s">
        <v>761</v>
      </c>
      <c r="W746" s="203" t="s">
        <v>593</v>
      </c>
      <c r="X746" s="203" t="s">
        <v>761</v>
      </c>
      <c r="Y746" s="203" t="s">
        <v>1172</v>
      </c>
      <c r="Z746" s="203" t="s">
        <v>2586</v>
      </c>
      <c r="AA746" s="203">
        <v>0</v>
      </c>
      <c r="AB746" s="203">
        <v>0</v>
      </c>
      <c r="AC746" s="203">
        <v>0</v>
      </c>
      <c r="AD746" s="203">
        <v>0</v>
      </c>
    </row>
    <row r="747" spans="1:30">
      <c r="A747" s="200">
        <v>15223</v>
      </c>
      <c r="B747" s="200" t="s">
        <v>1780</v>
      </c>
      <c r="C747" s="200" t="s">
        <v>2549</v>
      </c>
      <c r="D747" s="200"/>
      <c r="E747" s="200"/>
      <c r="F747" s="200" t="s">
        <v>2588</v>
      </c>
      <c r="G747" s="200" t="s">
        <v>2589</v>
      </c>
      <c r="H747" s="201">
        <v>42707</v>
      </c>
      <c r="I747" s="202" t="s">
        <v>760</v>
      </c>
      <c r="J747" s="203">
        <v>0</v>
      </c>
      <c r="K747" s="203">
        <v>0</v>
      </c>
      <c r="L747" s="203">
        <v>0</v>
      </c>
      <c r="M747" s="203">
        <v>0</v>
      </c>
      <c r="N747" s="203">
        <v>0</v>
      </c>
      <c r="O747" s="203" t="s">
        <v>593</v>
      </c>
      <c r="P747" s="203" t="s">
        <v>593</v>
      </c>
      <c r="Q747" s="203" t="s">
        <v>593</v>
      </c>
      <c r="R747" s="203" t="s">
        <v>593</v>
      </c>
      <c r="S747" s="203" t="s">
        <v>593</v>
      </c>
      <c r="T747" s="203" t="s">
        <v>593</v>
      </c>
      <c r="U747" s="203">
        <v>0</v>
      </c>
      <c r="V747" s="203" t="s">
        <v>593</v>
      </c>
      <c r="W747" s="203" t="s">
        <v>593</v>
      </c>
      <c r="X747" s="203" t="s">
        <v>761</v>
      </c>
      <c r="Y747" s="203">
        <v>0</v>
      </c>
      <c r="Z747" s="203" t="s">
        <v>2565</v>
      </c>
      <c r="AA747" s="203">
        <v>0</v>
      </c>
      <c r="AB747" s="203">
        <v>0</v>
      </c>
      <c r="AC747" s="203">
        <v>0</v>
      </c>
      <c r="AD747" s="203">
        <v>0</v>
      </c>
    </row>
    <row r="748" spans="1:30">
      <c r="A748" s="200">
        <v>15224</v>
      </c>
      <c r="B748" s="200" t="s">
        <v>1780</v>
      </c>
      <c r="C748" s="200" t="s">
        <v>2549</v>
      </c>
      <c r="D748" s="200"/>
      <c r="E748" s="200"/>
      <c r="F748" s="200" t="s">
        <v>2590</v>
      </c>
      <c r="G748" s="200" t="s">
        <v>2591</v>
      </c>
      <c r="H748" s="201">
        <v>38047</v>
      </c>
      <c r="I748" s="202" t="s">
        <v>760</v>
      </c>
      <c r="J748" s="203">
        <v>0</v>
      </c>
      <c r="K748" s="203">
        <v>0</v>
      </c>
      <c r="L748" s="203">
        <v>0</v>
      </c>
      <c r="M748" s="203">
        <v>0</v>
      </c>
      <c r="N748" s="203">
        <v>0</v>
      </c>
      <c r="O748" s="203" t="s">
        <v>593</v>
      </c>
      <c r="P748" s="203" t="s">
        <v>593</v>
      </c>
      <c r="Q748" s="203" t="s">
        <v>593</v>
      </c>
      <c r="R748" s="203" t="s">
        <v>593</v>
      </c>
      <c r="S748" s="203" t="s">
        <v>593</v>
      </c>
      <c r="T748" s="203" t="s">
        <v>593</v>
      </c>
      <c r="U748" s="203">
        <v>0</v>
      </c>
      <c r="V748" s="203" t="s">
        <v>593</v>
      </c>
      <c r="W748" s="203" t="s">
        <v>593</v>
      </c>
      <c r="X748" s="203" t="s">
        <v>761</v>
      </c>
      <c r="Y748" s="203">
        <v>0</v>
      </c>
      <c r="Z748" s="203" t="s">
        <v>2592</v>
      </c>
      <c r="AA748" s="203">
        <v>0</v>
      </c>
      <c r="AB748" s="203">
        <v>0</v>
      </c>
      <c r="AC748" s="203">
        <v>0</v>
      </c>
      <c r="AD748" s="203">
        <v>0</v>
      </c>
    </row>
    <row r="749" spans="1:30">
      <c r="A749" s="200">
        <v>15225</v>
      </c>
      <c r="B749" s="200" t="s">
        <v>1780</v>
      </c>
      <c r="C749" s="200" t="s">
        <v>2549</v>
      </c>
      <c r="D749" s="200"/>
      <c r="E749" s="200"/>
      <c r="F749" s="200" t="s">
        <v>2593</v>
      </c>
      <c r="G749" s="200" t="s">
        <v>2594</v>
      </c>
      <c r="H749" s="201">
        <v>38292</v>
      </c>
      <c r="I749" s="202" t="s">
        <v>760</v>
      </c>
      <c r="J749" s="203">
        <v>0</v>
      </c>
      <c r="K749" s="203">
        <v>0</v>
      </c>
      <c r="L749" s="203">
        <v>0</v>
      </c>
      <c r="M749" s="203">
        <v>0</v>
      </c>
      <c r="N749" s="203">
        <v>0</v>
      </c>
      <c r="O749" s="203" t="s">
        <v>593</v>
      </c>
      <c r="P749" s="203" t="s">
        <v>593</v>
      </c>
      <c r="Q749" s="203" t="s">
        <v>593</v>
      </c>
      <c r="R749" s="203" t="s">
        <v>593</v>
      </c>
      <c r="S749" s="203" t="s">
        <v>593</v>
      </c>
      <c r="T749" s="203" t="s">
        <v>593</v>
      </c>
      <c r="U749" s="203">
        <v>0</v>
      </c>
      <c r="V749" s="203" t="s">
        <v>593</v>
      </c>
      <c r="W749" s="203" t="s">
        <v>593</v>
      </c>
      <c r="X749" s="203" t="s">
        <v>761</v>
      </c>
      <c r="Y749" s="203">
        <v>0</v>
      </c>
      <c r="Z749" s="203" t="s">
        <v>2593</v>
      </c>
      <c r="AA749" s="203">
        <v>0</v>
      </c>
      <c r="AB749" s="203">
        <v>0</v>
      </c>
      <c r="AC749" s="203">
        <v>0</v>
      </c>
      <c r="AD749" s="203">
        <v>0</v>
      </c>
    </row>
    <row r="750" spans="1:30" hidden="1">
      <c r="A750" s="200">
        <v>15226</v>
      </c>
      <c r="B750" s="200" t="s">
        <v>1780</v>
      </c>
      <c r="C750" s="200" t="s">
        <v>2549</v>
      </c>
      <c r="D750" s="200"/>
      <c r="E750" s="200"/>
      <c r="F750" s="200" t="s">
        <v>2595</v>
      </c>
      <c r="G750" s="200" t="s">
        <v>2596</v>
      </c>
      <c r="H750" s="201">
        <v>38626</v>
      </c>
      <c r="I750" s="202" t="s">
        <v>760</v>
      </c>
      <c r="J750" s="203" t="s">
        <v>593</v>
      </c>
      <c r="K750" s="203" t="s">
        <v>593</v>
      </c>
      <c r="L750" s="203" t="s">
        <v>593</v>
      </c>
      <c r="M750" s="203" t="s">
        <v>593</v>
      </c>
      <c r="N750" s="203" t="s">
        <v>593</v>
      </c>
      <c r="O750" s="203" t="s">
        <v>593</v>
      </c>
      <c r="P750" s="203" t="s">
        <v>593</v>
      </c>
      <c r="Q750" s="203" t="s">
        <v>593</v>
      </c>
      <c r="R750" s="203" t="s">
        <v>593</v>
      </c>
      <c r="S750" s="203" t="s">
        <v>593</v>
      </c>
      <c r="T750" s="203" t="s">
        <v>593</v>
      </c>
      <c r="U750" s="203" t="s">
        <v>593</v>
      </c>
      <c r="V750" s="203" t="s">
        <v>593</v>
      </c>
      <c r="W750" s="203" t="s">
        <v>593</v>
      </c>
      <c r="X750" s="203" t="s">
        <v>593</v>
      </c>
      <c r="Y750" s="203" t="s">
        <v>593</v>
      </c>
      <c r="Z750" s="203" t="s">
        <v>593</v>
      </c>
      <c r="AA750" s="203"/>
      <c r="AB750" s="203"/>
      <c r="AC750" s="203"/>
      <c r="AD750" s="202"/>
    </row>
    <row r="751" spans="1:30">
      <c r="A751" s="200">
        <v>15227</v>
      </c>
      <c r="B751" s="200" t="s">
        <v>1780</v>
      </c>
      <c r="C751" s="200" t="s">
        <v>2549</v>
      </c>
      <c r="D751" s="200"/>
      <c r="E751" s="200"/>
      <c r="F751" s="200" t="s">
        <v>2597</v>
      </c>
      <c r="G751" s="200" t="s">
        <v>2598</v>
      </c>
      <c r="H751" s="201">
        <v>40345</v>
      </c>
      <c r="I751" s="202" t="s">
        <v>760</v>
      </c>
      <c r="J751" s="203">
        <v>0</v>
      </c>
      <c r="K751" s="203">
        <v>0</v>
      </c>
      <c r="L751" s="203">
        <v>0</v>
      </c>
      <c r="M751" s="203">
        <v>0</v>
      </c>
      <c r="N751" s="203">
        <v>0</v>
      </c>
      <c r="O751" s="203" t="s">
        <v>593</v>
      </c>
      <c r="P751" s="203" t="s">
        <v>593</v>
      </c>
      <c r="Q751" s="203" t="s">
        <v>593</v>
      </c>
      <c r="R751" s="203" t="s">
        <v>593</v>
      </c>
      <c r="S751" s="203" t="s">
        <v>593</v>
      </c>
      <c r="T751" s="203" t="s">
        <v>593</v>
      </c>
      <c r="U751" s="203">
        <v>0</v>
      </c>
      <c r="V751" s="203" t="s">
        <v>593</v>
      </c>
      <c r="W751" s="203" t="s">
        <v>593</v>
      </c>
      <c r="X751" s="203" t="s">
        <v>761</v>
      </c>
      <c r="Y751" s="203">
        <v>0</v>
      </c>
      <c r="Z751" s="203" t="s">
        <v>2565</v>
      </c>
      <c r="AA751" s="203">
        <v>0</v>
      </c>
      <c r="AB751" s="203">
        <v>0</v>
      </c>
      <c r="AC751" s="203">
        <v>0</v>
      </c>
      <c r="AD751" s="203">
        <v>0</v>
      </c>
    </row>
    <row r="752" spans="1:30">
      <c r="A752" s="200">
        <v>15307</v>
      </c>
      <c r="B752" s="200" t="s">
        <v>1780</v>
      </c>
      <c r="C752" s="200" t="s">
        <v>2549</v>
      </c>
      <c r="D752" s="200" t="s">
        <v>2599</v>
      </c>
      <c r="E752" s="200" t="s">
        <v>2600</v>
      </c>
      <c r="F752" s="200" t="s">
        <v>2601</v>
      </c>
      <c r="G752" s="200" t="s">
        <v>2602</v>
      </c>
      <c r="H752" s="201">
        <v>43260</v>
      </c>
      <c r="I752" s="202" t="s">
        <v>760</v>
      </c>
      <c r="J752" s="203">
        <v>0</v>
      </c>
      <c r="K752" s="203">
        <v>0</v>
      </c>
      <c r="L752" s="203">
        <v>0</v>
      </c>
      <c r="M752" s="203">
        <v>0</v>
      </c>
      <c r="N752" s="203">
        <v>0</v>
      </c>
      <c r="O752" s="203" t="s">
        <v>593</v>
      </c>
      <c r="P752" s="203" t="s">
        <v>593</v>
      </c>
      <c r="Q752" s="203" t="s">
        <v>593</v>
      </c>
      <c r="R752" s="203" t="s">
        <v>593</v>
      </c>
      <c r="S752" s="203" t="s">
        <v>593</v>
      </c>
      <c r="T752" s="203" t="s">
        <v>593</v>
      </c>
      <c r="U752" s="203">
        <v>0</v>
      </c>
      <c r="V752" s="203" t="s">
        <v>593</v>
      </c>
      <c r="W752" s="203" t="s">
        <v>593</v>
      </c>
      <c r="X752" s="203" t="s">
        <v>761</v>
      </c>
      <c r="Y752" s="203">
        <v>0</v>
      </c>
      <c r="Z752" s="203" t="s">
        <v>2565</v>
      </c>
      <c r="AA752" s="203">
        <v>0</v>
      </c>
      <c r="AB752" s="203">
        <v>0</v>
      </c>
      <c r="AC752" s="203">
        <v>0</v>
      </c>
      <c r="AD752" s="203">
        <v>0</v>
      </c>
    </row>
    <row r="753" spans="1:30">
      <c r="A753" s="200">
        <v>15342</v>
      </c>
      <c r="B753" s="200" t="s">
        <v>1780</v>
      </c>
      <c r="C753" s="200" t="s">
        <v>2549</v>
      </c>
      <c r="D753" s="200" t="s">
        <v>2603</v>
      </c>
      <c r="E753" s="200" t="s">
        <v>2604</v>
      </c>
      <c r="F753" s="200" t="s">
        <v>2605</v>
      </c>
      <c r="G753" s="200" t="s">
        <v>2606</v>
      </c>
      <c r="H753" s="201">
        <v>43250</v>
      </c>
      <c r="I753" s="202" t="s">
        <v>760</v>
      </c>
      <c r="J753" s="203">
        <v>0</v>
      </c>
      <c r="K753" s="203">
        <v>0</v>
      </c>
      <c r="L753" s="203">
        <v>0</v>
      </c>
      <c r="M753" s="203">
        <v>0</v>
      </c>
      <c r="N753" s="203">
        <v>0</v>
      </c>
      <c r="O753" s="203" t="s">
        <v>593</v>
      </c>
      <c r="P753" s="203" t="s">
        <v>593</v>
      </c>
      <c r="Q753" s="203" t="s">
        <v>593</v>
      </c>
      <c r="R753" s="203" t="s">
        <v>593</v>
      </c>
      <c r="S753" s="203" t="s">
        <v>593</v>
      </c>
      <c r="T753" s="203" t="s">
        <v>593</v>
      </c>
      <c r="U753" s="203">
        <v>0</v>
      </c>
      <c r="V753" s="203" t="s">
        <v>593</v>
      </c>
      <c r="W753" s="203" t="s">
        <v>593</v>
      </c>
      <c r="X753" s="203" t="s">
        <v>761</v>
      </c>
      <c r="Y753" s="203">
        <v>0</v>
      </c>
      <c r="Z753" s="203" t="s">
        <v>2553</v>
      </c>
      <c r="AA753" s="203">
        <v>0</v>
      </c>
      <c r="AB753" s="203">
        <v>0</v>
      </c>
      <c r="AC753" s="203">
        <v>0</v>
      </c>
      <c r="AD753" s="203">
        <v>0</v>
      </c>
    </row>
    <row r="754" spans="1:30">
      <c r="A754" s="200">
        <v>15361</v>
      </c>
      <c r="B754" s="200" t="s">
        <v>1780</v>
      </c>
      <c r="C754" s="200" t="s">
        <v>2549</v>
      </c>
      <c r="D754" s="200" t="s">
        <v>2607</v>
      </c>
      <c r="E754" s="200" t="s">
        <v>2608</v>
      </c>
      <c r="F754" s="200" t="s">
        <v>2609</v>
      </c>
      <c r="G754" s="200" t="s">
        <v>2610</v>
      </c>
      <c r="H754" s="201">
        <v>26877</v>
      </c>
      <c r="I754" s="202" t="s">
        <v>760</v>
      </c>
      <c r="J754" s="203">
        <v>0</v>
      </c>
      <c r="K754" s="203">
        <v>0</v>
      </c>
      <c r="L754" s="203">
        <v>0</v>
      </c>
      <c r="M754" s="203">
        <v>0</v>
      </c>
      <c r="N754" s="203">
        <v>0</v>
      </c>
      <c r="O754" s="203" t="s">
        <v>593</v>
      </c>
      <c r="P754" s="203" t="s">
        <v>593</v>
      </c>
      <c r="Q754" s="203" t="s">
        <v>593</v>
      </c>
      <c r="R754" s="203" t="s">
        <v>593</v>
      </c>
      <c r="S754" s="203" t="s">
        <v>593</v>
      </c>
      <c r="T754" s="203" t="s">
        <v>593</v>
      </c>
      <c r="U754" s="203">
        <v>0</v>
      </c>
      <c r="V754" s="203" t="s">
        <v>593</v>
      </c>
      <c r="W754" s="203" t="s">
        <v>593</v>
      </c>
      <c r="X754" s="203" t="s">
        <v>761</v>
      </c>
      <c r="Y754" s="203">
        <v>0</v>
      </c>
      <c r="Z754" s="203" t="s">
        <v>2551</v>
      </c>
      <c r="AA754" s="203">
        <v>0</v>
      </c>
      <c r="AB754" s="203">
        <v>0</v>
      </c>
      <c r="AC754" s="203">
        <v>0</v>
      </c>
      <c r="AD754" s="203">
        <v>0</v>
      </c>
    </row>
    <row r="755" spans="1:30" hidden="1">
      <c r="A755" s="200">
        <v>15385</v>
      </c>
      <c r="B755" s="200" t="s">
        <v>1780</v>
      </c>
      <c r="C755" s="200" t="s">
        <v>2549</v>
      </c>
      <c r="D755" s="200" t="s">
        <v>2611</v>
      </c>
      <c r="E755" s="200" t="s">
        <v>2612</v>
      </c>
      <c r="F755" s="200" t="s">
        <v>2613</v>
      </c>
      <c r="G755" s="200" t="s">
        <v>2614</v>
      </c>
      <c r="H755" s="201">
        <v>38443</v>
      </c>
      <c r="I755" s="202" t="s">
        <v>760</v>
      </c>
      <c r="J755" s="203" t="s">
        <v>593</v>
      </c>
      <c r="K755" s="203" t="s">
        <v>593</v>
      </c>
      <c r="L755" s="203" t="s">
        <v>593</v>
      </c>
      <c r="M755" s="203" t="s">
        <v>593</v>
      </c>
      <c r="N755" s="203" t="s">
        <v>593</v>
      </c>
      <c r="O755" s="203" t="s">
        <v>593</v>
      </c>
      <c r="P755" s="203" t="s">
        <v>593</v>
      </c>
      <c r="Q755" s="203" t="s">
        <v>593</v>
      </c>
      <c r="R755" s="203" t="s">
        <v>593</v>
      </c>
      <c r="S755" s="203" t="s">
        <v>593</v>
      </c>
      <c r="T755" s="203" t="s">
        <v>593</v>
      </c>
      <c r="U755" s="203" t="s">
        <v>593</v>
      </c>
      <c r="V755" s="203" t="s">
        <v>593</v>
      </c>
      <c r="W755" s="203" t="s">
        <v>593</v>
      </c>
      <c r="X755" s="203" t="s">
        <v>593</v>
      </c>
      <c r="Y755" s="203" t="s">
        <v>593</v>
      </c>
      <c r="Z755" s="203" t="s">
        <v>593</v>
      </c>
      <c r="AA755" s="203"/>
      <c r="AB755" s="203"/>
      <c r="AC755" s="203"/>
      <c r="AD755" s="202"/>
    </row>
    <row r="756" spans="1:30" hidden="1">
      <c r="A756" s="200">
        <v>15405</v>
      </c>
      <c r="B756" s="200" t="s">
        <v>1780</v>
      </c>
      <c r="C756" s="200" t="s">
        <v>2549</v>
      </c>
      <c r="D756" s="200" t="s">
        <v>2615</v>
      </c>
      <c r="E756" s="200" t="s">
        <v>2616</v>
      </c>
      <c r="F756" s="200" t="s">
        <v>2617</v>
      </c>
      <c r="G756" s="200" t="s">
        <v>2618</v>
      </c>
      <c r="H756" s="201">
        <v>28976</v>
      </c>
      <c r="I756" s="202" t="s">
        <v>760</v>
      </c>
      <c r="J756" s="203" t="s">
        <v>593</v>
      </c>
      <c r="K756" s="203" t="s">
        <v>593</v>
      </c>
      <c r="L756" s="203" t="s">
        <v>593</v>
      </c>
      <c r="M756" s="203" t="s">
        <v>593</v>
      </c>
      <c r="N756" s="203" t="s">
        <v>593</v>
      </c>
      <c r="O756" s="203" t="s">
        <v>593</v>
      </c>
      <c r="P756" s="203" t="s">
        <v>593</v>
      </c>
      <c r="Q756" s="203" t="s">
        <v>593</v>
      </c>
      <c r="R756" s="203" t="s">
        <v>593</v>
      </c>
      <c r="S756" s="203" t="s">
        <v>593</v>
      </c>
      <c r="T756" s="203" t="s">
        <v>593</v>
      </c>
      <c r="U756" s="203" t="s">
        <v>593</v>
      </c>
      <c r="V756" s="203" t="s">
        <v>593</v>
      </c>
      <c r="W756" s="203" t="s">
        <v>593</v>
      </c>
      <c r="X756" s="203" t="s">
        <v>593</v>
      </c>
      <c r="Y756" s="203" t="s">
        <v>593</v>
      </c>
      <c r="Z756" s="203" t="s">
        <v>593</v>
      </c>
      <c r="AA756" s="203"/>
      <c r="AB756" s="203"/>
      <c r="AC756" s="203"/>
      <c r="AD756" s="202"/>
    </row>
    <row r="757" spans="1:30" hidden="1">
      <c r="A757" s="200">
        <v>15461</v>
      </c>
      <c r="B757" s="200" t="s">
        <v>1780</v>
      </c>
      <c r="C757" s="200" t="s">
        <v>2549</v>
      </c>
      <c r="D757" s="200" t="s">
        <v>2619</v>
      </c>
      <c r="E757" s="200" t="s">
        <v>2620</v>
      </c>
      <c r="F757" s="200" t="s">
        <v>2621</v>
      </c>
      <c r="G757" s="200" t="s">
        <v>2622</v>
      </c>
      <c r="H757" s="201">
        <v>30033</v>
      </c>
      <c r="I757" s="202" t="s">
        <v>760</v>
      </c>
      <c r="J757" s="203" t="s">
        <v>593</v>
      </c>
      <c r="K757" s="203" t="s">
        <v>593</v>
      </c>
      <c r="L757" s="203" t="s">
        <v>593</v>
      </c>
      <c r="M757" s="203" t="s">
        <v>593</v>
      </c>
      <c r="N757" s="203" t="s">
        <v>593</v>
      </c>
      <c r="O757" s="203" t="s">
        <v>593</v>
      </c>
      <c r="P757" s="203" t="s">
        <v>593</v>
      </c>
      <c r="Q757" s="203" t="s">
        <v>593</v>
      </c>
      <c r="R757" s="203" t="s">
        <v>593</v>
      </c>
      <c r="S757" s="203" t="s">
        <v>593</v>
      </c>
      <c r="T757" s="203" t="s">
        <v>593</v>
      </c>
      <c r="U757" s="203" t="s">
        <v>593</v>
      </c>
      <c r="V757" s="203" t="s">
        <v>593</v>
      </c>
      <c r="W757" s="203" t="s">
        <v>593</v>
      </c>
      <c r="X757" s="203" t="s">
        <v>593</v>
      </c>
      <c r="Y757" s="203" t="s">
        <v>593</v>
      </c>
      <c r="Z757" s="203" t="s">
        <v>593</v>
      </c>
      <c r="AA757" s="203"/>
      <c r="AB757" s="203"/>
      <c r="AC757" s="203"/>
      <c r="AD757" s="202"/>
    </row>
    <row r="758" spans="1:30" hidden="1">
      <c r="A758" s="200">
        <v>15482</v>
      </c>
      <c r="B758" s="200" t="s">
        <v>1780</v>
      </c>
      <c r="C758" s="200" t="s">
        <v>2549</v>
      </c>
      <c r="D758" s="200" t="s">
        <v>2623</v>
      </c>
      <c r="E758" s="200" t="s">
        <v>2624</v>
      </c>
      <c r="F758" s="200" t="s">
        <v>2625</v>
      </c>
      <c r="G758" s="200" t="s">
        <v>2626</v>
      </c>
      <c r="H758" s="201">
        <v>35791</v>
      </c>
      <c r="I758" s="202" t="s">
        <v>760</v>
      </c>
      <c r="J758" s="203" t="s">
        <v>593</v>
      </c>
      <c r="K758" s="203" t="s">
        <v>593</v>
      </c>
      <c r="L758" s="203" t="s">
        <v>593</v>
      </c>
      <c r="M758" s="203" t="s">
        <v>593</v>
      </c>
      <c r="N758" s="203" t="s">
        <v>593</v>
      </c>
      <c r="O758" s="203" t="s">
        <v>593</v>
      </c>
      <c r="P758" s="203" t="s">
        <v>593</v>
      </c>
      <c r="Q758" s="203" t="s">
        <v>593</v>
      </c>
      <c r="R758" s="203" t="s">
        <v>593</v>
      </c>
      <c r="S758" s="203" t="s">
        <v>593</v>
      </c>
      <c r="T758" s="203" t="s">
        <v>593</v>
      </c>
      <c r="U758" s="203" t="s">
        <v>593</v>
      </c>
      <c r="V758" s="203" t="s">
        <v>593</v>
      </c>
      <c r="W758" s="203" t="s">
        <v>593</v>
      </c>
      <c r="X758" s="203" t="s">
        <v>593</v>
      </c>
      <c r="Y758" s="203" t="s">
        <v>593</v>
      </c>
      <c r="Z758" s="203" t="s">
        <v>593</v>
      </c>
      <c r="AA758" s="203"/>
      <c r="AB758" s="203"/>
      <c r="AC758" s="203"/>
      <c r="AD758" s="202"/>
    </row>
    <row r="759" spans="1:30">
      <c r="A759" s="200">
        <v>15504</v>
      </c>
      <c r="B759" s="200" t="s">
        <v>1780</v>
      </c>
      <c r="C759" s="200" t="s">
        <v>2549</v>
      </c>
      <c r="D759" s="200" t="s">
        <v>2627</v>
      </c>
      <c r="E759" s="200" t="s">
        <v>2628</v>
      </c>
      <c r="F759" s="200" t="s">
        <v>2629</v>
      </c>
      <c r="G759" s="200" t="s">
        <v>2630</v>
      </c>
      <c r="H759" s="201">
        <v>37331</v>
      </c>
      <c r="I759" s="202" t="s">
        <v>760</v>
      </c>
      <c r="J759" s="203">
        <v>0</v>
      </c>
      <c r="K759" s="203">
        <v>0</v>
      </c>
      <c r="L759" s="203">
        <v>0</v>
      </c>
      <c r="M759" s="203">
        <v>0</v>
      </c>
      <c r="N759" s="203">
        <v>0</v>
      </c>
      <c r="O759" s="203" t="s">
        <v>593</v>
      </c>
      <c r="P759" s="203" t="s">
        <v>593</v>
      </c>
      <c r="Q759" s="203" t="s">
        <v>593</v>
      </c>
      <c r="R759" s="203" t="s">
        <v>593</v>
      </c>
      <c r="S759" s="203" t="s">
        <v>593</v>
      </c>
      <c r="T759" s="203" t="s">
        <v>593</v>
      </c>
      <c r="U759" s="203">
        <v>0</v>
      </c>
      <c r="V759" s="203" t="s">
        <v>593</v>
      </c>
      <c r="W759" s="203" t="s">
        <v>593</v>
      </c>
      <c r="X759" s="203" t="s">
        <v>761</v>
      </c>
      <c r="Y759" s="203">
        <v>0</v>
      </c>
      <c r="Z759" s="203" t="s">
        <v>2551</v>
      </c>
      <c r="AA759" s="203">
        <v>0</v>
      </c>
      <c r="AB759" s="203">
        <v>0</v>
      </c>
      <c r="AC759" s="203">
        <v>0</v>
      </c>
      <c r="AD759" s="203">
        <v>0</v>
      </c>
    </row>
    <row r="760" spans="1:30" hidden="1">
      <c r="A760" s="200">
        <v>15581</v>
      </c>
      <c r="B760" s="200" t="s">
        <v>1780</v>
      </c>
      <c r="C760" s="200" t="s">
        <v>2549</v>
      </c>
      <c r="D760" s="200" t="s">
        <v>2631</v>
      </c>
      <c r="E760" s="200" t="s">
        <v>2632</v>
      </c>
      <c r="F760" s="200" t="s">
        <v>2633</v>
      </c>
      <c r="G760" s="200" t="s">
        <v>2634</v>
      </c>
      <c r="H760" s="201">
        <v>26543</v>
      </c>
      <c r="I760" s="202" t="s">
        <v>760</v>
      </c>
      <c r="J760" s="203" t="s">
        <v>593</v>
      </c>
      <c r="K760" s="203" t="s">
        <v>593</v>
      </c>
      <c r="L760" s="203" t="s">
        <v>593</v>
      </c>
      <c r="M760" s="203" t="s">
        <v>593</v>
      </c>
      <c r="N760" s="203" t="s">
        <v>593</v>
      </c>
      <c r="O760" s="203" t="s">
        <v>593</v>
      </c>
      <c r="P760" s="203" t="s">
        <v>593</v>
      </c>
      <c r="Q760" s="203" t="s">
        <v>593</v>
      </c>
      <c r="R760" s="203" t="s">
        <v>593</v>
      </c>
      <c r="S760" s="203" t="s">
        <v>593</v>
      </c>
      <c r="T760" s="203" t="s">
        <v>593</v>
      </c>
      <c r="U760" s="203" t="s">
        <v>593</v>
      </c>
      <c r="V760" s="203" t="s">
        <v>593</v>
      </c>
      <c r="W760" s="203" t="s">
        <v>593</v>
      </c>
      <c r="X760" s="203" t="s">
        <v>593</v>
      </c>
      <c r="Y760" s="203" t="s">
        <v>593</v>
      </c>
      <c r="Z760" s="203" t="s">
        <v>593</v>
      </c>
      <c r="AA760" s="203"/>
      <c r="AB760" s="203"/>
      <c r="AC760" s="203"/>
      <c r="AD760" s="202"/>
    </row>
    <row r="761" spans="1:30" hidden="1">
      <c r="A761" s="200">
        <v>15586</v>
      </c>
      <c r="B761" s="200" t="s">
        <v>1780</v>
      </c>
      <c r="C761" s="200" t="s">
        <v>2549</v>
      </c>
      <c r="D761" s="200" t="s">
        <v>2631</v>
      </c>
      <c r="E761" s="200" t="s">
        <v>2632</v>
      </c>
      <c r="F761" s="200" t="s">
        <v>2635</v>
      </c>
      <c r="G761" s="200" t="s">
        <v>2636</v>
      </c>
      <c r="H761" s="202"/>
      <c r="I761" s="202"/>
      <c r="J761" s="203" t="s">
        <v>593</v>
      </c>
      <c r="K761" s="203" t="s">
        <v>593</v>
      </c>
      <c r="L761" s="203" t="s">
        <v>593</v>
      </c>
      <c r="M761" s="203" t="s">
        <v>593</v>
      </c>
      <c r="N761" s="203" t="s">
        <v>593</v>
      </c>
      <c r="O761" s="203" t="s">
        <v>593</v>
      </c>
      <c r="P761" s="203" t="s">
        <v>593</v>
      </c>
      <c r="Q761" s="203" t="s">
        <v>593</v>
      </c>
      <c r="R761" s="203" t="s">
        <v>593</v>
      </c>
      <c r="S761" s="203" t="s">
        <v>593</v>
      </c>
      <c r="T761" s="203" t="s">
        <v>593</v>
      </c>
      <c r="U761" s="203" t="s">
        <v>593</v>
      </c>
      <c r="V761" s="203" t="s">
        <v>593</v>
      </c>
      <c r="W761" s="203" t="s">
        <v>593</v>
      </c>
      <c r="X761" s="203" t="s">
        <v>593</v>
      </c>
      <c r="Y761" s="203" t="s">
        <v>593</v>
      </c>
      <c r="Z761" s="203" t="s">
        <v>593</v>
      </c>
      <c r="AA761" s="203"/>
      <c r="AB761" s="203"/>
      <c r="AC761" s="203"/>
      <c r="AD761" s="202"/>
    </row>
    <row r="762" spans="1:30">
      <c r="A762" s="200">
        <v>16201</v>
      </c>
      <c r="B762" s="200" t="s">
        <v>2638</v>
      </c>
      <c r="C762" s="200" t="s">
        <v>2639</v>
      </c>
      <c r="D762" s="200"/>
      <c r="E762" s="200"/>
      <c r="F762" s="200" t="s">
        <v>2640</v>
      </c>
      <c r="G762" s="200" t="s">
        <v>2641</v>
      </c>
      <c r="H762" s="201">
        <v>38443</v>
      </c>
      <c r="I762" s="202" t="s">
        <v>760</v>
      </c>
      <c r="J762" s="203">
        <v>0</v>
      </c>
      <c r="K762" s="203" t="s">
        <v>761</v>
      </c>
      <c r="L762" s="203">
        <v>0</v>
      </c>
      <c r="M762" s="203" t="s">
        <v>761</v>
      </c>
      <c r="N762" s="203" t="s">
        <v>761</v>
      </c>
      <c r="O762" s="203" t="s">
        <v>593</v>
      </c>
      <c r="P762" s="203" t="s">
        <v>593</v>
      </c>
      <c r="Q762" s="203" t="s">
        <v>593</v>
      </c>
      <c r="R762" s="203" t="s">
        <v>593</v>
      </c>
      <c r="S762" s="203" t="s">
        <v>593</v>
      </c>
      <c r="T762" s="203" t="s">
        <v>593</v>
      </c>
      <c r="U762" s="203">
        <v>0</v>
      </c>
      <c r="V762" s="203" t="s">
        <v>761</v>
      </c>
      <c r="W762" s="203" t="s">
        <v>593</v>
      </c>
      <c r="X762" s="203" t="s">
        <v>761</v>
      </c>
      <c r="Y762" s="203" t="s">
        <v>1172</v>
      </c>
      <c r="Z762" s="203" t="s">
        <v>2642</v>
      </c>
      <c r="AA762" s="203">
        <v>0</v>
      </c>
      <c r="AB762" s="203">
        <v>0</v>
      </c>
      <c r="AC762" s="203">
        <v>0</v>
      </c>
      <c r="AD762" s="203">
        <v>0</v>
      </c>
    </row>
    <row r="763" spans="1:30">
      <c r="A763" s="200">
        <v>16202</v>
      </c>
      <c r="B763" s="200" t="s">
        <v>2638</v>
      </c>
      <c r="C763" s="200" t="s">
        <v>2639</v>
      </c>
      <c r="D763" s="200"/>
      <c r="E763" s="200"/>
      <c r="F763" s="200" t="s">
        <v>2643</v>
      </c>
      <c r="G763" s="200" t="s">
        <v>2644</v>
      </c>
      <c r="H763" s="201">
        <v>38657</v>
      </c>
      <c r="I763" s="202" t="s">
        <v>760</v>
      </c>
      <c r="J763" s="203">
        <v>0</v>
      </c>
      <c r="K763" s="203">
        <v>0</v>
      </c>
      <c r="L763" s="203">
        <v>0</v>
      </c>
      <c r="M763" s="203">
        <v>0</v>
      </c>
      <c r="N763" s="203" t="s">
        <v>761</v>
      </c>
      <c r="O763" s="203" t="s">
        <v>593</v>
      </c>
      <c r="P763" s="203" t="s">
        <v>593</v>
      </c>
      <c r="Q763" s="203" t="s">
        <v>593</v>
      </c>
      <c r="R763" s="203" t="s">
        <v>593</v>
      </c>
      <c r="S763" s="203" t="s">
        <v>593</v>
      </c>
      <c r="T763" s="203" t="s">
        <v>593</v>
      </c>
      <c r="U763" s="203">
        <v>0</v>
      </c>
      <c r="V763" s="203" t="s">
        <v>761</v>
      </c>
      <c r="W763" s="203" t="s">
        <v>593</v>
      </c>
      <c r="X763" s="203" t="s">
        <v>761</v>
      </c>
      <c r="Y763" s="203" t="s">
        <v>1172</v>
      </c>
      <c r="Z763" s="203" t="s">
        <v>2642</v>
      </c>
      <c r="AA763" s="203" t="s">
        <v>2645</v>
      </c>
      <c r="AB763" s="203">
        <v>0</v>
      </c>
      <c r="AC763" s="203">
        <v>0</v>
      </c>
      <c r="AD763" s="203">
        <v>0</v>
      </c>
    </row>
    <row r="764" spans="1:30" hidden="1">
      <c r="A764" s="200">
        <v>16204</v>
      </c>
      <c r="B764" s="200" t="s">
        <v>2646</v>
      </c>
      <c r="C764" s="200" t="s">
        <v>2639</v>
      </c>
      <c r="D764" s="200"/>
      <c r="E764" s="200"/>
      <c r="F764" s="200" t="s">
        <v>2647</v>
      </c>
      <c r="G764" s="200" t="s">
        <v>2648</v>
      </c>
      <c r="H764" s="201">
        <v>32660</v>
      </c>
      <c r="I764" s="202" t="s">
        <v>760</v>
      </c>
      <c r="J764" s="203" t="s">
        <v>593</v>
      </c>
      <c r="K764" s="203" t="s">
        <v>593</v>
      </c>
      <c r="L764" s="203" t="s">
        <v>593</v>
      </c>
      <c r="M764" s="203" t="s">
        <v>593</v>
      </c>
      <c r="N764" s="203" t="s">
        <v>593</v>
      </c>
      <c r="O764" s="203" t="s">
        <v>593</v>
      </c>
      <c r="P764" s="203" t="s">
        <v>593</v>
      </c>
      <c r="Q764" s="203" t="s">
        <v>593</v>
      </c>
      <c r="R764" s="203" t="s">
        <v>593</v>
      </c>
      <c r="S764" s="203" t="s">
        <v>593</v>
      </c>
      <c r="T764" s="203" t="s">
        <v>593</v>
      </c>
      <c r="U764" s="203" t="s">
        <v>593</v>
      </c>
      <c r="V764" s="203" t="s">
        <v>593</v>
      </c>
      <c r="W764" s="203" t="s">
        <v>593</v>
      </c>
      <c r="X764" s="203" t="s">
        <v>593</v>
      </c>
      <c r="Y764" s="203" t="s">
        <v>593</v>
      </c>
      <c r="Z764" s="203" t="s">
        <v>593</v>
      </c>
      <c r="AA764" s="203"/>
      <c r="AB764" s="203"/>
      <c r="AC764" s="203"/>
      <c r="AD764" s="202"/>
    </row>
    <row r="765" spans="1:30" hidden="1">
      <c r="A765" s="200">
        <v>16205</v>
      </c>
      <c r="B765" s="200" t="s">
        <v>2646</v>
      </c>
      <c r="C765" s="200" t="s">
        <v>2639</v>
      </c>
      <c r="D765" s="200"/>
      <c r="E765" s="200"/>
      <c r="F765" s="200" t="s">
        <v>2649</v>
      </c>
      <c r="G765" s="200" t="s">
        <v>2650</v>
      </c>
      <c r="H765" s="202"/>
      <c r="I765" s="202"/>
      <c r="J765" s="203" t="s">
        <v>593</v>
      </c>
      <c r="K765" s="203" t="s">
        <v>593</v>
      </c>
      <c r="L765" s="203" t="s">
        <v>593</v>
      </c>
      <c r="M765" s="203" t="s">
        <v>593</v>
      </c>
      <c r="N765" s="203" t="s">
        <v>593</v>
      </c>
      <c r="O765" s="203" t="s">
        <v>593</v>
      </c>
      <c r="P765" s="203" t="s">
        <v>593</v>
      </c>
      <c r="Q765" s="203" t="s">
        <v>593</v>
      </c>
      <c r="R765" s="203" t="s">
        <v>593</v>
      </c>
      <c r="S765" s="203" t="s">
        <v>593</v>
      </c>
      <c r="T765" s="203" t="s">
        <v>593</v>
      </c>
      <c r="U765" s="203" t="s">
        <v>593</v>
      </c>
      <c r="V765" s="203" t="s">
        <v>593</v>
      </c>
      <c r="W765" s="203" t="s">
        <v>593</v>
      </c>
      <c r="X765" s="203" t="s">
        <v>593</v>
      </c>
      <c r="Y765" s="203" t="s">
        <v>593</v>
      </c>
      <c r="Z765" s="203" t="s">
        <v>593</v>
      </c>
      <c r="AA765" s="203"/>
      <c r="AB765" s="203"/>
      <c r="AC765" s="203"/>
      <c r="AD765" s="202"/>
    </row>
    <row r="766" spans="1:30" hidden="1">
      <c r="A766" s="200">
        <v>16206</v>
      </c>
      <c r="B766" s="200" t="s">
        <v>2646</v>
      </c>
      <c r="C766" s="200" t="s">
        <v>2639</v>
      </c>
      <c r="D766" s="200"/>
      <c r="E766" s="200"/>
      <c r="F766" s="200" t="s">
        <v>2651</v>
      </c>
      <c r="G766" s="200" t="s">
        <v>2652</v>
      </c>
      <c r="H766" s="201">
        <v>33322</v>
      </c>
      <c r="I766" s="202" t="s">
        <v>760</v>
      </c>
      <c r="J766" s="203" t="s">
        <v>593</v>
      </c>
      <c r="K766" s="203" t="s">
        <v>593</v>
      </c>
      <c r="L766" s="203" t="s">
        <v>593</v>
      </c>
      <c r="M766" s="203" t="s">
        <v>593</v>
      </c>
      <c r="N766" s="203" t="s">
        <v>593</v>
      </c>
      <c r="O766" s="203" t="s">
        <v>593</v>
      </c>
      <c r="P766" s="203" t="s">
        <v>593</v>
      </c>
      <c r="Q766" s="203" t="s">
        <v>593</v>
      </c>
      <c r="R766" s="203" t="s">
        <v>593</v>
      </c>
      <c r="S766" s="203" t="s">
        <v>593</v>
      </c>
      <c r="T766" s="203" t="s">
        <v>593</v>
      </c>
      <c r="U766" s="203" t="s">
        <v>593</v>
      </c>
      <c r="V766" s="203" t="s">
        <v>593</v>
      </c>
      <c r="W766" s="203" t="s">
        <v>593</v>
      </c>
      <c r="X766" s="203" t="s">
        <v>593</v>
      </c>
      <c r="Y766" s="203" t="s">
        <v>593</v>
      </c>
      <c r="Z766" s="203" t="s">
        <v>593</v>
      </c>
      <c r="AA766" s="203"/>
      <c r="AB766" s="203"/>
      <c r="AC766" s="203"/>
      <c r="AD766" s="202"/>
    </row>
    <row r="767" spans="1:30" hidden="1">
      <c r="A767" s="200">
        <v>16207</v>
      </c>
      <c r="B767" s="200" t="s">
        <v>2646</v>
      </c>
      <c r="C767" s="200" t="s">
        <v>2639</v>
      </c>
      <c r="D767" s="200"/>
      <c r="E767" s="200"/>
      <c r="F767" s="200" t="s">
        <v>2653</v>
      </c>
      <c r="G767" s="200" t="s">
        <v>2654</v>
      </c>
      <c r="H767" s="201">
        <v>38807</v>
      </c>
      <c r="I767" s="202" t="s">
        <v>760</v>
      </c>
      <c r="J767" s="203" t="s">
        <v>593</v>
      </c>
      <c r="K767" s="203" t="s">
        <v>593</v>
      </c>
      <c r="L767" s="203" t="s">
        <v>593</v>
      </c>
      <c r="M767" s="203" t="s">
        <v>593</v>
      </c>
      <c r="N767" s="203" t="s">
        <v>593</v>
      </c>
      <c r="O767" s="203" t="s">
        <v>593</v>
      </c>
      <c r="P767" s="203" t="s">
        <v>593</v>
      </c>
      <c r="Q767" s="203" t="s">
        <v>593</v>
      </c>
      <c r="R767" s="203" t="s">
        <v>593</v>
      </c>
      <c r="S767" s="203" t="s">
        <v>593</v>
      </c>
      <c r="T767" s="203" t="s">
        <v>593</v>
      </c>
      <c r="U767" s="203" t="s">
        <v>593</v>
      </c>
      <c r="V767" s="203" t="s">
        <v>593</v>
      </c>
      <c r="W767" s="203" t="s">
        <v>593</v>
      </c>
      <c r="X767" s="203" t="s">
        <v>593</v>
      </c>
      <c r="Y767" s="203" t="s">
        <v>593</v>
      </c>
      <c r="Z767" s="203" t="s">
        <v>593</v>
      </c>
      <c r="AA767" s="203"/>
      <c r="AB767" s="203"/>
      <c r="AC767" s="203"/>
      <c r="AD767" s="202"/>
    </row>
    <row r="768" spans="1:30" hidden="1">
      <c r="A768" s="200">
        <v>16208</v>
      </c>
      <c r="B768" s="200" t="s">
        <v>2646</v>
      </c>
      <c r="C768" s="200" t="s">
        <v>2639</v>
      </c>
      <c r="D768" s="200"/>
      <c r="E768" s="200"/>
      <c r="F768" s="200" t="s">
        <v>2655</v>
      </c>
      <c r="G768" s="200" t="s">
        <v>2656</v>
      </c>
      <c r="H768" s="201">
        <v>38292</v>
      </c>
      <c r="I768" s="202" t="s">
        <v>760</v>
      </c>
      <c r="J768" s="203" t="s">
        <v>593</v>
      </c>
      <c r="K768" s="203" t="s">
        <v>593</v>
      </c>
      <c r="L768" s="203" t="s">
        <v>593</v>
      </c>
      <c r="M768" s="203" t="s">
        <v>593</v>
      </c>
      <c r="N768" s="203" t="s">
        <v>593</v>
      </c>
      <c r="O768" s="203" t="s">
        <v>593</v>
      </c>
      <c r="P768" s="203" t="s">
        <v>593</v>
      </c>
      <c r="Q768" s="203" t="s">
        <v>593</v>
      </c>
      <c r="R768" s="203" t="s">
        <v>593</v>
      </c>
      <c r="S768" s="203" t="s">
        <v>593</v>
      </c>
      <c r="T768" s="203" t="s">
        <v>593</v>
      </c>
      <c r="U768" s="203" t="s">
        <v>593</v>
      </c>
      <c r="V768" s="203" t="s">
        <v>593</v>
      </c>
      <c r="W768" s="203" t="s">
        <v>593</v>
      </c>
      <c r="X768" s="203" t="s">
        <v>593</v>
      </c>
      <c r="Y768" s="203" t="s">
        <v>593</v>
      </c>
      <c r="Z768" s="203" t="s">
        <v>593</v>
      </c>
      <c r="AA768" s="203"/>
      <c r="AB768" s="203"/>
      <c r="AC768" s="203"/>
      <c r="AD768" s="202"/>
    </row>
    <row r="769" spans="1:30" hidden="1">
      <c r="A769" s="200">
        <v>16209</v>
      </c>
      <c r="B769" s="200" t="s">
        <v>2646</v>
      </c>
      <c r="C769" s="200" t="s">
        <v>2639</v>
      </c>
      <c r="D769" s="200"/>
      <c r="E769" s="200"/>
      <c r="F769" s="200" t="s">
        <v>2657</v>
      </c>
      <c r="G769" s="200" t="s">
        <v>2658</v>
      </c>
      <c r="H769" s="201">
        <v>33664</v>
      </c>
      <c r="I769" s="202" t="s">
        <v>760</v>
      </c>
      <c r="J769" s="203" t="s">
        <v>593</v>
      </c>
      <c r="K769" s="203" t="s">
        <v>593</v>
      </c>
      <c r="L769" s="203" t="s">
        <v>593</v>
      </c>
      <c r="M769" s="203" t="s">
        <v>593</v>
      </c>
      <c r="N769" s="203" t="s">
        <v>593</v>
      </c>
      <c r="O769" s="203" t="s">
        <v>593</v>
      </c>
      <c r="P769" s="203" t="s">
        <v>593</v>
      </c>
      <c r="Q769" s="203" t="s">
        <v>593</v>
      </c>
      <c r="R769" s="203" t="s">
        <v>593</v>
      </c>
      <c r="S769" s="203" t="s">
        <v>593</v>
      </c>
      <c r="T769" s="203" t="s">
        <v>593</v>
      </c>
      <c r="U769" s="203" t="s">
        <v>593</v>
      </c>
      <c r="V769" s="203" t="s">
        <v>593</v>
      </c>
      <c r="W769" s="203" t="s">
        <v>593</v>
      </c>
      <c r="X769" s="203" t="s">
        <v>593</v>
      </c>
      <c r="Y769" s="203" t="s">
        <v>593</v>
      </c>
      <c r="Z769" s="203" t="s">
        <v>593</v>
      </c>
      <c r="AA769" s="203"/>
      <c r="AB769" s="203"/>
      <c r="AC769" s="203"/>
      <c r="AD769" s="202"/>
    </row>
    <row r="770" spans="1:30" hidden="1">
      <c r="A770" s="200">
        <v>16210</v>
      </c>
      <c r="B770" s="200" t="s">
        <v>2646</v>
      </c>
      <c r="C770" s="200" t="s">
        <v>2639</v>
      </c>
      <c r="D770" s="200"/>
      <c r="E770" s="200"/>
      <c r="F770" s="200" t="s">
        <v>2659</v>
      </c>
      <c r="G770" s="200" t="s">
        <v>2660</v>
      </c>
      <c r="H770" s="201">
        <v>38292</v>
      </c>
      <c r="I770" s="202" t="s">
        <v>760</v>
      </c>
      <c r="J770" s="203" t="s">
        <v>593</v>
      </c>
      <c r="K770" s="203" t="s">
        <v>593</v>
      </c>
      <c r="L770" s="203" t="s">
        <v>593</v>
      </c>
      <c r="M770" s="203" t="s">
        <v>593</v>
      </c>
      <c r="N770" s="203" t="s">
        <v>593</v>
      </c>
      <c r="O770" s="203" t="s">
        <v>593</v>
      </c>
      <c r="P770" s="203" t="s">
        <v>593</v>
      </c>
      <c r="Q770" s="203" t="s">
        <v>593</v>
      </c>
      <c r="R770" s="203" t="s">
        <v>593</v>
      </c>
      <c r="S770" s="203" t="s">
        <v>593</v>
      </c>
      <c r="T770" s="203" t="s">
        <v>593</v>
      </c>
      <c r="U770" s="203" t="s">
        <v>593</v>
      </c>
      <c r="V770" s="203" t="s">
        <v>593</v>
      </c>
      <c r="W770" s="203" t="s">
        <v>593</v>
      </c>
      <c r="X770" s="203" t="s">
        <v>593</v>
      </c>
      <c r="Y770" s="203" t="s">
        <v>593</v>
      </c>
      <c r="Z770" s="203" t="s">
        <v>593</v>
      </c>
      <c r="AA770" s="203"/>
      <c r="AB770" s="203"/>
      <c r="AC770" s="203"/>
      <c r="AD770" s="202"/>
    </row>
    <row r="771" spans="1:30">
      <c r="A771" s="200">
        <v>16211</v>
      </c>
      <c r="B771" s="200" t="s">
        <v>2646</v>
      </c>
      <c r="C771" s="200" t="s">
        <v>2639</v>
      </c>
      <c r="D771" s="200"/>
      <c r="E771" s="200"/>
      <c r="F771" s="200" t="s">
        <v>2661</v>
      </c>
      <c r="G771" s="200" t="s">
        <v>2662</v>
      </c>
      <c r="H771" s="201">
        <v>38657</v>
      </c>
      <c r="I771" s="202" t="s">
        <v>760</v>
      </c>
      <c r="J771" s="203">
        <v>0</v>
      </c>
      <c r="K771" s="203">
        <v>0</v>
      </c>
      <c r="L771" s="203">
        <v>0</v>
      </c>
      <c r="M771" s="203">
        <v>0</v>
      </c>
      <c r="N771" s="203" t="s">
        <v>761</v>
      </c>
      <c r="O771" s="203" t="s">
        <v>593</v>
      </c>
      <c r="P771" s="203" t="s">
        <v>593</v>
      </c>
      <c r="Q771" s="203" t="s">
        <v>593</v>
      </c>
      <c r="R771" s="203" t="s">
        <v>593</v>
      </c>
      <c r="S771" s="203" t="s">
        <v>593</v>
      </c>
      <c r="T771" s="203" t="s">
        <v>593</v>
      </c>
      <c r="U771" s="203">
        <v>0</v>
      </c>
      <c r="V771" s="203" t="s">
        <v>761</v>
      </c>
      <c r="W771" s="203" t="s">
        <v>593</v>
      </c>
      <c r="X771" s="203" t="s">
        <v>761</v>
      </c>
      <c r="Y771" s="203" t="s">
        <v>1172</v>
      </c>
      <c r="Z771" s="203" t="s">
        <v>2642</v>
      </c>
      <c r="AA771" s="203">
        <v>0</v>
      </c>
      <c r="AB771" s="203">
        <v>0</v>
      </c>
      <c r="AC771" s="203">
        <v>0</v>
      </c>
      <c r="AD771" s="203">
        <v>0</v>
      </c>
    </row>
    <row r="772" spans="1:30" hidden="1">
      <c r="A772" s="200">
        <v>16321</v>
      </c>
      <c r="B772" s="200" t="s">
        <v>2646</v>
      </c>
      <c r="C772" s="200" t="s">
        <v>2639</v>
      </c>
      <c r="D772" s="200" t="s">
        <v>2663</v>
      </c>
      <c r="E772" s="200" t="s">
        <v>2664</v>
      </c>
      <c r="F772" s="200" t="s">
        <v>2665</v>
      </c>
      <c r="G772" s="200" t="s">
        <v>2666</v>
      </c>
      <c r="H772" s="201">
        <v>36586</v>
      </c>
      <c r="I772" s="202" t="s">
        <v>760</v>
      </c>
      <c r="J772" s="203" t="s">
        <v>593</v>
      </c>
      <c r="K772" s="203" t="s">
        <v>593</v>
      </c>
      <c r="L772" s="203" t="s">
        <v>593</v>
      </c>
      <c r="M772" s="203" t="s">
        <v>593</v>
      </c>
      <c r="N772" s="203" t="s">
        <v>593</v>
      </c>
      <c r="O772" s="203" t="s">
        <v>593</v>
      </c>
      <c r="P772" s="203" t="s">
        <v>593</v>
      </c>
      <c r="Q772" s="203" t="s">
        <v>593</v>
      </c>
      <c r="R772" s="203" t="s">
        <v>593</v>
      </c>
      <c r="S772" s="203" t="s">
        <v>593</v>
      </c>
      <c r="T772" s="203" t="s">
        <v>593</v>
      </c>
      <c r="U772" s="203" t="s">
        <v>593</v>
      </c>
      <c r="V772" s="203" t="s">
        <v>593</v>
      </c>
      <c r="W772" s="203" t="s">
        <v>593</v>
      </c>
      <c r="X772" s="203" t="s">
        <v>593</v>
      </c>
      <c r="Y772" s="203" t="s">
        <v>593</v>
      </c>
      <c r="Z772" s="203" t="s">
        <v>593</v>
      </c>
      <c r="AA772" s="203"/>
      <c r="AB772" s="203"/>
      <c r="AC772" s="203"/>
      <c r="AD772" s="202"/>
    </row>
    <row r="773" spans="1:30" hidden="1">
      <c r="A773" s="200">
        <v>16322</v>
      </c>
      <c r="B773" s="200" t="s">
        <v>2646</v>
      </c>
      <c r="C773" s="200" t="s">
        <v>2639</v>
      </c>
      <c r="D773" s="200" t="s">
        <v>2663</v>
      </c>
      <c r="E773" s="200" t="s">
        <v>2664</v>
      </c>
      <c r="F773" s="200" t="s">
        <v>2667</v>
      </c>
      <c r="G773" s="200" t="s">
        <v>2668</v>
      </c>
      <c r="H773" s="201">
        <v>33322</v>
      </c>
      <c r="I773" s="202" t="s">
        <v>760</v>
      </c>
      <c r="J773" s="203" t="s">
        <v>593</v>
      </c>
      <c r="K773" s="203" t="s">
        <v>593</v>
      </c>
      <c r="L773" s="203" t="s">
        <v>593</v>
      </c>
      <c r="M773" s="203" t="s">
        <v>593</v>
      </c>
      <c r="N773" s="203" t="s">
        <v>593</v>
      </c>
      <c r="O773" s="203" t="s">
        <v>593</v>
      </c>
      <c r="P773" s="203" t="s">
        <v>593</v>
      </c>
      <c r="Q773" s="203" t="s">
        <v>593</v>
      </c>
      <c r="R773" s="203" t="s">
        <v>593</v>
      </c>
      <c r="S773" s="203" t="s">
        <v>593</v>
      </c>
      <c r="T773" s="203" t="s">
        <v>593</v>
      </c>
      <c r="U773" s="203" t="s">
        <v>593</v>
      </c>
      <c r="V773" s="203" t="s">
        <v>593</v>
      </c>
      <c r="W773" s="203" t="s">
        <v>593</v>
      </c>
      <c r="X773" s="203" t="s">
        <v>593</v>
      </c>
      <c r="Y773" s="203" t="s">
        <v>593</v>
      </c>
      <c r="Z773" s="203" t="s">
        <v>593</v>
      </c>
      <c r="AA773" s="203"/>
      <c r="AB773" s="203"/>
      <c r="AC773" s="203"/>
      <c r="AD773" s="202"/>
    </row>
    <row r="774" spans="1:30" hidden="1">
      <c r="A774" s="200">
        <v>16323</v>
      </c>
      <c r="B774" s="200" t="s">
        <v>2646</v>
      </c>
      <c r="C774" s="200" t="s">
        <v>2639</v>
      </c>
      <c r="D774" s="200" t="s">
        <v>2663</v>
      </c>
      <c r="E774" s="200" t="s">
        <v>2664</v>
      </c>
      <c r="F774" s="200" t="s">
        <v>2669</v>
      </c>
      <c r="G774" s="200" t="s">
        <v>2670</v>
      </c>
      <c r="H774" s="201">
        <v>36586</v>
      </c>
      <c r="I774" s="202" t="s">
        <v>760</v>
      </c>
      <c r="J774" s="203" t="s">
        <v>593</v>
      </c>
      <c r="K774" s="203" t="s">
        <v>593</v>
      </c>
      <c r="L774" s="203" t="s">
        <v>593</v>
      </c>
      <c r="M774" s="203" t="s">
        <v>593</v>
      </c>
      <c r="N774" s="203" t="s">
        <v>593</v>
      </c>
      <c r="O774" s="203" t="s">
        <v>593</v>
      </c>
      <c r="P774" s="203" t="s">
        <v>593</v>
      </c>
      <c r="Q774" s="203" t="s">
        <v>593</v>
      </c>
      <c r="R774" s="203" t="s">
        <v>593</v>
      </c>
      <c r="S774" s="203" t="s">
        <v>593</v>
      </c>
      <c r="T774" s="203" t="s">
        <v>593</v>
      </c>
      <c r="U774" s="203" t="s">
        <v>593</v>
      </c>
      <c r="V774" s="203" t="s">
        <v>593</v>
      </c>
      <c r="W774" s="203" t="s">
        <v>593</v>
      </c>
      <c r="X774" s="203" t="s">
        <v>593</v>
      </c>
      <c r="Y774" s="203" t="s">
        <v>593</v>
      </c>
      <c r="Z774" s="203" t="s">
        <v>593</v>
      </c>
      <c r="AA774" s="203"/>
      <c r="AB774" s="203"/>
      <c r="AC774" s="203"/>
      <c r="AD774" s="202"/>
    </row>
    <row r="775" spans="1:30" hidden="1">
      <c r="A775" s="200">
        <v>16342</v>
      </c>
      <c r="B775" s="200" t="s">
        <v>2646</v>
      </c>
      <c r="C775" s="200" t="s">
        <v>2639</v>
      </c>
      <c r="D775" s="200" t="s">
        <v>2671</v>
      </c>
      <c r="E775" s="200" t="s">
        <v>2672</v>
      </c>
      <c r="F775" s="200" t="s">
        <v>2673</v>
      </c>
      <c r="G775" s="200" t="s">
        <v>2674</v>
      </c>
      <c r="H775" s="201">
        <v>41974</v>
      </c>
      <c r="I775" s="202" t="s">
        <v>760</v>
      </c>
      <c r="J775" s="203" t="s">
        <v>593</v>
      </c>
      <c r="K775" s="203" t="s">
        <v>593</v>
      </c>
      <c r="L775" s="203" t="s">
        <v>593</v>
      </c>
      <c r="M775" s="203" t="s">
        <v>593</v>
      </c>
      <c r="N775" s="203" t="s">
        <v>593</v>
      </c>
      <c r="O775" s="203" t="s">
        <v>593</v>
      </c>
      <c r="P775" s="203" t="s">
        <v>593</v>
      </c>
      <c r="Q775" s="203" t="s">
        <v>593</v>
      </c>
      <c r="R775" s="203" t="s">
        <v>593</v>
      </c>
      <c r="S775" s="203" t="s">
        <v>593</v>
      </c>
      <c r="T775" s="203" t="s">
        <v>593</v>
      </c>
      <c r="U775" s="203" t="s">
        <v>593</v>
      </c>
      <c r="V775" s="203" t="s">
        <v>593</v>
      </c>
      <c r="W775" s="203" t="s">
        <v>593</v>
      </c>
      <c r="X775" s="203" t="s">
        <v>593</v>
      </c>
      <c r="Y775" s="203" t="s">
        <v>593</v>
      </c>
      <c r="Z775" s="203" t="s">
        <v>593</v>
      </c>
      <c r="AA775" s="203"/>
      <c r="AB775" s="203"/>
      <c r="AC775" s="203"/>
      <c r="AD775" s="202"/>
    </row>
    <row r="776" spans="1:30" hidden="1">
      <c r="A776" s="200">
        <v>16343</v>
      </c>
      <c r="B776" s="200" t="s">
        <v>2646</v>
      </c>
      <c r="C776" s="200" t="s">
        <v>2639</v>
      </c>
      <c r="D776" s="200" t="s">
        <v>2671</v>
      </c>
      <c r="E776" s="200" t="s">
        <v>2672</v>
      </c>
      <c r="F776" s="200" t="s">
        <v>2675</v>
      </c>
      <c r="G776" s="200" t="s">
        <v>1575</v>
      </c>
      <c r="H776" s="201">
        <v>41974</v>
      </c>
      <c r="I776" s="202" t="s">
        <v>760</v>
      </c>
      <c r="J776" s="203" t="s">
        <v>593</v>
      </c>
      <c r="K776" s="203" t="s">
        <v>593</v>
      </c>
      <c r="L776" s="203" t="s">
        <v>593</v>
      </c>
      <c r="M776" s="203" t="s">
        <v>593</v>
      </c>
      <c r="N776" s="203" t="s">
        <v>593</v>
      </c>
      <c r="O776" s="203" t="s">
        <v>593</v>
      </c>
      <c r="P776" s="203" t="s">
        <v>593</v>
      </c>
      <c r="Q776" s="203" t="s">
        <v>593</v>
      </c>
      <c r="R776" s="203" t="s">
        <v>593</v>
      </c>
      <c r="S776" s="203" t="s">
        <v>593</v>
      </c>
      <c r="T776" s="203" t="s">
        <v>593</v>
      </c>
      <c r="U776" s="203" t="s">
        <v>593</v>
      </c>
      <c r="V776" s="203" t="s">
        <v>593</v>
      </c>
      <c r="W776" s="203" t="s">
        <v>593</v>
      </c>
      <c r="X776" s="203" t="s">
        <v>593</v>
      </c>
      <c r="Y776" s="203" t="s">
        <v>593</v>
      </c>
      <c r="Z776" s="203" t="s">
        <v>593</v>
      </c>
      <c r="AA776" s="203"/>
      <c r="AB776" s="203"/>
      <c r="AC776" s="203"/>
      <c r="AD776" s="202"/>
    </row>
    <row r="777" spans="1:30">
      <c r="A777" s="200">
        <v>17201</v>
      </c>
      <c r="B777" s="200" t="s">
        <v>2646</v>
      </c>
      <c r="C777" s="200" t="s">
        <v>2676</v>
      </c>
      <c r="D777" s="200"/>
      <c r="E777" s="200"/>
      <c r="F777" s="200" t="s">
        <v>2677</v>
      </c>
      <c r="G777" s="200" t="s">
        <v>2678</v>
      </c>
      <c r="H777" s="201">
        <v>36281</v>
      </c>
      <c r="I777" s="202" t="s">
        <v>760</v>
      </c>
      <c r="J777" s="203">
        <v>0</v>
      </c>
      <c r="K777" s="203" t="s">
        <v>761</v>
      </c>
      <c r="L777" s="203">
        <v>0</v>
      </c>
      <c r="M777" s="203" t="s">
        <v>761</v>
      </c>
      <c r="N777" s="203" t="s">
        <v>761</v>
      </c>
      <c r="O777" s="203" t="s">
        <v>593</v>
      </c>
      <c r="P777" s="203" t="s">
        <v>593</v>
      </c>
      <c r="Q777" s="203" t="s">
        <v>593</v>
      </c>
      <c r="R777" s="203" t="s">
        <v>593</v>
      </c>
      <c r="S777" s="203" t="s">
        <v>593</v>
      </c>
      <c r="T777" s="203" t="s">
        <v>593</v>
      </c>
      <c r="U777" s="203">
        <v>0</v>
      </c>
      <c r="V777" s="203" t="s">
        <v>761</v>
      </c>
      <c r="W777" s="203" t="s">
        <v>593</v>
      </c>
      <c r="X777" s="203" t="s">
        <v>761</v>
      </c>
      <c r="Y777" s="203" t="s">
        <v>1172</v>
      </c>
      <c r="Z777" s="203" t="s">
        <v>2677</v>
      </c>
      <c r="AA777" s="203">
        <v>0</v>
      </c>
      <c r="AB777" s="203">
        <v>0</v>
      </c>
      <c r="AC777" s="203">
        <v>0</v>
      </c>
      <c r="AD777" s="203">
        <v>0</v>
      </c>
    </row>
    <row r="778" spans="1:30" hidden="1">
      <c r="A778" s="200">
        <v>17202</v>
      </c>
      <c r="B778" s="200" t="s">
        <v>2646</v>
      </c>
      <c r="C778" s="200" t="s">
        <v>2676</v>
      </c>
      <c r="D778" s="200"/>
      <c r="E778" s="200"/>
      <c r="F778" s="200" t="s">
        <v>2679</v>
      </c>
      <c r="G778" s="200" t="s">
        <v>2680</v>
      </c>
      <c r="H778" s="201">
        <v>40057</v>
      </c>
      <c r="I778" s="202" t="s">
        <v>760</v>
      </c>
      <c r="J778" s="203" t="s">
        <v>593</v>
      </c>
      <c r="K778" s="203" t="s">
        <v>593</v>
      </c>
      <c r="L778" s="203" t="s">
        <v>593</v>
      </c>
      <c r="M778" s="203" t="s">
        <v>593</v>
      </c>
      <c r="N778" s="203" t="s">
        <v>593</v>
      </c>
      <c r="O778" s="203" t="s">
        <v>593</v>
      </c>
      <c r="P778" s="203" t="s">
        <v>593</v>
      </c>
      <c r="Q778" s="203" t="s">
        <v>593</v>
      </c>
      <c r="R778" s="203" t="s">
        <v>593</v>
      </c>
      <c r="S778" s="203" t="s">
        <v>593</v>
      </c>
      <c r="T778" s="203" t="s">
        <v>593</v>
      </c>
      <c r="U778" s="203" t="s">
        <v>593</v>
      </c>
      <c r="V778" s="203" t="s">
        <v>593</v>
      </c>
      <c r="W778" s="203" t="s">
        <v>593</v>
      </c>
      <c r="X778" s="203" t="s">
        <v>593</v>
      </c>
      <c r="Y778" s="203" t="s">
        <v>593</v>
      </c>
      <c r="Z778" s="203" t="s">
        <v>593</v>
      </c>
      <c r="AA778" s="203"/>
      <c r="AB778" s="203"/>
      <c r="AC778" s="203"/>
      <c r="AD778" s="202"/>
    </row>
    <row r="779" spans="1:30">
      <c r="A779" s="200">
        <v>17203</v>
      </c>
      <c r="B779" s="200" t="s">
        <v>2646</v>
      </c>
      <c r="C779" s="200" t="s">
        <v>2676</v>
      </c>
      <c r="D779" s="200"/>
      <c r="E779" s="200"/>
      <c r="F779" s="200" t="s">
        <v>2681</v>
      </c>
      <c r="G779" s="200" t="s">
        <v>2682</v>
      </c>
      <c r="H779" s="201">
        <v>39692</v>
      </c>
      <c r="I779" s="202" t="s">
        <v>760</v>
      </c>
      <c r="J779" s="203">
        <v>0</v>
      </c>
      <c r="K779" s="203">
        <v>0</v>
      </c>
      <c r="L779" s="203">
        <v>0</v>
      </c>
      <c r="M779" s="203">
        <v>0</v>
      </c>
      <c r="N779" s="203">
        <v>0</v>
      </c>
      <c r="O779" s="203" t="s">
        <v>593</v>
      </c>
      <c r="P779" s="203" t="s">
        <v>593</v>
      </c>
      <c r="Q779" s="203" t="s">
        <v>593</v>
      </c>
      <c r="R779" s="203" t="s">
        <v>593</v>
      </c>
      <c r="S779" s="203" t="s">
        <v>593</v>
      </c>
      <c r="T779" s="203" t="s">
        <v>593</v>
      </c>
      <c r="U779" s="203">
        <v>0</v>
      </c>
      <c r="V779" s="203" t="s">
        <v>593</v>
      </c>
      <c r="W779" s="203" t="s">
        <v>593</v>
      </c>
      <c r="X779" s="203" t="s">
        <v>761</v>
      </c>
      <c r="Y779" s="203">
        <v>0</v>
      </c>
      <c r="Z779" s="203" t="s">
        <v>2683</v>
      </c>
      <c r="AA779" s="203">
        <v>0</v>
      </c>
      <c r="AB779" s="203">
        <v>0</v>
      </c>
      <c r="AC779" s="203">
        <v>0</v>
      </c>
      <c r="AD779" s="203">
        <v>0</v>
      </c>
    </row>
    <row r="780" spans="1:30" hidden="1">
      <c r="A780" s="200">
        <v>17204</v>
      </c>
      <c r="B780" s="200" t="s">
        <v>2646</v>
      </c>
      <c r="C780" s="200" t="s">
        <v>2676</v>
      </c>
      <c r="D780" s="200"/>
      <c r="E780" s="200"/>
      <c r="F780" s="200" t="s">
        <v>2684</v>
      </c>
      <c r="G780" s="200" t="s">
        <v>2685</v>
      </c>
      <c r="H780" s="201">
        <v>38749</v>
      </c>
      <c r="I780" s="202" t="s">
        <v>760</v>
      </c>
      <c r="J780" s="203" t="s">
        <v>593</v>
      </c>
      <c r="K780" s="203" t="s">
        <v>593</v>
      </c>
      <c r="L780" s="203" t="s">
        <v>593</v>
      </c>
      <c r="M780" s="203" t="s">
        <v>593</v>
      </c>
      <c r="N780" s="203" t="s">
        <v>593</v>
      </c>
      <c r="O780" s="203" t="s">
        <v>593</v>
      </c>
      <c r="P780" s="203" t="s">
        <v>593</v>
      </c>
      <c r="Q780" s="203" t="s">
        <v>593</v>
      </c>
      <c r="R780" s="203" t="s">
        <v>593</v>
      </c>
      <c r="S780" s="203" t="s">
        <v>593</v>
      </c>
      <c r="T780" s="203" t="s">
        <v>593</v>
      </c>
      <c r="U780" s="203" t="s">
        <v>593</v>
      </c>
      <c r="V780" s="203" t="s">
        <v>593</v>
      </c>
      <c r="W780" s="203" t="s">
        <v>593</v>
      </c>
      <c r="X780" s="203" t="s">
        <v>593</v>
      </c>
      <c r="Y780" s="203" t="s">
        <v>593</v>
      </c>
      <c r="Z780" s="203" t="s">
        <v>593</v>
      </c>
      <c r="AA780" s="203"/>
      <c r="AB780" s="203"/>
      <c r="AC780" s="203"/>
      <c r="AD780" s="202"/>
    </row>
    <row r="781" spans="1:30" hidden="1">
      <c r="A781" s="200">
        <v>17205</v>
      </c>
      <c r="B781" s="200" t="s">
        <v>2646</v>
      </c>
      <c r="C781" s="200" t="s">
        <v>2676</v>
      </c>
      <c r="D781" s="200"/>
      <c r="E781" s="200"/>
      <c r="F781" s="200" t="s">
        <v>2686</v>
      </c>
      <c r="G781" s="200" t="s">
        <v>2687</v>
      </c>
      <c r="H781" s="202"/>
      <c r="I781" s="202"/>
      <c r="J781" s="203" t="s">
        <v>593</v>
      </c>
      <c r="K781" s="203" t="s">
        <v>593</v>
      </c>
      <c r="L781" s="203" t="s">
        <v>593</v>
      </c>
      <c r="M781" s="203" t="s">
        <v>593</v>
      </c>
      <c r="N781" s="203" t="s">
        <v>593</v>
      </c>
      <c r="O781" s="203" t="s">
        <v>593</v>
      </c>
      <c r="P781" s="203" t="s">
        <v>593</v>
      </c>
      <c r="Q781" s="203" t="s">
        <v>593</v>
      </c>
      <c r="R781" s="203" t="s">
        <v>593</v>
      </c>
      <c r="S781" s="203" t="s">
        <v>593</v>
      </c>
      <c r="T781" s="203" t="s">
        <v>593</v>
      </c>
      <c r="U781" s="203" t="s">
        <v>593</v>
      </c>
      <c r="V781" s="203" t="s">
        <v>593</v>
      </c>
      <c r="W781" s="203" t="s">
        <v>593</v>
      </c>
      <c r="X781" s="203" t="s">
        <v>593</v>
      </c>
      <c r="Y781" s="203" t="s">
        <v>593</v>
      </c>
      <c r="Z781" s="203" t="s">
        <v>593</v>
      </c>
      <c r="AA781" s="203"/>
      <c r="AB781" s="203"/>
      <c r="AC781" s="203"/>
      <c r="AD781" s="202"/>
    </row>
    <row r="782" spans="1:30" hidden="1">
      <c r="A782" s="200">
        <v>17206</v>
      </c>
      <c r="B782" s="200" t="s">
        <v>2646</v>
      </c>
      <c r="C782" s="200" t="s">
        <v>2676</v>
      </c>
      <c r="D782" s="200"/>
      <c r="E782" s="200"/>
      <c r="F782" s="200" t="s">
        <v>2688</v>
      </c>
      <c r="G782" s="200" t="s">
        <v>2689</v>
      </c>
      <c r="H782" s="201">
        <v>39692</v>
      </c>
      <c r="I782" s="202" t="s">
        <v>760</v>
      </c>
      <c r="J782" s="203" t="s">
        <v>593</v>
      </c>
      <c r="K782" s="203" t="s">
        <v>593</v>
      </c>
      <c r="L782" s="203" t="s">
        <v>593</v>
      </c>
      <c r="M782" s="203" t="s">
        <v>593</v>
      </c>
      <c r="N782" s="203" t="s">
        <v>593</v>
      </c>
      <c r="O782" s="203" t="s">
        <v>593</v>
      </c>
      <c r="P782" s="203" t="s">
        <v>593</v>
      </c>
      <c r="Q782" s="203" t="s">
        <v>593</v>
      </c>
      <c r="R782" s="203" t="s">
        <v>593</v>
      </c>
      <c r="S782" s="203" t="s">
        <v>593</v>
      </c>
      <c r="T782" s="203" t="s">
        <v>593</v>
      </c>
      <c r="U782" s="203" t="s">
        <v>593</v>
      </c>
      <c r="V782" s="203" t="s">
        <v>593</v>
      </c>
      <c r="W782" s="203" t="s">
        <v>593</v>
      </c>
      <c r="X782" s="203" t="s">
        <v>593</v>
      </c>
      <c r="Y782" s="203" t="s">
        <v>593</v>
      </c>
      <c r="Z782" s="203" t="s">
        <v>593</v>
      </c>
      <c r="AA782" s="203"/>
      <c r="AB782" s="203"/>
      <c r="AC782" s="203"/>
      <c r="AD782" s="202"/>
    </row>
    <row r="783" spans="1:30" hidden="1">
      <c r="A783" s="200">
        <v>17207</v>
      </c>
      <c r="B783" s="200" t="s">
        <v>2646</v>
      </c>
      <c r="C783" s="200" t="s">
        <v>2676</v>
      </c>
      <c r="D783" s="200"/>
      <c r="E783" s="200"/>
      <c r="F783" s="200" t="s">
        <v>2690</v>
      </c>
      <c r="G783" s="200" t="s">
        <v>2691</v>
      </c>
      <c r="H783" s="201">
        <v>38930</v>
      </c>
      <c r="I783" s="202" t="s">
        <v>760</v>
      </c>
      <c r="J783" s="203" t="s">
        <v>593</v>
      </c>
      <c r="K783" s="203" t="s">
        <v>593</v>
      </c>
      <c r="L783" s="203" t="s">
        <v>593</v>
      </c>
      <c r="M783" s="203" t="s">
        <v>593</v>
      </c>
      <c r="N783" s="203" t="s">
        <v>593</v>
      </c>
      <c r="O783" s="203" t="s">
        <v>593</v>
      </c>
      <c r="P783" s="203" t="s">
        <v>593</v>
      </c>
      <c r="Q783" s="203" t="s">
        <v>593</v>
      </c>
      <c r="R783" s="203" t="s">
        <v>593</v>
      </c>
      <c r="S783" s="203" t="s">
        <v>593</v>
      </c>
      <c r="T783" s="203" t="s">
        <v>593</v>
      </c>
      <c r="U783" s="203" t="s">
        <v>593</v>
      </c>
      <c r="V783" s="203" t="s">
        <v>593</v>
      </c>
      <c r="W783" s="203" t="s">
        <v>593</v>
      </c>
      <c r="X783" s="203" t="s">
        <v>593</v>
      </c>
      <c r="Y783" s="203" t="s">
        <v>593</v>
      </c>
      <c r="Z783" s="203" t="s">
        <v>593</v>
      </c>
      <c r="AA783" s="203"/>
      <c r="AB783" s="203"/>
      <c r="AC783" s="203"/>
      <c r="AD783" s="202"/>
    </row>
    <row r="784" spans="1:30" hidden="1">
      <c r="A784" s="200">
        <v>17209</v>
      </c>
      <c r="B784" s="200" t="s">
        <v>2646</v>
      </c>
      <c r="C784" s="200" t="s">
        <v>2676</v>
      </c>
      <c r="D784" s="200"/>
      <c r="E784" s="200"/>
      <c r="F784" s="200" t="s">
        <v>2692</v>
      </c>
      <c r="G784" s="200" t="s">
        <v>2693</v>
      </c>
      <c r="H784" s="201">
        <v>41699</v>
      </c>
      <c r="I784" s="202" t="s">
        <v>760</v>
      </c>
      <c r="J784" s="203" t="s">
        <v>593</v>
      </c>
      <c r="K784" s="203" t="s">
        <v>593</v>
      </c>
      <c r="L784" s="203" t="s">
        <v>593</v>
      </c>
      <c r="M784" s="203" t="s">
        <v>593</v>
      </c>
      <c r="N784" s="203" t="s">
        <v>593</v>
      </c>
      <c r="O784" s="203" t="s">
        <v>593</v>
      </c>
      <c r="P784" s="203" t="s">
        <v>593</v>
      </c>
      <c r="Q784" s="203" t="s">
        <v>593</v>
      </c>
      <c r="R784" s="203" t="s">
        <v>593</v>
      </c>
      <c r="S784" s="203" t="s">
        <v>593</v>
      </c>
      <c r="T784" s="203" t="s">
        <v>593</v>
      </c>
      <c r="U784" s="203" t="s">
        <v>593</v>
      </c>
      <c r="V784" s="203" t="s">
        <v>593</v>
      </c>
      <c r="W784" s="203" t="s">
        <v>593</v>
      </c>
      <c r="X784" s="203" t="s">
        <v>593</v>
      </c>
      <c r="Y784" s="203" t="s">
        <v>593</v>
      </c>
      <c r="Z784" s="203" t="s">
        <v>593</v>
      </c>
      <c r="AA784" s="203"/>
      <c r="AB784" s="203"/>
      <c r="AC784" s="203"/>
      <c r="AD784" s="202"/>
    </row>
    <row r="785" spans="1:30" hidden="1">
      <c r="A785" s="200">
        <v>17210</v>
      </c>
      <c r="B785" s="200" t="s">
        <v>2646</v>
      </c>
      <c r="C785" s="200" t="s">
        <v>2676</v>
      </c>
      <c r="D785" s="200"/>
      <c r="E785" s="200"/>
      <c r="F785" s="200" t="s">
        <v>2694</v>
      </c>
      <c r="G785" s="200" t="s">
        <v>2695</v>
      </c>
      <c r="H785" s="201">
        <v>41426</v>
      </c>
      <c r="I785" s="202" t="s">
        <v>760</v>
      </c>
      <c r="J785" s="203" t="s">
        <v>593</v>
      </c>
      <c r="K785" s="203" t="s">
        <v>593</v>
      </c>
      <c r="L785" s="203" t="s">
        <v>593</v>
      </c>
      <c r="M785" s="203" t="s">
        <v>593</v>
      </c>
      <c r="N785" s="203" t="s">
        <v>593</v>
      </c>
      <c r="O785" s="203" t="s">
        <v>593</v>
      </c>
      <c r="P785" s="203" t="s">
        <v>593</v>
      </c>
      <c r="Q785" s="203" t="s">
        <v>593</v>
      </c>
      <c r="R785" s="203" t="s">
        <v>593</v>
      </c>
      <c r="S785" s="203" t="s">
        <v>593</v>
      </c>
      <c r="T785" s="203" t="s">
        <v>593</v>
      </c>
      <c r="U785" s="203" t="s">
        <v>593</v>
      </c>
      <c r="V785" s="203" t="s">
        <v>593</v>
      </c>
      <c r="W785" s="203" t="s">
        <v>593</v>
      </c>
      <c r="X785" s="203" t="s">
        <v>593</v>
      </c>
      <c r="Y785" s="203" t="s">
        <v>593</v>
      </c>
      <c r="Z785" s="203" t="s">
        <v>593</v>
      </c>
      <c r="AA785" s="203"/>
      <c r="AB785" s="203"/>
      <c r="AC785" s="203"/>
      <c r="AD785" s="202"/>
    </row>
    <row r="786" spans="1:30" hidden="1">
      <c r="A786" s="200">
        <v>17211</v>
      </c>
      <c r="B786" s="200" t="s">
        <v>2646</v>
      </c>
      <c r="C786" s="200" t="s">
        <v>2676</v>
      </c>
      <c r="D786" s="200"/>
      <c r="E786" s="200"/>
      <c r="F786" s="200" t="s">
        <v>2696</v>
      </c>
      <c r="G786" s="200" t="s">
        <v>2697</v>
      </c>
      <c r="H786" s="201">
        <v>38384</v>
      </c>
      <c r="I786" s="202" t="s">
        <v>760</v>
      </c>
      <c r="J786" s="203" t="s">
        <v>593</v>
      </c>
      <c r="K786" s="203" t="s">
        <v>593</v>
      </c>
      <c r="L786" s="203" t="s">
        <v>593</v>
      </c>
      <c r="M786" s="203" t="s">
        <v>593</v>
      </c>
      <c r="N786" s="203" t="s">
        <v>593</v>
      </c>
      <c r="O786" s="203" t="s">
        <v>593</v>
      </c>
      <c r="P786" s="203" t="s">
        <v>593</v>
      </c>
      <c r="Q786" s="203" t="s">
        <v>593</v>
      </c>
      <c r="R786" s="203" t="s">
        <v>593</v>
      </c>
      <c r="S786" s="203" t="s">
        <v>593</v>
      </c>
      <c r="T786" s="203" t="s">
        <v>593</v>
      </c>
      <c r="U786" s="203" t="s">
        <v>593</v>
      </c>
      <c r="V786" s="203" t="s">
        <v>593</v>
      </c>
      <c r="W786" s="203" t="s">
        <v>593</v>
      </c>
      <c r="X786" s="203" t="s">
        <v>593</v>
      </c>
      <c r="Y786" s="203" t="s">
        <v>593</v>
      </c>
      <c r="Z786" s="203" t="s">
        <v>593</v>
      </c>
      <c r="AA786" s="203"/>
      <c r="AB786" s="203"/>
      <c r="AC786" s="203"/>
      <c r="AD786" s="202"/>
    </row>
    <row r="787" spans="1:30" hidden="1">
      <c r="A787" s="200">
        <v>17212</v>
      </c>
      <c r="B787" s="200" t="s">
        <v>2646</v>
      </c>
      <c r="C787" s="200" t="s">
        <v>2676</v>
      </c>
      <c r="D787" s="200"/>
      <c r="E787" s="200"/>
      <c r="F787" s="200" t="s">
        <v>2698</v>
      </c>
      <c r="G787" s="200" t="s">
        <v>2699</v>
      </c>
      <c r="H787" s="201">
        <v>41426</v>
      </c>
      <c r="I787" s="202" t="s">
        <v>760</v>
      </c>
      <c r="J787" s="203" t="s">
        <v>593</v>
      </c>
      <c r="K787" s="203" t="s">
        <v>593</v>
      </c>
      <c r="L787" s="203" t="s">
        <v>593</v>
      </c>
      <c r="M787" s="203" t="s">
        <v>593</v>
      </c>
      <c r="N787" s="203" t="s">
        <v>593</v>
      </c>
      <c r="O787" s="203" t="s">
        <v>593</v>
      </c>
      <c r="P787" s="203" t="s">
        <v>593</v>
      </c>
      <c r="Q787" s="203" t="s">
        <v>593</v>
      </c>
      <c r="R787" s="203" t="s">
        <v>593</v>
      </c>
      <c r="S787" s="203" t="s">
        <v>593</v>
      </c>
      <c r="T787" s="203" t="s">
        <v>593</v>
      </c>
      <c r="U787" s="203" t="s">
        <v>593</v>
      </c>
      <c r="V787" s="203" t="s">
        <v>593</v>
      </c>
      <c r="W787" s="203" t="s">
        <v>593</v>
      </c>
      <c r="X787" s="203" t="s">
        <v>593</v>
      </c>
      <c r="Y787" s="203" t="s">
        <v>593</v>
      </c>
      <c r="Z787" s="203" t="s">
        <v>593</v>
      </c>
      <c r="AA787" s="203"/>
      <c r="AB787" s="203"/>
      <c r="AC787" s="203"/>
      <c r="AD787" s="202"/>
    </row>
    <row r="788" spans="1:30" hidden="1">
      <c r="A788" s="200">
        <v>17324</v>
      </c>
      <c r="B788" s="200" t="s">
        <v>2646</v>
      </c>
      <c r="C788" s="200" t="s">
        <v>2676</v>
      </c>
      <c r="D788" s="200" t="s">
        <v>2700</v>
      </c>
      <c r="E788" s="200" t="s">
        <v>2701</v>
      </c>
      <c r="F788" s="200" t="s">
        <v>2702</v>
      </c>
      <c r="G788" s="200" t="s">
        <v>2703</v>
      </c>
      <c r="H788" s="201">
        <v>34060</v>
      </c>
      <c r="I788" s="202" t="s">
        <v>760</v>
      </c>
      <c r="J788" s="203" t="s">
        <v>593</v>
      </c>
      <c r="K788" s="203" t="s">
        <v>593</v>
      </c>
      <c r="L788" s="203" t="s">
        <v>593</v>
      </c>
      <c r="M788" s="203" t="s">
        <v>593</v>
      </c>
      <c r="N788" s="203" t="s">
        <v>593</v>
      </c>
      <c r="O788" s="203" t="s">
        <v>593</v>
      </c>
      <c r="P788" s="203" t="s">
        <v>593</v>
      </c>
      <c r="Q788" s="203" t="s">
        <v>593</v>
      </c>
      <c r="R788" s="203" t="s">
        <v>593</v>
      </c>
      <c r="S788" s="203" t="s">
        <v>593</v>
      </c>
      <c r="T788" s="203" t="s">
        <v>593</v>
      </c>
      <c r="U788" s="203" t="s">
        <v>593</v>
      </c>
      <c r="V788" s="203" t="s">
        <v>593</v>
      </c>
      <c r="W788" s="203" t="s">
        <v>593</v>
      </c>
      <c r="X788" s="203" t="s">
        <v>593</v>
      </c>
      <c r="Y788" s="203" t="s">
        <v>593</v>
      </c>
      <c r="Z788" s="203" t="s">
        <v>593</v>
      </c>
      <c r="AA788" s="203"/>
      <c r="AB788" s="203"/>
      <c r="AC788" s="203"/>
      <c r="AD788" s="202"/>
    </row>
    <row r="789" spans="1:30" hidden="1">
      <c r="A789" s="200">
        <v>17361</v>
      </c>
      <c r="B789" s="200" t="s">
        <v>2646</v>
      </c>
      <c r="C789" s="200" t="s">
        <v>2676</v>
      </c>
      <c r="D789" s="200" t="s">
        <v>2704</v>
      </c>
      <c r="E789" s="200" t="s">
        <v>2705</v>
      </c>
      <c r="F789" s="200" t="s">
        <v>2706</v>
      </c>
      <c r="G789" s="200" t="s">
        <v>2707</v>
      </c>
      <c r="H789" s="201">
        <v>41699</v>
      </c>
      <c r="I789" s="202" t="s">
        <v>760</v>
      </c>
      <c r="J789" s="203" t="s">
        <v>593</v>
      </c>
      <c r="K789" s="203" t="s">
        <v>593</v>
      </c>
      <c r="L789" s="203" t="s">
        <v>593</v>
      </c>
      <c r="M789" s="203" t="s">
        <v>593</v>
      </c>
      <c r="N789" s="203" t="s">
        <v>593</v>
      </c>
      <c r="O789" s="203" t="s">
        <v>593</v>
      </c>
      <c r="P789" s="203" t="s">
        <v>593</v>
      </c>
      <c r="Q789" s="203" t="s">
        <v>593</v>
      </c>
      <c r="R789" s="203" t="s">
        <v>593</v>
      </c>
      <c r="S789" s="203" t="s">
        <v>593</v>
      </c>
      <c r="T789" s="203" t="s">
        <v>593</v>
      </c>
      <c r="U789" s="203" t="s">
        <v>593</v>
      </c>
      <c r="V789" s="203" t="s">
        <v>593</v>
      </c>
      <c r="W789" s="203" t="s">
        <v>593</v>
      </c>
      <c r="X789" s="203" t="s">
        <v>593</v>
      </c>
      <c r="Y789" s="203" t="s">
        <v>593</v>
      </c>
      <c r="Z789" s="203" t="s">
        <v>593</v>
      </c>
      <c r="AA789" s="203"/>
      <c r="AB789" s="203"/>
      <c r="AC789" s="203"/>
      <c r="AD789" s="202"/>
    </row>
    <row r="790" spans="1:30" hidden="1">
      <c r="A790" s="200">
        <v>17365</v>
      </c>
      <c r="B790" s="200" t="s">
        <v>2646</v>
      </c>
      <c r="C790" s="200" t="s">
        <v>2676</v>
      </c>
      <c r="D790" s="200" t="s">
        <v>2704</v>
      </c>
      <c r="E790" s="200" t="s">
        <v>2705</v>
      </c>
      <c r="F790" s="200" t="s">
        <v>2708</v>
      </c>
      <c r="G790" s="200" t="s">
        <v>2709</v>
      </c>
      <c r="H790" s="201">
        <v>28579</v>
      </c>
      <c r="I790" s="202" t="s">
        <v>760</v>
      </c>
      <c r="J790" s="203" t="s">
        <v>593</v>
      </c>
      <c r="K790" s="203" t="s">
        <v>593</v>
      </c>
      <c r="L790" s="203" t="s">
        <v>593</v>
      </c>
      <c r="M790" s="203" t="s">
        <v>593</v>
      </c>
      <c r="N790" s="203" t="s">
        <v>593</v>
      </c>
      <c r="O790" s="203" t="s">
        <v>593</v>
      </c>
      <c r="P790" s="203" t="s">
        <v>593</v>
      </c>
      <c r="Q790" s="203" t="s">
        <v>593</v>
      </c>
      <c r="R790" s="203" t="s">
        <v>593</v>
      </c>
      <c r="S790" s="203" t="s">
        <v>593</v>
      </c>
      <c r="T790" s="203" t="s">
        <v>593</v>
      </c>
      <c r="U790" s="203" t="s">
        <v>593</v>
      </c>
      <c r="V790" s="203" t="s">
        <v>593</v>
      </c>
      <c r="W790" s="203" t="s">
        <v>593</v>
      </c>
      <c r="X790" s="203" t="s">
        <v>593</v>
      </c>
      <c r="Y790" s="203" t="s">
        <v>593</v>
      </c>
      <c r="Z790" s="203" t="s">
        <v>593</v>
      </c>
      <c r="AA790" s="203"/>
      <c r="AB790" s="203"/>
      <c r="AC790" s="203"/>
      <c r="AD790" s="202"/>
    </row>
    <row r="791" spans="1:30" hidden="1">
      <c r="A791" s="200">
        <v>17384</v>
      </c>
      <c r="B791" s="200" t="s">
        <v>2646</v>
      </c>
      <c r="C791" s="200" t="s">
        <v>2676</v>
      </c>
      <c r="D791" s="200" t="s">
        <v>2710</v>
      </c>
      <c r="E791" s="200" t="s">
        <v>2711</v>
      </c>
      <c r="F791" s="200" t="s">
        <v>2712</v>
      </c>
      <c r="G791" s="200" t="s">
        <v>2713</v>
      </c>
      <c r="H791" s="201">
        <v>38596</v>
      </c>
      <c r="I791" s="202" t="s">
        <v>760</v>
      </c>
      <c r="J791" s="203" t="s">
        <v>593</v>
      </c>
      <c r="K791" s="203" t="s">
        <v>593</v>
      </c>
      <c r="L791" s="203" t="s">
        <v>593</v>
      </c>
      <c r="M791" s="203" t="s">
        <v>593</v>
      </c>
      <c r="N791" s="203" t="s">
        <v>593</v>
      </c>
      <c r="O791" s="203" t="s">
        <v>593</v>
      </c>
      <c r="P791" s="203" t="s">
        <v>593</v>
      </c>
      <c r="Q791" s="203" t="s">
        <v>593</v>
      </c>
      <c r="R791" s="203" t="s">
        <v>593</v>
      </c>
      <c r="S791" s="203" t="s">
        <v>593</v>
      </c>
      <c r="T791" s="203" t="s">
        <v>593</v>
      </c>
      <c r="U791" s="203" t="s">
        <v>593</v>
      </c>
      <c r="V791" s="203" t="s">
        <v>593</v>
      </c>
      <c r="W791" s="203" t="s">
        <v>593</v>
      </c>
      <c r="X791" s="203" t="s">
        <v>593</v>
      </c>
      <c r="Y791" s="203" t="s">
        <v>593</v>
      </c>
      <c r="Z791" s="203" t="s">
        <v>593</v>
      </c>
      <c r="AA791" s="203"/>
      <c r="AB791" s="203"/>
      <c r="AC791" s="203"/>
      <c r="AD791" s="202"/>
    </row>
    <row r="792" spans="1:30" hidden="1">
      <c r="A792" s="200">
        <v>17386</v>
      </c>
      <c r="B792" s="200" t="s">
        <v>2646</v>
      </c>
      <c r="C792" s="200" t="s">
        <v>2676</v>
      </c>
      <c r="D792" s="200" t="s">
        <v>2710</v>
      </c>
      <c r="E792" s="200" t="s">
        <v>2711</v>
      </c>
      <c r="F792" s="200" t="s">
        <v>2714</v>
      </c>
      <c r="G792" s="200" t="s">
        <v>2715</v>
      </c>
      <c r="H792" s="201">
        <v>38930</v>
      </c>
      <c r="I792" s="202" t="s">
        <v>760</v>
      </c>
      <c r="J792" s="203" t="s">
        <v>593</v>
      </c>
      <c r="K792" s="203" t="s">
        <v>593</v>
      </c>
      <c r="L792" s="203" t="s">
        <v>593</v>
      </c>
      <c r="M792" s="203" t="s">
        <v>593</v>
      </c>
      <c r="N792" s="203" t="s">
        <v>593</v>
      </c>
      <c r="O792" s="203" t="s">
        <v>593</v>
      </c>
      <c r="P792" s="203" t="s">
        <v>593</v>
      </c>
      <c r="Q792" s="203" t="s">
        <v>593</v>
      </c>
      <c r="R792" s="203" t="s">
        <v>593</v>
      </c>
      <c r="S792" s="203" t="s">
        <v>593</v>
      </c>
      <c r="T792" s="203" t="s">
        <v>593</v>
      </c>
      <c r="U792" s="203" t="s">
        <v>593</v>
      </c>
      <c r="V792" s="203" t="s">
        <v>593</v>
      </c>
      <c r="W792" s="203" t="s">
        <v>593</v>
      </c>
      <c r="X792" s="203" t="s">
        <v>593</v>
      </c>
      <c r="Y792" s="203" t="s">
        <v>593</v>
      </c>
      <c r="Z792" s="203" t="s">
        <v>593</v>
      </c>
      <c r="AA792" s="203"/>
      <c r="AB792" s="203"/>
      <c r="AC792" s="203"/>
      <c r="AD792" s="202"/>
    </row>
    <row r="793" spans="1:30" hidden="1">
      <c r="A793" s="200">
        <v>17407</v>
      </c>
      <c r="B793" s="200" t="s">
        <v>2646</v>
      </c>
      <c r="C793" s="200" t="s">
        <v>2676</v>
      </c>
      <c r="D793" s="200" t="s">
        <v>2716</v>
      </c>
      <c r="E793" s="200" t="s">
        <v>2717</v>
      </c>
      <c r="F793" s="200" t="s">
        <v>2718</v>
      </c>
      <c r="G793" s="200" t="s">
        <v>2719</v>
      </c>
      <c r="H793" s="201">
        <v>40057</v>
      </c>
      <c r="I793" s="202" t="s">
        <v>760</v>
      </c>
      <c r="J793" s="203" t="s">
        <v>593</v>
      </c>
      <c r="K793" s="203" t="s">
        <v>593</v>
      </c>
      <c r="L793" s="203" t="s">
        <v>593</v>
      </c>
      <c r="M793" s="203" t="s">
        <v>593</v>
      </c>
      <c r="N793" s="203" t="s">
        <v>593</v>
      </c>
      <c r="O793" s="203" t="s">
        <v>593</v>
      </c>
      <c r="P793" s="203" t="s">
        <v>593</v>
      </c>
      <c r="Q793" s="203" t="s">
        <v>593</v>
      </c>
      <c r="R793" s="203" t="s">
        <v>593</v>
      </c>
      <c r="S793" s="203" t="s">
        <v>593</v>
      </c>
      <c r="T793" s="203" t="s">
        <v>593</v>
      </c>
      <c r="U793" s="203" t="s">
        <v>593</v>
      </c>
      <c r="V793" s="203" t="s">
        <v>593</v>
      </c>
      <c r="W793" s="203" t="s">
        <v>593</v>
      </c>
      <c r="X793" s="203" t="s">
        <v>593</v>
      </c>
      <c r="Y793" s="203" t="s">
        <v>593</v>
      </c>
      <c r="Z793" s="203" t="s">
        <v>593</v>
      </c>
      <c r="AA793" s="203"/>
      <c r="AB793" s="203"/>
      <c r="AC793" s="203"/>
      <c r="AD793" s="202"/>
    </row>
    <row r="794" spans="1:30" hidden="1">
      <c r="A794" s="200">
        <v>17461</v>
      </c>
      <c r="B794" s="200" t="s">
        <v>2646</v>
      </c>
      <c r="C794" s="200" t="s">
        <v>2676</v>
      </c>
      <c r="D794" s="200" t="s">
        <v>2720</v>
      </c>
      <c r="E794" s="200" t="s">
        <v>2721</v>
      </c>
      <c r="F794" s="200" t="s">
        <v>2722</v>
      </c>
      <c r="G794" s="200" t="s">
        <v>2723</v>
      </c>
      <c r="H794" s="201">
        <v>38412</v>
      </c>
      <c r="I794" s="202" t="s">
        <v>760</v>
      </c>
      <c r="J794" s="203" t="s">
        <v>593</v>
      </c>
      <c r="K794" s="203" t="s">
        <v>593</v>
      </c>
      <c r="L794" s="203" t="s">
        <v>593</v>
      </c>
      <c r="M794" s="203" t="s">
        <v>593</v>
      </c>
      <c r="N794" s="203" t="s">
        <v>593</v>
      </c>
      <c r="O794" s="203" t="s">
        <v>593</v>
      </c>
      <c r="P794" s="203" t="s">
        <v>593</v>
      </c>
      <c r="Q794" s="203" t="s">
        <v>593</v>
      </c>
      <c r="R794" s="203" t="s">
        <v>593</v>
      </c>
      <c r="S794" s="203" t="s">
        <v>593</v>
      </c>
      <c r="T794" s="203" t="s">
        <v>593</v>
      </c>
      <c r="U794" s="203" t="s">
        <v>593</v>
      </c>
      <c r="V794" s="203" t="s">
        <v>593</v>
      </c>
      <c r="W794" s="203" t="s">
        <v>593</v>
      </c>
      <c r="X794" s="203" t="s">
        <v>593</v>
      </c>
      <c r="Y794" s="203" t="s">
        <v>593</v>
      </c>
      <c r="Z794" s="203" t="s">
        <v>593</v>
      </c>
      <c r="AA794" s="203"/>
      <c r="AB794" s="203"/>
      <c r="AC794" s="203"/>
      <c r="AD794" s="202"/>
    </row>
    <row r="795" spans="1:30" hidden="1">
      <c r="A795" s="200">
        <v>17463</v>
      </c>
      <c r="B795" s="200" t="s">
        <v>2646</v>
      </c>
      <c r="C795" s="200" t="s">
        <v>2676</v>
      </c>
      <c r="D795" s="200" t="s">
        <v>2720</v>
      </c>
      <c r="E795" s="200" t="s">
        <v>2721</v>
      </c>
      <c r="F795" s="200" t="s">
        <v>2724</v>
      </c>
      <c r="G795" s="200" t="s">
        <v>2725</v>
      </c>
      <c r="H795" s="201">
        <v>38412</v>
      </c>
      <c r="I795" s="202" t="s">
        <v>760</v>
      </c>
      <c r="J795" s="203" t="s">
        <v>593</v>
      </c>
      <c r="K795" s="203" t="s">
        <v>593</v>
      </c>
      <c r="L795" s="203" t="s">
        <v>593</v>
      </c>
      <c r="M795" s="203" t="s">
        <v>593</v>
      </c>
      <c r="N795" s="203" t="s">
        <v>593</v>
      </c>
      <c r="O795" s="203" t="s">
        <v>593</v>
      </c>
      <c r="P795" s="203" t="s">
        <v>593</v>
      </c>
      <c r="Q795" s="203" t="s">
        <v>593</v>
      </c>
      <c r="R795" s="203" t="s">
        <v>593</v>
      </c>
      <c r="S795" s="203" t="s">
        <v>593</v>
      </c>
      <c r="T795" s="203" t="s">
        <v>593</v>
      </c>
      <c r="U795" s="203" t="s">
        <v>593</v>
      </c>
      <c r="V795" s="203" t="s">
        <v>593</v>
      </c>
      <c r="W795" s="203" t="s">
        <v>593</v>
      </c>
      <c r="X795" s="203" t="s">
        <v>593</v>
      </c>
      <c r="Y795" s="203" t="s">
        <v>593</v>
      </c>
      <c r="Z795" s="203" t="s">
        <v>593</v>
      </c>
      <c r="AA795" s="203"/>
      <c r="AB795" s="203"/>
      <c r="AC795" s="203"/>
      <c r="AD795" s="202"/>
    </row>
    <row r="796" spans="1:30">
      <c r="A796" s="200">
        <v>18201</v>
      </c>
      <c r="B796" s="200" t="s">
        <v>2727</v>
      </c>
      <c r="C796" s="200" t="s">
        <v>2728</v>
      </c>
      <c r="D796" s="200"/>
      <c r="E796" s="200"/>
      <c r="F796" s="200" t="s">
        <v>2729</v>
      </c>
      <c r="G796" s="200" t="s">
        <v>2730</v>
      </c>
      <c r="H796" s="201">
        <v>43556</v>
      </c>
      <c r="I796" s="202" t="s">
        <v>760</v>
      </c>
      <c r="J796" s="203">
        <v>0</v>
      </c>
      <c r="K796" s="203" t="s">
        <v>761</v>
      </c>
      <c r="L796" s="203">
        <v>0</v>
      </c>
      <c r="M796" s="203" t="s">
        <v>761</v>
      </c>
      <c r="N796" s="203" t="s">
        <v>761</v>
      </c>
      <c r="O796" s="203" t="s">
        <v>593</v>
      </c>
      <c r="P796" s="203" t="s">
        <v>593</v>
      </c>
      <c r="Q796" s="203" t="s">
        <v>593</v>
      </c>
      <c r="R796" s="203" t="s">
        <v>593</v>
      </c>
      <c r="S796" s="203" t="s">
        <v>593</v>
      </c>
      <c r="T796" s="203" t="s">
        <v>593</v>
      </c>
      <c r="U796" s="203">
        <v>0</v>
      </c>
      <c r="V796" s="203" t="s">
        <v>761</v>
      </c>
      <c r="W796" s="203" t="s">
        <v>593</v>
      </c>
      <c r="X796" s="203" t="s">
        <v>761</v>
      </c>
      <c r="Y796" s="203" t="s">
        <v>1172</v>
      </c>
      <c r="Z796" s="203" t="s">
        <v>2731</v>
      </c>
      <c r="AA796" s="203">
        <v>0</v>
      </c>
      <c r="AB796" s="203">
        <v>0</v>
      </c>
      <c r="AC796" s="203">
        <v>0</v>
      </c>
      <c r="AD796" s="203">
        <v>0</v>
      </c>
    </row>
    <row r="797" spans="1:30">
      <c r="A797" s="200">
        <v>18202</v>
      </c>
      <c r="B797" s="200" t="s">
        <v>2727</v>
      </c>
      <c r="C797" s="200" t="s">
        <v>2728</v>
      </c>
      <c r="D797" s="200"/>
      <c r="E797" s="200"/>
      <c r="F797" s="200" t="s">
        <v>2732</v>
      </c>
      <c r="G797" s="200" t="s">
        <v>2733</v>
      </c>
      <c r="H797" s="202"/>
      <c r="I797" s="202"/>
      <c r="J797" s="203">
        <v>0</v>
      </c>
      <c r="K797" s="203">
        <v>0</v>
      </c>
      <c r="L797" s="203">
        <v>0</v>
      </c>
      <c r="M797" s="203">
        <v>0</v>
      </c>
      <c r="N797" s="203">
        <v>0</v>
      </c>
      <c r="O797" s="203" t="s">
        <v>593</v>
      </c>
      <c r="P797" s="203" t="s">
        <v>593</v>
      </c>
      <c r="Q797" s="203" t="s">
        <v>593</v>
      </c>
      <c r="R797" s="203" t="s">
        <v>593</v>
      </c>
      <c r="S797" s="203" t="s">
        <v>593</v>
      </c>
      <c r="T797" s="203" t="s">
        <v>593</v>
      </c>
      <c r="U797" s="203">
        <v>0</v>
      </c>
      <c r="V797" s="203" t="s">
        <v>593</v>
      </c>
      <c r="W797" s="203" t="s">
        <v>593</v>
      </c>
      <c r="X797" s="203" t="s">
        <v>761</v>
      </c>
      <c r="Y797" s="203">
        <v>0</v>
      </c>
      <c r="Z797" s="203" t="s">
        <v>2734</v>
      </c>
      <c r="AA797" s="203">
        <v>0</v>
      </c>
      <c r="AB797" s="203">
        <v>0</v>
      </c>
      <c r="AC797" s="203">
        <v>0</v>
      </c>
      <c r="AD797" s="203">
        <v>0</v>
      </c>
    </row>
    <row r="798" spans="1:30" hidden="1">
      <c r="A798" s="200">
        <v>18204</v>
      </c>
      <c r="B798" s="200" t="s">
        <v>2727</v>
      </c>
      <c r="C798" s="200" t="s">
        <v>2728</v>
      </c>
      <c r="D798" s="200"/>
      <c r="E798" s="200"/>
      <c r="F798" s="200" t="s">
        <v>2735</v>
      </c>
      <c r="G798" s="200" t="s">
        <v>2736</v>
      </c>
      <c r="H798" s="201">
        <v>34004</v>
      </c>
      <c r="I798" s="202" t="s">
        <v>760</v>
      </c>
      <c r="J798" s="203" t="s">
        <v>593</v>
      </c>
      <c r="K798" s="203" t="s">
        <v>593</v>
      </c>
      <c r="L798" s="203" t="s">
        <v>593</v>
      </c>
      <c r="M798" s="203" t="s">
        <v>593</v>
      </c>
      <c r="N798" s="203" t="s">
        <v>593</v>
      </c>
      <c r="O798" s="203" t="s">
        <v>593</v>
      </c>
      <c r="P798" s="203" t="s">
        <v>593</v>
      </c>
      <c r="Q798" s="203" t="s">
        <v>593</v>
      </c>
      <c r="R798" s="203" t="s">
        <v>593</v>
      </c>
      <c r="S798" s="203" t="s">
        <v>593</v>
      </c>
      <c r="T798" s="203" t="s">
        <v>593</v>
      </c>
      <c r="U798" s="203" t="s">
        <v>593</v>
      </c>
      <c r="V798" s="203" t="s">
        <v>593</v>
      </c>
      <c r="W798" s="203" t="s">
        <v>593</v>
      </c>
      <c r="X798" s="203" t="s">
        <v>593</v>
      </c>
      <c r="Y798" s="203" t="s">
        <v>593</v>
      </c>
      <c r="Z798" s="203" t="s">
        <v>593</v>
      </c>
      <c r="AA798" s="203"/>
      <c r="AB798" s="203"/>
      <c r="AC798" s="203"/>
      <c r="AD798" s="202"/>
    </row>
    <row r="799" spans="1:30" hidden="1">
      <c r="A799" s="200">
        <v>18205</v>
      </c>
      <c r="B799" s="200" t="s">
        <v>2727</v>
      </c>
      <c r="C799" s="200" t="s">
        <v>2728</v>
      </c>
      <c r="D799" s="200"/>
      <c r="E799" s="200"/>
      <c r="F799" s="200" t="s">
        <v>2737</v>
      </c>
      <c r="G799" s="200" t="s">
        <v>2738</v>
      </c>
      <c r="H799" s="201">
        <v>38663</v>
      </c>
      <c r="I799" s="202" t="s">
        <v>760</v>
      </c>
      <c r="J799" s="203" t="s">
        <v>593</v>
      </c>
      <c r="K799" s="203" t="s">
        <v>593</v>
      </c>
      <c r="L799" s="203" t="s">
        <v>593</v>
      </c>
      <c r="M799" s="203" t="s">
        <v>593</v>
      </c>
      <c r="N799" s="203" t="s">
        <v>593</v>
      </c>
      <c r="O799" s="203" t="s">
        <v>593</v>
      </c>
      <c r="P799" s="203" t="s">
        <v>593</v>
      </c>
      <c r="Q799" s="203" t="s">
        <v>593</v>
      </c>
      <c r="R799" s="203" t="s">
        <v>593</v>
      </c>
      <c r="S799" s="203" t="s">
        <v>593</v>
      </c>
      <c r="T799" s="203" t="s">
        <v>593</v>
      </c>
      <c r="U799" s="203" t="s">
        <v>593</v>
      </c>
      <c r="V799" s="203" t="s">
        <v>593</v>
      </c>
      <c r="W799" s="203" t="s">
        <v>593</v>
      </c>
      <c r="X799" s="203" t="s">
        <v>593</v>
      </c>
      <c r="Y799" s="203" t="s">
        <v>593</v>
      </c>
      <c r="Z799" s="203" t="s">
        <v>593</v>
      </c>
      <c r="AA799" s="203"/>
      <c r="AB799" s="203"/>
      <c r="AC799" s="203"/>
      <c r="AD799" s="202"/>
    </row>
    <row r="800" spans="1:30" hidden="1">
      <c r="A800" s="200">
        <v>18206</v>
      </c>
      <c r="B800" s="200" t="s">
        <v>2727</v>
      </c>
      <c r="C800" s="200" t="s">
        <v>2728</v>
      </c>
      <c r="D800" s="200"/>
      <c r="E800" s="200"/>
      <c r="F800" s="200" t="s">
        <v>2739</v>
      </c>
      <c r="G800" s="200" t="s">
        <v>2740</v>
      </c>
      <c r="H800" s="202"/>
      <c r="I800" s="202"/>
      <c r="J800" s="203" t="s">
        <v>593</v>
      </c>
      <c r="K800" s="203" t="s">
        <v>593</v>
      </c>
      <c r="L800" s="203" t="s">
        <v>593</v>
      </c>
      <c r="M800" s="203" t="s">
        <v>593</v>
      </c>
      <c r="N800" s="203" t="s">
        <v>593</v>
      </c>
      <c r="O800" s="203" t="s">
        <v>593</v>
      </c>
      <c r="P800" s="203" t="s">
        <v>593</v>
      </c>
      <c r="Q800" s="203" t="s">
        <v>593</v>
      </c>
      <c r="R800" s="203" t="s">
        <v>593</v>
      </c>
      <c r="S800" s="203" t="s">
        <v>593</v>
      </c>
      <c r="T800" s="203" t="s">
        <v>593</v>
      </c>
      <c r="U800" s="203" t="s">
        <v>593</v>
      </c>
      <c r="V800" s="203" t="s">
        <v>593</v>
      </c>
      <c r="W800" s="203" t="s">
        <v>593</v>
      </c>
      <c r="X800" s="203" t="s">
        <v>593</v>
      </c>
      <c r="Y800" s="203" t="s">
        <v>593</v>
      </c>
      <c r="Z800" s="203" t="s">
        <v>593</v>
      </c>
      <c r="AA800" s="203"/>
      <c r="AB800" s="203"/>
      <c r="AC800" s="203"/>
      <c r="AD800" s="202"/>
    </row>
    <row r="801" spans="1:30" hidden="1">
      <c r="A801" s="200">
        <v>18207</v>
      </c>
      <c r="B801" s="200" t="s">
        <v>2727</v>
      </c>
      <c r="C801" s="200" t="s">
        <v>2728</v>
      </c>
      <c r="D801" s="200"/>
      <c r="E801" s="200"/>
      <c r="F801" s="200" t="s">
        <v>2741</v>
      </c>
      <c r="G801" s="200" t="s">
        <v>2742</v>
      </c>
      <c r="H801" s="201">
        <v>32295</v>
      </c>
      <c r="I801" s="202" t="s">
        <v>760</v>
      </c>
      <c r="J801" s="203" t="s">
        <v>593</v>
      </c>
      <c r="K801" s="203" t="s">
        <v>593</v>
      </c>
      <c r="L801" s="203" t="s">
        <v>593</v>
      </c>
      <c r="M801" s="203" t="s">
        <v>593</v>
      </c>
      <c r="N801" s="203" t="s">
        <v>593</v>
      </c>
      <c r="O801" s="203" t="s">
        <v>593</v>
      </c>
      <c r="P801" s="203" t="s">
        <v>593</v>
      </c>
      <c r="Q801" s="203" t="s">
        <v>593</v>
      </c>
      <c r="R801" s="203" t="s">
        <v>593</v>
      </c>
      <c r="S801" s="203" t="s">
        <v>593</v>
      </c>
      <c r="T801" s="203" t="s">
        <v>593</v>
      </c>
      <c r="U801" s="203" t="s">
        <v>593</v>
      </c>
      <c r="V801" s="203" t="s">
        <v>593</v>
      </c>
      <c r="W801" s="203" t="s">
        <v>593</v>
      </c>
      <c r="X801" s="203" t="s">
        <v>593</v>
      </c>
      <c r="Y801" s="203" t="s">
        <v>593</v>
      </c>
      <c r="Z801" s="203" t="s">
        <v>593</v>
      </c>
      <c r="AA801" s="203"/>
      <c r="AB801" s="203"/>
      <c r="AC801" s="203"/>
      <c r="AD801" s="202"/>
    </row>
    <row r="802" spans="1:30" hidden="1">
      <c r="A802" s="200">
        <v>18208</v>
      </c>
      <c r="B802" s="200" t="s">
        <v>2727</v>
      </c>
      <c r="C802" s="200" t="s">
        <v>2728</v>
      </c>
      <c r="D802" s="200"/>
      <c r="E802" s="200"/>
      <c r="F802" s="200" t="s">
        <v>2743</v>
      </c>
      <c r="G802" s="200" t="s">
        <v>2744</v>
      </c>
      <c r="H802" s="201">
        <v>39175</v>
      </c>
      <c r="I802" s="202" t="s">
        <v>760</v>
      </c>
      <c r="J802" s="203" t="s">
        <v>593</v>
      </c>
      <c r="K802" s="203" t="s">
        <v>593</v>
      </c>
      <c r="L802" s="203" t="s">
        <v>593</v>
      </c>
      <c r="M802" s="203" t="s">
        <v>593</v>
      </c>
      <c r="N802" s="203" t="s">
        <v>593</v>
      </c>
      <c r="O802" s="203" t="s">
        <v>593</v>
      </c>
      <c r="P802" s="203" t="s">
        <v>593</v>
      </c>
      <c r="Q802" s="203" t="s">
        <v>593</v>
      </c>
      <c r="R802" s="203" t="s">
        <v>593</v>
      </c>
      <c r="S802" s="203" t="s">
        <v>593</v>
      </c>
      <c r="T802" s="203" t="s">
        <v>593</v>
      </c>
      <c r="U802" s="203" t="s">
        <v>593</v>
      </c>
      <c r="V802" s="203" t="s">
        <v>593</v>
      </c>
      <c r="W802" s="203" t="s">
        <v>593</v>
      </c>
      <c r="X802" s="203" t="s">
        <v>593</v>
      </c>
      <c r="Y802" s="203" t="s">
        <v>593</v>
      </c>
      <c r="Z802" s="203" t="s">
        <v>593</v>
      </c>
      <c r="AA802" s="203"/>
      <c r="AB802" s="203"/>
      <c r="AC802" s="203"/>
      <c r="AD802" s="202"/>
    </row>
    <row r="803" spans="1:30">
      <c r="A803" s="200">
        <v>18209</v>
      </c>
      <c r="B803" s="200" t="s">
        <v>2727</v>
      </c>
      <c r="C803" s="200" t="s">
        <v>2728</v>
      </c>
      <c r="D803" s="200"/>
      <c r="E803" s="200"/>
      <c r="F803" s="200" t="s">
        <v>2745</v>
      </c>
      <c r="G803" s="200" t="s">
        <v>2746</v>
      </c>
      <c r="H803" s="201">
        <v>38626</v>
      </c>
      <c r="I803" s="202" t="s">
        <v>760</v>
      </c>
      <c r="J803" s="203">
        <v>0</v>
      </c>
      <c r="K803" s="203">
        <v>0</v>
      </c>
      <c r="L803" s="203">
        <v>0</v>
      </c>
      <c r="M803" s="203">
        <v>0</v>
      </c>
      <c r="N803" s="203">
        <v>0</v>
      </c>
      <c r="O803" s="203" t="s">
        <v>593</v>
      </c>
      <c r="P803" s="203" t="s">
        <v>593</v>
      </c>
      <c r="Q803" s="203" t="s">
        <v>593</v>
      </c>
      <c r="R803" s="203" t="s">
        <v>593</v>
      </c>
      <c r="S803" s="203" t="s">
        <v>593</v>
      </c>
      <c r="T803" s="203" t="s">
        <v>593</v>
      </c>
      <c r="U803" s="203">
        <v>0</v>
      </c>
      <c r="V803" s="203" t="s">
        <v>593</v>
      </c>
      <c r="W803" s="203" t="s">
        <v>593</v>
      </c>
      <c r="X803" s="203" t="s">
        <v>761</v>
      </c>
      <c r="Y803" s="203">
        <v>0</v>
      </c>
      <c r="Z803" s="203" t="s">
        <v>2747</v>
      </c>
      <c r="AA803" s="203">
        <v>0</v>
      </c>
      <c r="AB803" s="203">
        <v>0</v>
      </c>
      <c r="AC803" s="203">
        <v>0</v>
      </c>
      <c r="AD803" s="203">
        <v>0</v>
      </c>
    </row>
    <row r="804" spans="1:30" hidden="1">
      <c r="A804" s="200">
        <v>18210</v>
      </c>
      <c r="B804" s="200" t="s">
        <v>2727</v>
      </c>
      <c r="C804" s="200" t="s">
        <v>2728</v>
      </c>
      <c r="D804" s="200"/>
      <c r="E804" s="200"/>
      <c r="F804" s="200" t="s">
        <v>2748</v>
      </c>
      <c r="G804" s="200" t="s">
        <v>2749</v>
      </c>
      <c r="H804" s="201">
        <v>42969</v>
      </c>
      <c r="I804" s="202" t="s">
        <v>760</v>
      </c>
      <c r="J804" s="203" t="s">
        <v>593</v>
      </c>
      <c r="K804" s="203" t="s">
        <v>593</v>
      </c>
      <c r="L804" s="203" t="s">
        <v>593</v>
      </c>
      <c r="M804" s="203" t="s">
        <v>593</v>
      </c>
      <c r="N804" s="203" t="s">
        <v>593</v>
      </c>
      <c r="O804" s="203" t="s">
        <v>593</v>
      </c>
      <c r="P804" s="203" t="s">
        <v>593</v>
      </c>
      <c r="Q804" s="203" t="s">
        <v>593</v>
      </c>
      <c r="R804" s="203" t="s">
        <v>593</v>
      </c>
      <c r="S804" s="203" t="s">
        <v>593</v>
      </c>
      <c r="T804" s="203" t="s">
        <v>593</v>
      </c>
      <c r="U804" s="203" t="s">
        <v>593</v>
      </c>
      <c r="V804" s="203" t="s">
        <v>593</v>
      </c>
      <c r="W804" s="203" t="s">
        <v>593</v>
      </c>
      <c r="X804" s="203" t="s">
        <v>593</v>
      </c>
      <c r="Y804" s="203" t="s">
        <v>593</v>
      </c>
      <c r="Z804" s="203" t="s">
        <v>593</v>
      </c>
      <c r="AA804" s="203"/>
      <c r="AB804" s="203"/>
      <c r="AC804" s="203"/>
      <c r="AD804" s="202"/>
    </row>
    <row r="805" spans="1:30" hidden="1">
      <c r="A805" s="200">
        <v>18322</v>
      </c>
      <c r="B805" s="200" t="s">
        <v>2727</v>
      </c>
      <c r="C805" s="200" t="s">
        <v>2728</v>
      </c>
      <c r="D805" s="200" t="s">
        <v>2750</v>
      </c>
      <c r="E805" s="200" t="s">
        <v>2751</v>
      </c>
      <c r="F805" s="200" t="s">
        <v>2752</v>
      </c>
      <c r="G805" s="200" t="s">
        <v>2753</v>
      </c>
      <c r="H805" s="201">
        <v>38761</v>
      </c>
      <c r="I805" s="202" t="s">
        <v>760</v>
      </c>
      <c r="J805" s="203" t="s">
        <v>593</v>
      </c>
      <c r="K805" s="203" t="s">
        <v>593</v>
      </c>
      <c r="L805" s="203" t="s">
        <v>593</v>
      </c>
      <c r="M805" s="203" t="s">
        <v>593</v>
      </c>
      <c r="N805" s="203" t="s">
        <v>593</v>
      </c>
      <c r="O805" s="203" t="s">
        <v>593</v>
      </c>
      <c r="P805" s="203" t="s">
        <v>593</v>
      </c>
      <c r="Q805" s="203" t="s">
        <v>593</v>
      </c>
      <c r="R805" s="203" t="s">
        <v>593</v>
      </c>
      <c r="S805" s="203" t="s">
        <v>593</v>
      </c>
      <c r="T805" s="203" t="s">
        <v>593</v>
      </c>
      <c r="U805" s="203" t="s">
        <v>593</v>
      </c>
      <c r="V805" s="203" t="s">
        <v>593</v>
      </c>
      <c r="W805" s="203" t="s">
        <v>593</v>
      </c>
      <c r="X805" s="203" t="s">
        <v>593</v>
      </c>
      <c r="Y805" s="203" t="s">
        <v>593</v>
      </c>
      <c r="Z805" s="203" t="s">
        <v>593</v>
      </c>
      <c r="AA805" s="203"/>
      <c r="AB805" s="203"/>
      <c r="AC805" s="203"/>
      <c r="AD805" s="202"/>
    </row>
    <row r="806" spans="1:30" hidden="1">
      <c r="A806" s="200">
        <v>18382</v>
      </c>
      <c r="B806" s="200" t="s">
        <v>2727</v>
      </c>
      <c r="C806" s="200" t="s">
        <v>2728</v>
      </c>
      <c r="D806" s="200" t="s">
        <v>2754</v>
      </c>
      <c r="E806" s="200" t="s">
        <v>2755</v>
      </c>
      <c r="F806" s="200" t="s">
        <v>2756</v>
      </c>
      <c r="G806" s="200" t="s">
        <v>1120</v>
      </c>
      <c r="H806" s="202"/>
      <c r="I806" s="202"/>
      <c r="J806" s="203" t="s">
        <v>593</v>
      </c>
      <c r="K806" s="203" t="s">
        <v>593</v>
      </c>
      <c r="L806" s="203" t="s">
        <v>593</v>
      </c>
      <c r="M806" s="203" t="s">
        <v>593</v>
      </c>
      <c r="N806" s="203" t="s">
        <v>593</v>
      </c>
      <c r="O806" s="203" t="s">
        <v>593</v>
      </c>
      <c r="P806" s="203" t="s">
        <v>593</v>
      </c>
      <c r="Q806" s="203" t="s">
        <v>593</v>
      </c>
      <c r="R806" s="203" t="s">
        <v>593</v>
      </c>
      <c r="S806" s="203" t="s">
        <v>593</v>
      </c>
      <c r="T806" s="203" t="s">
        <v>593</v>
      </c>
      <c r="U806" s="203" t="s">
        <v>593</v>
      </c>
      <c r="V806" s="203" t="s">
        <v>593</v>
      </c>
      <c r="W806" s="203" t="s">
        <v>593</v>
      </c>
      <c r="X806" s="203" t="s">
        <v>593</v>
      </c>
      <c r="Y806" s="203" t="s">
        <v>593</v>
      </c>
      <c r="Z806" s="203" t="s">
        <v>593</v>
      </c>
      <c r="AA806" s="203"/>
      <c r="AB806" s="203"/>
      <c r="AC806" s="203"/>
      <c r="AD806" s="202"/>
    </row>
    <row r="807" spans="1:30" hidden="1">
      <c r="A807" s="200">
        <v>18404</v>
      </c>
      <c r="B807" s="200" t="s">
        <v>2727</v>
      </c>
      <c r="C807" s="200" t="s">
        <v>2728</v>
      </c>
      <c r="D807" s="200" t="s">
        <v>2757</v>
      </c>
      <c r="E807" s="200" t="s">
        <v>2758</v>
      </c>
      <c r="F807" s="200" t="s">
        <v>2759</v>
      </c>
      <c r="G807" s="200" t="s">
        <v>2760</v>
      </c>
      <c r="H807" s="201">
        <v>38353</v>
      </c>
      <c r="I807" s="202" t="s">
        <v>760</v>
      </c>
      <c r="J807" s="203" t="s">
        <v>593</v>
      </c>
      <c r="K807" s="203" t="s">
        <v>593</v>
      </c>
      <c r="L807" s="203" t="s">
        <v>593</v>
      </c>
      <c r="M807" s="203" t="s">
        <v>593</v>
      </c>
      <c r="N807" s="203" t="s">
        <v>593</v>
      </c>
      <c r="O807" s="203" t="s">
        <v>593</v>
      </c>
      <c r="P807" s="203" t="s">
        <v>593</v>
      </c>
      <c r="Q807" s="203" t="s">
        <v>593</v>
      </c>
      <c r="R807" s="203" t="s">
        <v>593</v>
      </c>
      <c r="S807" s="203" t="s">
        <v>593</v>
      </c>
      <c r="T807" s="203" t="s">
        <v>593</v>
      </c>
      <c r="U807" s="203" t="s">
        <v>593</v>
      </c>
      <c r="V807" s="203" t="s">
        <v>593</v>
      </c>
      <c r="W807" s="203" t="s">
        <v>593</v>
      </c>
      <c r="X807" s="203" t="s">
        <v>593</v>
      </c>
      <c r="Y807" s="203" t="s">
        <v>593</v>
      </c>
      <c r="Z807" s="203" t="s">
        <v>593</v>
      </c>
      <c r="AA807" s="203"/>
      <c r="AB807" s="203"/>
      <c r="AC807" s="203"/>
      <c r="AD807" s="202"/>
    </row>
    <row r="808" spans="1:30" hidden="1">
      <c r="A808" s="200">
        <v>18423</v>
      </c>
      <c r="B808" s="200" t="s">
        <v>2727</v>
      </c>
      <c r="C808" s="200" t="s">
        <v>2728</v>
      </c>
      <c r="D808" s="200" t="s">
        <v>2761</v>
      </c>
      <c r="E808" s="200" t="s">
        <v>2762</v>
      </c>
      <c r="F808" s="200" t="s">
        <v>2763</v>
      </c>
      <c r="G808" s="200" t="s">
        <v>2764</v>
      </c>
      <c r="H808" s="201">
        <v>38384</v>
      </c>
      <c r="I808" s="202" t="s">
        <v>760</v>
      </c>
      <c r="J808" s="203" t="s">
        <v>593</v>
      </c>
      <c r="K808" s="203" t="s">
        <v>593</v>
      </c>
      <c r="L808" s="203" t="s">
        <v>593</v>
      </c>
      <c r="M808" s="203" t="s">
        <v>593</v>
      </c>
      <c r="N808" s="203" t="s">
        <v>593</v>
      </c>
      <c r="O808" s="203" t="s">
        <v>593</v>
      </c>
      <c r="P808" s="203" t="s">
        <v>593</v>
      </c>
      <c r="Q808" s="203" t="s">
        <v>593</v>
      </c>
      <c r="R808" s="203" t="s">
        <v>593</v>
      </c>
      <c r="S808" s="203" t="s">
        <v>593</v>
      </c>
      <c r="T808" s="203" t="s">
        <v>593</v>
      </c>
      <c r="U808" s="203" t="s">
        <v>593</v>
      </c>
      <c r="V808" s="203" t="s">
        <v>593</v>
      </c>
      <c r="W808" s="203" t="s">
        <v>593</v>
      </c>
      <c r="X808" s="203" t="s">
        <v>593</v>
      </c>
      <c r="Y808" s="203" t="s">
        <v>593</v>
      </c>
      <c r="Z808" s="203" t="s">
        <v>593</v>
      </c>
      <c r="AA808" s="203"/>
      <c r="AB808" s="203"/>
      <c r="AC808" s="203"/>
      <c r="AD808" s="202"/>
    </row>
    <row r="809" spans="1:30" hidden="1">
      <c r="A809" s="200">
        <v>18442</v>
      </c>
      <c r="B809" s="200" t="s">
        <v>2727</v>
      </c>
      <c r="C809" s="200" t="s">
        <v>2728</v>
      </c>
      <c r="D809" s="200" t="s">
        <v>2765</v>
      </c>
      <c r="E809" s="200" t="s">
        <v>2766</v>
      </c>
      <c r="F809" s="200" t="s">
        <v>2767</v>
      </c>
      <c r="G809" s="200" t="s">
        <v>2768</v>
      </c>
      <c r="H809" s="201">
        <v>31107</v>
      </c>
      <c r="I809" s="202" t="s">
        <v>760</v>
      </c>
      <c r="J809" s="203" t="s">
        <v>593</v>
      </c>
      <c r="K809" s="203" t="s">
        <v>593</v>
      </c>
      <c r="L809" s="203" t="s">
        <v>593</v>
      </c>
      <c r="M809" s="203" t="s">
        <v>593</v>
      </c>
      <c r="N809" s="203" t="s">
        <v>593</v>
      </c>
      <c r="O809" s="203" t="s">
        <v>593</v>
      </c>
      <c r="P809" s="203" t="s">
        <v>593</v>
      </c>
      <c r="Q809" s="203" t="s">
        <v>593</v>
      </c>
      <c r="R809" s="203" t="s">
        <v>593</v>
      </c>
      <c r="S809" s="203" t="s">
        <v>593</v>
      </c>
      <c r="T809" s="203" t="s">
        <v>593</v>
      </c>
      <c r="U809" s="203" t="s">
        <v>593</v>
      </c>
      <c r="V809" s="203" t="s">
        <v>593</v>
      </c>
      <c r="W809" s="203" t="s">
        <v>593</v>
      </c>
      <c r="X809" s="203" t="s">
        <v>593</v>
      </c>
      <c r="Y809" s="203" t="s">
        <v>593</v>
      </c>
      <c r="Z809" s="203" t="s">
        <v>593</v>
      </c>
      <c r="AA809" s="203"/>
      <c r="AB809" s="203"/>
      <c r="AC809" s="203"/>
      <c r="AD809" s="202"/>
    </row>
    <row r="810" spans="1:30" hidden="1">
      <c r="A810" s="200">
        <v>18481</v>
      </c>
      <c r="B810" s="200" t="s">
        <v>2727</v>
      </c>
      <c r="C810" s="200" t="s">
        <v>2728</v>
      </c>
      <c r="D810" s="200" t="s">
        <v>2769</v>
      </c>
      <c r="E810" s="200" t="s">
        <v>2770</v>
      </c>
      <c r="F810" s="200" t="s">
        <v>2771</v>
      </c>
      <c r="G810" s="200" t="s">
        <v>2772</v>
      </c>
      <c r="H810" s="202"/>
      <c r="I810" s="202"/>
      <c r="J810" s="203" t="s">
        <v>593</v>
      </c>
      <c r="K810" s="203" t="s">
        <v>593</v>
      </c>
      <c r="L810" s="203" t="s">
        <v>593</v>
      </c>
      <c r="M810" s="203" t="s">
        <v>593</v>
      </c>
      <c r="N810" s="203" t="s">
        <v>593</v>
      </c>
      <c r="O810" s="203" t="s">
        <v>593</v>
      </c>
      <c r="P810" s="203" t="s">
        <v>593</v>
      </c>
      <c r="Q810" s="203" t="s">
        <v>593</v>
      </c>
      <c r="R810" s="203" t="s">
        <v>593</v>
      </c>
      <c r="S810" s="203" t="s">
        <v>593</v>
      </c>
      <c r="T810" s="203" t="s">
        <v>593</v>
      </c>
      <c r="U810" s="203" t="s">
        <v>593</v>
      </c>
      <c r="V810" s="203" t="s">
        <v>593</v>
      </c>
      <c r="W810" s="203" t="s">
        <v>593</v>
      </c>
      <c r="X810" s="203" t="s">
        <v>593</v>
      </c>
      <c r="Y810" s="203" t="s">
        <v>593</v>
      </c>
      <c r="Z810" s="203" t="s">
        <v>593</v>
      </c>
      <c r="AA810" s="203"/>
      <c r="AB810" s="203"/>
      <c r="AC810" s="203"/>
      <c r="AD810" s="202"/>
    </row>
    <row r="811" spans="1:30" hidden="1">
      <c r="A811" s="200">
        <v>18483</v>
      </c>
      <c r="B811" s="200" t="s">
        <v>2727</v>
      </c>
      <c r="C811" s="200" t="s">
        <v>2728</v>
      </c>
      <c r="D811" s="200" t="s">
        <v>2769</v>
      </c>
      <c r="E811" s="200" t="s">
        <v>2770</v>
      </c>
      <c r="F811" s="200" t="s">
        <v>2773</v>
      </c>
      <c r="G811" s="200" t="s">
        <v>2774</v>
      </c>
      <c r="H811" s="201">
        <v>38779</v>
      </c>
      <c r="I811" s="202" t="s">
        <v>760</v>
      </c>
      <c r="J811" s="203" t="s">
        <v>593</v>
      </c>
      <c r="K811" s="203" t="s">
        <v>593</v>
      </c>
      <c r="L811" s="203" t="s">
        <v>593</v>
      </c>
      <c r="M811" s="203" t="s">
        <v>593</v>
      </c>
      <c r="N811" s="203" t="s">
        <v>593</v>
      </c>
      <c r="O811" s="203" t="s">
        <v>593</v>
      </c>
      <c r="P811" s="203" t="s">
        <v>593</v>
      </c>
      <c r="Q811" s="203" t="s">
        <v>593</v>
      </c>
      <c r="R811" s="203" t="s">
        <v>593</v>
      </c>
      <c r="S811" s="203" t="s">
        <v>593</v>
      </c>
      <c r="T811" s="203" t="s">
        <v>593</v>
      </c>
      <c r="U811" s="203" t="s">
        <v>593</v>
      </c>
      <c r="V811" s="203" t="s">
        <v>593</v>
      </c>
      <c r="W811" s="203" t="s">
        <v>593</v>
      </c>
      <c r="X811" s="203" t="s">
        <v>593</v>
      </c>
      <c r="Y811" s="203" t="s">
        <v>593</v>
      </c>
      <c r="Z811" s="203" t="s">
        <v>593</v>
      </c>
      <c r="AA811" s="203"/>
      <c r="AB811" s="203"/>
      <c r="AC811" s="203"/>
      <c r="AD811" s="202"/>
    </row>
    <row r="812" spans="1:30" hidden="1">
      <c r="A812" s="200">
        <v>18501</v>
      </c>
      <c r="B812" s="200" t="s">
        <v>2727</v>
      </c>
      <c r="C812" s="200" t="s">
        <v>2728</v>
      </c>
      <c r="D812" s="200" t="s">
        <v>2775</v>
      </c>
      <c r="E812" s="200" t="s">
        <v>2776</v>
      </c>
      <c r="F812" s="200" t="s">
        <v>2777</v>
      </c>
      <c r="G812" s="200" t="s">
        <v>2778</v>
      </c>
      <c r="H812" s="201">
        <v>38442</v>
      </c>
      <c r="I812" s="202" t="s">
        <v>760</v>
      </c>
      <c r="J812" s="203" t="s">
        <v>593</v>
      </c>
      <c r="K812" s="203" t="s">
        <v>593</v>
      </c>
      <c r="L812" s="203" t="s">
        <v>593</v>
      </c>
      <c r="M812" s="203" t="s">
        <v>593</v>
      </c>
      <c r="N812" s="203" t="s">
        <v>593</v>
      </c>
      <c r="O812" s="203" t="s">
        <v>593</v>
      </c>
      <c r="P812" s="203" t="s">
        <v>593</v>
      </c>
      <c r="Q812" s="203" t="s">
        <v>593</v>
      </c>
      <c r="R812" s="203" t="s">
        <v>593</v>
      </c>
      <c r="S812" s="203" t="s">
        <v>593</v>
      </c>
      <c r="T812" s="203" t="s">
        <v>593</v>
      </c>
      <c r="U812" s="203" t="s">
        <v>593</v>
      </c>
      <c r="V812" s="203" t="s">
        <v>593</v>
      </c>
      <c r="W812" s="203" t="s">
        <v>593</v>
      </c>
      <c r="X812" s="203" t="s">
        <v>593</v>
      </c>
      <c r="Y812" s="203" t="s">
        <v>593</v>
      </c>
      <c r="Z812" s="203" t="s">
        <v>593</v>
      </c>
      <c r="AA812" s="203"/>
      <c r="AB812" s="203"/>
      <c r="AC812" s="203"/>
      <c r="AD812" s="202"/>
    </row>
    <row r="813" spans="1:30">
      <c r="A813" s="200">
        <v>19201</v>
      </c>
      <c r="B813" s="200" t="s">
        <v>1773</v>
      </c>
      <c r="C813" s="200" t="s">
        <v>2779</v>
      </c>
      <c r="D813" s="200"/>
      <c r="E813" s="200"/>
      <c r="F813" s="200" t="s">
        <v>2780</v>
      </c>
      <c r="G813" s="200" t="s">
        <v>2781</v>
      </c>
      <c r="H813" s="201">
        <v>43556</v>
      </c>
      <c r="I813" s="202" t="s">
        <v>760</v>
      </c>
      <c r="J813" s="203">
        <v>0</v>
      </c>
      <c r="K813" s="203" t="s">
        <v>761</v>
      </c>
      <c r="L813" s="203">
        <v>0</v>
      </c>
      <c r="M813" s="203" t="s">
        <v>761</v>
      </c>
      <c r="N813" s="203" t="s">
        <v>761</v>
      </c>
      <c r="O813" s="203" t="s">
        <v>761</v>
      </c>
      <c r="P813" s="203" t="s">
        <v>761</v>
      </c>
      <c r="Q813" s="203" t="s">
        <v>593</v>
      </c>
      <c r="R813" s="203" t="s">
        <v>593</v>
      </c>
      <c r="S813" s="203" t="s">
        <v>761</v>
      </c>
      <c r="T813" s="203" t="s">
        <v>593</v>
      </c>
      <c r="U813" s="203">
        <v>0</v>
      </c>
      <c r="V813" s="203" t="s">
        <v>761</v>
      </c>
      <c r="W813" s="203" t="s">
        <v>761</v>
      </c>
      <c r="X813" s="203" t="s">
        <v>761</v>
      </c>
      <c r="Y813" s="203" t="s">
        <v>763</v>
      </c>
      <c r="Z813" s="203" t="s">
        <v>2782</v>
      </c>
      <c r="AA813" s="203">
        <v>0</v>
      </c>
      <c r="AB813" s="203">
        <v>0</v>
      </c>
      <c r="AC813" s="203">
        <v>0</v>
      </c>
      <c r="AD813" s="203">
        <v>0</v>
      </c>
    </row>
    <row r="814" spans="1:30">
      <c r="A814" s="200">
        <v>19202</v>
      </c>
      <c r="B814" s="200" t="s">
        <v>1773</v>
      </c>
      <c r="C814" s="200" t="s">
        <v>2779</v>
      </c>
      <c r="D814" s="200"/>
      <c r="E814" s="200"/>
      <c r="F814" s="200" t="s">
        <v>2783</v>
      </c>
      <c r="G814" s="200" t="s">
        <v>2784</v>
      </c>
      <c r="H814" s="202"/>
      <c r="I814" s="202"/>
      <c r="J814" s="203">
        <v>0</v>
      </c>
      <c r="K814" s="203">
        <v>0</v>
      </c>
      <c r="L814" s="203">
        <v>0</v>
      </c>
      <c r="M814" s="203">
        <v>0</v>
      </c>
      <c r="N814" s="203">
        <v>0</v>
      </c>
      <c r="O814" s="203" t="s">
        <v>761</v>
      </c>
      <c r="P814" s="203" t="s">
        <v>761</v>
      </c>
      <c r="Q814" s="203" t="s">
        <v>593</v>
      </c>
      <c r="R814" s="203" t="s">
        <v>593</v>
      </c>
      <c r="S814" s="203" t="s">
        <v>761</v>
      </c>
      <c r="T814" s="203" t="s">
        <v>593</v>
      </c>
      <c r="U814" s="203">
        <v>0</v>
      </c>
      <c r="V814" s="203" t="s">
        <v>593</v>
      </c>
      <c r="W814" s="203" t="s">
        <v>761</v>
      </c>
      <c r="X814" s="203" t="s">
        <v>761</v>
      </c>
      <c r="Y814" s="203" t="s">
        <v>769</v>
      </c>
      <c r="Z814" s="203" t="s">
        <v>2785</v>
      </c>
      <c r="AA814" s="203">
        <v>0</v>
      </c>
      <c r="AB814" s="203">
        <v>0</v>
      </c>
      <c r="AC814" s="203">
        <v>0</v>
      </c>
      <c r="AD814" s="203">
        <v>0</v>
      </c>
    </row>
    <row r="815" spans="1:30" hidden="1">
      <c r="A815" s="200">
        <v>19204</v>
      </c>
      <c r="B815" s="200" t="s">
        <v>1780</v>
      </c>
      <c r="C815" s="200" t="s">
        <v>2779</v>
      </c>
      <c r="D815" s="200"/>
      <c r="E815" s="200"/>
      <c r="F815" s="200" t="s">
        <v>2786</v>
      </c>
      <c r="G815" s="200" t="s">
        <v>2787</v>
      </c>
      <c r="H815" s="202"/>
      <c r="I815" s="202"/>
      <c r="J815" s="203">
        <v>0</v>
      </c>
      <c r="K815" s="203">
        <v>0</v>
      </c>
      <c r="L815" s="203">
        <v>0</v>
      </c>
      <c r="M815" s="203">
        <v>0</v>
      </c>
      <c r="N815" s="203">
        <v>0</v>
      </c>
      <c r="O815" s="203" t="s">
        <v>761</v>
      </c>
      <c r="P815" s="203" t="s">
        <v>761</v>
      </c>
      <c r="Q815" s="203" t="s">
        <v>593</v>
      </c>
      <c r="R815" s="203" t="s">
        <v>593</v>
      </c>
      <c r="S815" s="203" t="s">
        <v>761</v>
      </c>
      <c r="T815" s="203" t="s">
        <v>593</v>
      </c>
      <c r="U815" s="203">
        <v>0</v>
      </c>
      <c r="V815" s="203" t="s">
        <v>593</v>
      </c>
      <c r="W815" s="203" t="s">
        <v>761</v>
      </c>
      <c r="X815" s="203" t="s">
        <v>593</v>
      </c>
      <c r="Y815" s="203">
        <v>0</v>
      </c>
      <c r="Z815" s="203">
        <v>0</v>
      </c>
      <c r="AA815" s="203"/>
      <c r="AB815" s="203"/>
      <c r="AC815" s="203"/>
      <c r="AD815" s="202"/>
    </row>
    <row r="816" spans="1:30" hidden="1">
      <c r="A816" s="200">
        <v>19205</v>
      </c>
      <c r="B816" s="200" t="s">
        <v>1780</v>
      </c>
      <c r="C816" s="200" t="s">
        <v>2779</v>
      </c>
      <c r="D816" s="200"/>
      <c r="E816" s="200"/>
      <c r="F816" s="200" t="s">
        <v>2788</v>
      </c>
      <c r="G816" s="200" t="s">
        <v>2789</v>
      </c>
      <c r="H816" s="201">
        <v>38433</v>
      </c>
      <c r="I816" s="202" t="s">
        <v>760</v>
      </c>
      <c r="J816" s="203">
        <v>0</v>
      </c>
      <c r="K816" s="203">
        <v>0</v>
      </c>
      <c r="L816" s="203">
        <v>0</v>
      </c>
      <c r="M816" s="203">
        <v>0</v>
      </c>
      <c r="N816" s="203">
        <v>0</v>
      </c>
      <c r="O816" s="203" t="s">
        <v>761</v>
      </c>
      <c r="P816" s="203" t="s">
        <v>761</v>
      </c>
      <c r="Q816" s="203" t="s">
        <v>593</v>
      </c>
      <c r="R816" s="203" t="s">
        <v>593</v>
      </c>
      <c r="S816" s="203" t="s">
        <v>761</v>
      </c>
      <c r="T816" s="203" t="s">
        <v>593</v>
      </c>
      <c r="U816" s="203">
        <v>0</v>
      </c>
      <c r="V816" s="203" t="s">
        <v>593</v>
      </c>
      <c r="W816" s="203" t="s">
        <v>761</v>
      </c>
      <c r="X816" s="203" t="s">
        <v>593</v>
      </c>
      <c r="Y816" s="203">
        <v>0</v>
      </c>
      <c r="Z816" s="203">
        <v>0</v>
      </c>
      <c r="AA816" s="203"/>
      <c r="AB816" s="203"/>
      <c r="AC816" s="203"/>
      <c r="AD816" s="202"/>
    </row>
    <row r="817" spans="1:30" hidden="1">
      <c r="A817" s="200">
        <v>19206</v>
      </c>
      <c r="B817" s="200" t="s">
        <v>1780</v>
      </c>
      <c r="C817" s="200" t="s">
        <v>2779</v>
      </c>
      <c r="D817" s="200"/>
      <c r="E817" s="200"/>
      <c r="F817" s="200" t="s">
        <v>2790</v>
      </c>
      <c r="G817" s="200" t="s">
        <v>2791</v>
      </c>
      <c r="H817" s="202"/>
      <c r="I817" s="202"/>
      <c r="J817" s="203">
        <v>0</v>
      </c>
      <c r="K817" s="203">
        <v>0</v>
      </c>
      <c r="L817" s="203">
        <v>0</v>
      </c>
      <c r="M817" s="203">
        <v>0</v>
      </c>
      <c r="N817" s="203">
        <v>0</v>
      </c>
      <c r="O817" s="203" t="s">
        <v>761</v>
      </c>
      <c r="P817" s="203" t="s">
        <v>761</v>
      </c>
      <c r="Q817" s="203" t="s">
        <v>593</v>
      </c>
      <c r="R817" s="203" t="s">
        <v>593</v>
      </c>
      <c r="S817" s="203" t="s">
        <v>761</v>
      </c>
      <c r="T817" s="203" t="s">
        <v>593</v>
      </c>
      <c r="U817" s="203">
        <v>0</v>
      </c>
      <c r="V817" s="203" t="s">
        <v>593</v>
      </c>
      <c r="W817" s="203" t="s">
        <v>761</v>
      </c>
      <c r="X817" s="203" t="s">
        <v>593</v>
      </c>
      <c r="Y817" s="203">
        <v>0</v>
      </c>
      <c r="Z817" s="203">
        <v>0</v>
      </c>
      <c r="AA817" s="203"/>
      <c r="AB817" s="203"/>
      <c r="AC817" s="203"/>
      <c r="AD817" s="202"/>
    </row>
    <row r="818" spans="1:30" hidden="1">
      <c r="A818" s="200">
        <v>19207</v>
      </c>
      <c r="B818" s="200" t="s">
        <v>1780</v>
      </c>
      <c r="C818" s="200" t="s">
        <v>2779</v>
      </c>
      <c r="D818" s="200"/>
      <c r="E818" s="200"/>
      <c r="F818" s="200" t="s">
        <v>2792</v>
      </c>
      <c r="G818" s="200" t="s">
        <v>2793</v>
      </c>
      <c r="H818" s="202"/>
      <c r="I818" s="202"/>
      <c r="J818" s="203">
        <v>0</v>
      </c>
      <c r="K818" s="203">
        <v>0</v>
      </c>
      <c r="L818" s="203">
        <v>0</v>
      </c>
      <c r="M818" s="203">
        <v>0</v>
      </c>
      <c r="N818" s="203">
        <v>0</v>
      </c>
      <c r="O818" s="203" t="s">
        <v>761</v>
      </c>
      <c r="P818" s="203" t="s">
        <v>593</v>
      </c>
      <c r="Q818" s="203" t="s">
        <v>593</v>
      </c>
      <c r="R818" s="203" t="s">
        <v>593</v>
      </c>
      <c r="S818" s="203" t="s">
        <v>761</v>
      </c>
      <c r="T818" s="203" t="s">
        <v>593</v>
      </c>
      <c r="U818" s="203">
        <v>0</v>
      </c>
      <c r="V818" s="203" t="s">
        <v>593</v>
      </c>
      <c r="W818" s="203" t="s">
        <v>761</v>
      </c>
      <c r="X818" s="203" t="s">
        <v>593</v>
      </c>
      <c r="Y818" s="203">
        <v>0</v>
      </c>
      <c r="Z818" s="203">
        <v>0</v>
      </c>
      <c r="AA818" s="203"/>
      <c r="AB818" s="203"/>
      <c r="AC818" s="203"/>
      <c r="AD818" s="202"/>
    </row>
    <row r="819" spans="1:30" hidden="1">
      <c r="A819" s="200">
        <v>19208</v>
      </c>
      <c r="B819" s="200" t="s">
        <v>1780</v>
      </c>
      <c r="C819" s="200" t="s">
        <v>2779</v>
      </c>
      <c r="D819" s="200"/>
      <c r="E819" s="200"/>
      <c r="F819" s="200" t="s">
        <v>2794</v>
      </c>
      <c r="G819" s="200" t="s">
        <v>2795</v>
      </c>
      <c r="H819" s="201">
        <v>40389</v>
      </c>
      <c r="I819" s="202" t="s">
        <v>760</v>
      </c>
      <c r="J819" s="203">
        <v>0</v>
      </c>
      <c r="K819" s="203">
        <v>0</v>
      </c>
      <c r="L819" s="203">
        <v>0</v>
      </c>
      <c r="M819" s="203">
        <v>0</v>
      </c>
      <c r="N819" s="203">
        <v>0</v>
      </c>
      <c r="O819" s="203" t="s">
        <v>761</v>
      </c>
      <c r="P819" s="203" t="s">
        <v>593</v>
      </c>
      <c r="Q819" s="203" t="s">
        <v>593</v>
      </c>
      <c r="R819" s="203" t="s">
        <v>593</v>
      </c>
      <c r="S819" s="203" t="s">
        <v>761</v>
      </c>
      <c r="T819" s="203" t="s">
        <v>593</v>
      </c>
      <c r="U819" s="203">
        <v>0</v>
      </c>
      <c r="V819" s="203" t="s">
        <v>593</v>
      </c>
      <c r="W819" s="203" t="s">
        <v>761</v>
      </c>
      <c r="X819" s="203" t="s">
        <v>593</v>
      </c>
      <c r="Y819" s="203">
        <v>0</v>
      </c>
      <c r="Z819" s="203">
        <v>0</v>
      </c>
      <c r="AA819" s="203"/>
      <c r="AB819" s="203"/>
      <c r="AC819" s="203"/>
      <c r="AD819" s="202"/>
    </row>
    <row r="820" spans="1:30" hidden="1">
      <c r="A820" s="200">
        <v>19209</v>
      </c>
      <c r="B820" s="200" t="s">
        <v>1780</v>
      </c>
      <c r="C820" s="200" t="s">
        <v>2779</v>
      </c>
      <c r="D820" s="200"/>
      <c r="E820" s="200"/>
      <c r="F820" s="200" t="s">
        <v>2796</v>
      </c>
      <c r="G820" s="200" t="s">
        <v>841</v>
      </c>
      <c r="H820" s="201">
        <v>38791</v>
      </c>
      <c r="I820" s="202" t="s">
        <v>760</v>
      </c>
      <c r="J820" s="203">
        <v>0</v>
      </c>
      <c r="K820" s="203">
        <v>0</v>
      </c>
      <c r="L820" s="203">
        <v>0</v>
      </c>
      <c r="M820" s="203">
        <v>0</v>
      </c>
      <c r="N820" s="203">
        <v>0</v>
      </c>
      <c r="O820" s="203" t="s">
        <v>761</v>
      </c>
      <c r="P820" s="203" t="s">
        <v>593</v>
      </c>
      <c r="Q820" s="203" t="s">
        <v>593</v>
      </c>
      <c r="R820" s="203" t="s">
        <v>593</v>
      </c>
      <c r="S820" s="203" t="s">
        <v>761</v>
      </c>
      <c r="T820" s="203" t="s">
        <v>593</v>
      </c>
      <c r="U820" s="203">
        <v>0</v>
      </c>
      <c r="V820" s="203" t="s">
        <v>593</v>
      </c>
      <c r="W820" s="203" t="s">
        <v>761</v>
      </c>
      <c r="X820" s="203" t="s">
        <v>593</v>
      </c>
      <c r="Y820" s="203">
        <v>0</v>
      </c>
      <c r="Z820" s="203">
        <v>0</v>
      </c>
      <c r="AA820" s="203"/>
      <c r="AB820" s="203"/>
      <c r="AC820" s="203"/>
      <c r="AD820" s="202"/>
    </row>
    <row r="821" spans="1:30">
      <c r="A821" s="200">
        <v>19210</v>
      </c>
      <c r="B821" s="200" t="s">
        <v>1780</v>
      </c>
      <c r="C821" s="200" t="s">
        <v>2779</v>
      </c>
      <c r="D821" s="200"/>
      <c r="E821" s="200"/>
      <c r="F821" s="200" t="s">
        <v>2797</v>
      </c>
      <c r="G821" s="200" t="s">
        <v>2798</v>
      </c>
      <c r="H821" s="201">
        <v>38231</v>
      </c>
      <c r="I821" s="202" t="s">
        <v>760</v>
      </c>
      <c r="J821" s="203">
        <v>0</v>
      </c>
      <c r="K821" s="203">
        <v>0</v>
      </c>
      <c r="L821" s="203">
        <v>0</v>
      </c>
      <c r="M821" s="203">
        <v>0</v>
      </c>
      <c r="N821" s="203">
        <v>0</v>
      </c>
      <c r="O821" s="203" t="s">
        <v>761</v>
      </c>
      <c r="P821" s="203" t="s">
        <v>593</v>
      </c>
      <c r="Q821" s="203" t="s">
        <v>593</v>
      </c>
      <c r="R821" s="203" t="s">
        <v>593</v>
      </c>
      <c r="S821" s="203" t="s">
        <v>761</v>
      </c>
      <c r="T821" s="203" t="s">
        <v>593</v>
      </c>
      <c r="U821" s="203">
        <v>0</v>
      </c>
      <c r="V821" s="203" t="s">
        <v>593</v>
      </c>
      <c r="W821" s="203" t="s">
        <v>761</v>
      </c>
      <c r="X821" s="203" t="s">
        <v>761</v>
      </c>
      <c r="Y821" s="203" t="s">
        <v>769</v>
      </c>
      <c r="Z821" s="203" t="s">
        <v>2782</v>
      </c>
      <c r="AA821" s="203">
        <v>0</v>
      </c>
      <c r="AB821" s="203">
        <v>0</v>
      </c>
      <c r="AC821" s="203">
        <v>0</v>
      </c>
      <c r="AD821" s="203">
        <v>0</v>
      </c>
    </row>
    <row r="822" spans="1:30" hidden="1">
      <c r="A822" s="200">
        <v>19211</v>
      </c>
      <c r="B822" s="200" t="s">
        <v>1780</v>
      </c>
      <c r="C822" s="200" t="s">
        <v>2779</v>
      </c>
      <c r="D822" s="200"/>
      <c r="E822" s="200"/>
      <c r="F822" s="200" t="s">
        <v>2799</v>
      </c>
      <c r="G822" s="200" t="s">
        <v>2800</v>
      </c>
      <c r="H822" s="201">
        <v>38930</v>
      </c>
      <c r="I822" s="202" t="s">
        <v>760</v>
      </c>
      <c r="J822" s="203">
        <v>0</v>
      </c>
      <c r="K822" s="203">
        <v>0</v>
      </c>
      <c r="L822" s="203">
        <v>0</v>
      </c>
      <c r="M822" s="203">
        <v>0</v>
      </c>
      <c r="N822" s="203">
        <v>0</v>
      </c>
      <c r="O822" s="203" t="s">
        <v>761</v>
      </c>
      <c r="P822" s="203" t="s">
        <v>593</v>
      </c>
      <c r="Q822" s="203" t="s">
        <v>593</v>
      </c>
      <c r="R822" s="203" t="s">
        <v>593</v>
      </c>
      <c r="S822" s="203" t="s">
        <v>761</v>
      </c>
      <c r="T822" s="203" t="s">
        <v>593</v>
      </c>
      <c r="U822" s="203">
        <v>0</v>
      </c>
      <c r="V822" s="203" t="s">
        <v>593</v>
      </c>
      <c r="W822" s="203" t="s">
        <v>761</v>
      </c>
      <c r="X822" s="203" t="s">
        <v>593</v>
      </c>
      <c r="Y822" s="203">
        <v>0</v>
      </c>
      <c r="Z822" s="203">
        <v>0</v>
      </c>
      <c r="AA822" s="203"/>
      <c r="AB822" s="203"/>
      <c r="AC822" s="203"/>
      <c r="AD822" s="202"/>
    </row>
    <row r="823" spans="1:30" hidden="1">
      <c r="A823" s="200">
        <v>19212</v>
      </c>
      <c r="B823" s="200" t="s">
        <v>1780</v>
      </c>
      <c r="C823" s="200" t="s">
        <v>2779</v>
      </c>
      <c r="D823" s="200"/>
      <c r="E823" s="200"/>
      <c r="F823" s="200" t="s">
        <v>2801</v>
      </c>
      <c r="G823" s="200" t="s">
        <v>2802</v>
      </c>
      <c r="H823" s="201">
        <v>38396</v>
      </c>
      <c r="I823" s="202" t="s">
        <v>760</v>
      </c>
      <c r="J823" s="203">
        <v>0</v>
      </c>
      <c r="K823" s="203">
        <v>0</v>
      </c>
      <c r="L823" s="203">
        <v>0</v>
      </c>
      <c r="M823" s="203">
        <v>0</v>
      </c>
      <c r="N823" s="203">
        <v>0</v>
      </c>
      <c r="O823" s="203" t="s">
        <v>761</v>
      </c>
      <c r="P823" s="203" t="s">
        <v>761</v>
      </c>
      <c r="Q823" s="203" t="s">
        <v>593</v>
      </c>
      <c r="R823" s="203" t="s">
        <v>593</v>
      </c>
      <c r="S823" s="203" t="s">
        <v>761</v>
      </c>
      <c r="T823" s="203" t="s">
        <v>593</v>
      </c>
      <c r="U823" s="203">
        <v>0</v>
      </c>
      <c r="V823" s="203" t="s">
        <v>593</v>
      </c>
      <c r="W823" s="203" t="s">
        <v>761</v>
      </c>
      <c r="X823" s="203" t="s">
        <v>593</v>
      </c>
      <c r="Y823" s="203">
        <v>0</v>
      </c>
      <c r="Z823" s="203">
        <v>0</v>
      </c>
      <c r="AA823" s="203"/>
      <c r="AB823" s="203"/>
      <c r="AC823" s="203"/>
      <c r="AD823" s="202"/>
    </row>
    <row r="824" spans="1:30" hidden="1">
      <c r="A824" s="200">
        <v>19213</v>
      </c>
      <c r="B824" s="200" t="s">
        <v>1780</v>
      </c>
      <c r="C824" s="200" t="s">
        <v>2779</v>
      </c>
      <c r="D824" s="200"/>
      <c r="E824" s="200"/>
      <c r="F824" s="200" t="s">
        <v>2803</v>
      </c>
      <c r="G824" s="200" t="s">
        <v>2804</v>
      </c>
      <c r="H824" s="201">
        <v>38657</v>
      </c>
      <c r="I824" s="202" t="s">
        <v>760</v>
      </c>
      <c r="J824" s="203">
        <v>0</v>
      </c>
      <c r="K824" s="203">
        <v>0</v>
      </c>
      <c r="L824" s="203">
        <v>0</v>
      </c>
      <c r="M824" s="203">
        <v>0</v>
      </c>
      <c r="N824" s="203">
        <v>0</v>
      </c>
      <c r="O824" s="203" t="s">
        <v>761</v>
      </c>
      <c r="P824" s="203" t="s">
        <v>761</v>
      </c>
      <c r="Q824" s="203" t="s">
        <v>593</v>
      </c>
      <c r="R824" s="203" t="s">
        <v>593</v>
      </c>
      <c r="S824" s="203" t="s">
        <v>761</v>
      </c>
      <c r="T824" s="203" t="s">
        <v>593</v>
      </c>
      <c r="U824" s="203">
        <v>0</v>
      </c>
      <c r="V824" s="203" t="s">
        <v>593</v>
      </c>
      <c r="W824" s="203" t="s">
        <v>761</v>
      </c>
      <c r="X824" s="203" t="s">
        <v>593</v>
      </c>
      <c r="Y824" s="203">
        <v>0</v>
      </c>
      <c r="Z824" s="203">
        <v>0</v>
      </c>
      <c r="AA824" s="203"/>
      <c r="AB824" s="203"/>
      <c r="AC824" s="203"/>
      <c r="AD824" s="202"/>
    </row>
    <row r="825" spans="1:30">
      <c r="A825" s="200">
        <v>19214</v>
      </c>
      <c r="B825" s="200" t="s">
        <v>1780</v>
      </c>
      <c r="C825" s="200" t="s">
        <v>2779</v>
      </c>
      <c r="D825" s="200"/>
      <c r="E825" s="200"/>
      <c r="F825" s="200" t="s">
        <v>2805</v>
      </c>
      <c r="G825" s="200" t="s">
        <v>2806</v>
      </c>
      <c r="H825" s="201">
        <v>38768</v>
      </c>
      <c r="I825" s="202" t="s">
        <v>760</v>
      </c>
      <c r="J825" s="203">
        <v>0</v>
      </c>
      <c r="K825" s="203">
        <v>0</v>
      </c>
      <c r="L825" s="203">
        <v>0</v>
      </c>
      <c r="M825" s="203">
        <v>0</v>
      </c>
      <c r="N825" s="203">
        <v>0</v>
      </c>
      <c r="O825" s="203" t="s">
        <v>761</v>
      </c>
      <c r="P825" s="203" t="s">
        <v>593</v>
      </c>
      <c r="Q825" s="203" t="s">
        <v>593</v>
      </c>
      <c r="R825" s="203" t="s">
        <v>593</v>
      </c>
      <c r="S825" s="203" t="s">
        <v>761</v>
      </c>
      <c r="T825" s="203" t="s">
        <v>593</v>
      </c>
      <c r="U825" s="203">
        <v>0</v>
      </c>
      <c r="V825" s="203" t="s">
        <v>593</v>
      </c>
      <c r="W825" s="203" t="s">
        <v>761</v>
      </c>
      <c r="X825" s="203" t="s">
        <v>761</v>
      </c>
      <c r="Y825" s="203" t="s">
        <v>769</v>
      </c>
      <c r="Z825" s="203" t="s">
        <v>2782</v>
      </c>
      <c r="AA825" s="203">
        <v>0</v>
      </c>
      <c r="AB825" s="203">
        <v>0</v>
      </c>
      <c r="AC825" s="203">
        <v>0</v>
      </c>
      <c r="AD825" s="203">
        <v>0</v>
      </c>
    </row>
    <row r="826" spans="1:30" hidden="1">
      <c r="A826" s="200">
        <v>19346</v>
      </c>
      <c r="B826" s="200" t="s">
        <v>1780</v>
      </c>
      <c r="C826" s="200" t="s">
        <v>2779</v>
      </c>
      <c r="D826" s="200" t="s">
        <v>2807</v>
      </c>
      <c r="E826" s="200" t="s">
        <v>2808</v>
      </c>
      <c r="F826" s="200" t="s">
        <v>2809</v>
      </c>
      <c r="G826" s="200" t="s">
        <v>2810</v>
      </c>
      <c r="H826" s="201">
        <v>42486</v>
      </c>
      <c r="I826" s="202" t="s">
        <v>760</v>
      </c>
      <c r="J826" s="203">
        <v>0</v>
      </c>
      <c r="K826" s="203">
        <v>0</v>
      </c>
      <c r="L826" s="203">
        <v>0</v>
      </c>
      <c r="M826" s="203">
        <v>0</v>
      </c>
      <c r="N826" s="203">
        <v>0</v>
      </c>
      <c r="O826" s="203" t="s">
        <v>761</v>
      </c>
      <c r="P826" s="203" t="s">
        <v>593</v>
      </c>
      <c r="Q826" s="203" t="s">
        <v>593</v>
      </c>
      <c r="R826" s="203" t="s">
        <v>593</v>
      </c>
      <c r="S826" s="203" t="s">
        <v>761</v>
      </c>
      <c r="T826" s="203" t="s">
        <v>593</v>
      </c>
      <c r="U826" s="203">
        <v>0</v>
      </c>
      <c r="V826" s="203" t="s">
        <v>593</v>
      </c>
      <c r="W826" s="203" t="s">
        <v>761</v>
      </c>
      <c r="X826" s="203" t="s">
        <v>593</v>
      </c>
      <c r="Y826" s="203">
        <v>0</v>
      </c>
      <c r="Z826" s="203">
        <v>0</v>
      </c>
      <c r="AA826" s="203"/>
      <c r="AB826" s="203"/>
      <c r="AC826" s="203"/>
      <c r="AD826" s="202"/>
    </row>
    <row r="827" spans="1:30" hidden="1">
      <c r="A827" s="200">
        <v>19364</v>
      </c>
      <c r="B827" s="200" t="s">
        <v>1780</v>
      </c>
      <c r="C827" s="200" t="s">
        <v>2779</v>
      </c>
      <c r="D827" s="200" t="s">
        <v>2811</v>
      </c>
      <c r="E827" s="200" t="s">
        <v>2812</v>
      </c>
      <c r="F827" s="200" t="s">
        <v>2813</v>
      </c>
      <c r="G827" s="200" t="s">
        <v>2814</v>
      </c>
      <c r="H827" s="202"/>
      <c r="I827" s="202"/>
      <c r="J827" s="203">
        <v>0</v>
      </c>
      <c r="K827" s="203">
        <v>0</v>
      </c>
      <c r="L827" s="203">
        <v>0</v>
      </c>
      <c r="M827" s="203">
        <v>0</v>
      </c>
      <c r="N827" s="203">
        <v>0</v>
      </c>
      <c r="O827" s="203" t="s">
        <v>761</v>
      </c>
      <c r="P827" s="203" t="s">
        <v>593</v>
      </c>
      <c r="Q827" s="203" t="s">
        <v>593</v>
      </c>
      <c r="R827" s="203" t="s">
        <v>593</v>
      </c>
      <c r="S827" s="203" t="s">
        <v>761</v>
      </c>
      <c r="T827" s="203" t="s">
        <v>593</v>
      </c>
      <c r="U827" s="203">
        <v>0</v>
      </c>
      <c r="V827" s="203" t="s">
        <v>593</v>
      </c>
      <c r="W827" s="203" t="s">
        <v>761</v>
      </c>
      <c r="X827" s="203" t="s">
        <v>593</v>
      </c>
      <c r="Y827" s="203">
        <v>0</v>
      </c>
      <c r="Z827" s="203">
        <v>0</v>
      </c>
      <c r="AA827" s="203"/>
      <c r="AB827" s="203"/>
      <c r="AC827" s="203"/>
      <c r="AD827" s="202"/>
    </row>
    <row r="828" spans="1:30" hidden="1">
      <c r="A828" s="200">
        <v>19365</v>
      </c>
      <c r="B828" s="200" t="s">
        <v>1780</v>
      </c>
      <c r="C828" s="200" t="s">
        <v>2779</v>
      </c>
      <c r="D828" s="200" t="s">
        <v>2811</v>
      </c>
      <c r="E828" s="200" t="s">
        <v>2812</v>
      </c>
      <c r="F828" s="200" t="s">
        <v>2815</v>
      </c>
      <c r="G828" s="200" t="s">
        <v>2816</v>
      </c>
      <c r="H828" s="201">
        <v>38243</v>
      </c>
      <c r="I828" s="202" t="s">
        <v>760</v>
      </c>
      <c r="J828" s="203">
        <v>0</v>
      </c>
      <c r="K828" s="203">
        <v>0</v>
      </c>
      <c r="L828" s="203">
        <v>0</v>
      </c>
      <c r="M828" s="203">
        <v>0</v>
      </c>
      <c r="N828" s="203">
        <v>0</v>
      </c>
      <c r="O828" s="203" t="s">
        <v>761</v>
      </c>
      <c r="P828" s="203" t="s">
        <v>593</v>
      </c>
      <c r="Q828" s="203" t="s">
        <v>593</v>
      </c>
      <c r="R828" s="203" t="s">
        <v>593</v>
      </c>
      <c r="S828" s="203" t="s">
        <v>761</v>
      </c>
      <c r="T828" s="203" t="s">
        <v>593</v>
      </c>
      <c r="U828" s="203">
        <v>0</v>
      </c>
      <c r="V828" s="203" t="s">
        <v>593</v>
      </c>
      <c r="W828" s="203" t="s">
        <v>761</v>
      </c>
      <c r="X828" s="203" t="s">
        <v>593</v>
      </c>
      <c r="Y828" s="203">
        <v>0</v>
      </c>
      <c r="Z828" s="203">
        <v>0</v>
      </c>
      <c r="AA828" s="203"/>
      <c r="AB828" s="203"/>
      <c r="AC828" s="203"/>
      <c r="AD828" s="202"/>
    </row>
    <row r="829" spans="1:30" hidden="1">
      <c r="A829" s="200">
        <v>19366</v>
      </c>
      <c r="B829" s="200" t="s">
        <v>1780</v>
      </c>
      <c r="C829" s="200" t="s">
        <v>2779</v>
      </c>
      <c r="D829" s="200" t="s">
        <v>2811</v>
      </c>
      <c r="E829" s="200" t="s">
        <v>2812</v>
      </c>
      <c r="F829" s="200" t="s">
        <v>2817</v>
      </c>
      <c r="G829" s="200" t="s">
        <v>1269</v>
      </c>
      <c r="H829" s="201">
        <v>37681</v>
      </c>
      <c r="I829" s="202" t="s">
        <v>760</v>
      </c>
      <c r="J829" s="203">
        <v>0</v>
      </c>
      <c r="K829" s="203">
        <v>0</v>
      </c>
      <c r="L829" s="203">
        <v>0</v>
      </c>
      <c r="M829" s="203">
        <v>0</v>
      </c>
      <c r="N829" s="203">
        <v>0</v>
      </c>
      <c r="O829" s="203" t="s">
        <v>761</v>
      </c>
      <c r="P829" s="203" t="s">
        <v>593</v>
      </c>
      <c r="Q829" s="203">
        <v>0</v>
      </c>
      <c r="R829" s="203" t="s">
        <v>593</v>
      </c>
      <c r="S829" s="203" t="s">
        <v>761</v>
      </c>
      <c r="T829" s="203" t="s">
        <v>593</v>
      </c>
      <c r="U829" s="203">
        <v>0</v>
      </c>
      <c r="V829" s="203" t="s">
        <v>593</v>
      </c>
      <c r="W829" s="203" t="s">
        <v>761</v>
      </c>
      <c r="X829" s="203" t="s">
        <v>593</v>
      </c>
      <c r="Y829" s="203">
        <v>0</v>
      </c>
      <c r="Z829" s="203">
        <v>0</v>
      </c>
      <c r="AA829" s="203"/>
      <c r="AB829" s="203"/>
      <c r="AC829" s="203"/>
      <c r="AD829" s="202"/>
    </row>
    <row r="830" spans="1:30" hidden="1">
      <c r="A830" s="200">
        <v>19368</v>
      </c>
      <c r="B830" s="200" t="s">
        <v>1780</v>
      </c>
      <c r="C830" s="200" t="s">
        <v>2779</v>
      </c>
      <c r="D830" s="200" t="s">
        <v>2811</v>
      </c>
      <c r="E830" s="200" t="s">
        <v>2812</v>
      </c>
      <c r="F830" s="200" t="s">
        <v>2818</v>
      </c>
      <c r="G830" s="200" t="s">
        <v>2819</v>
      </c>
      <c r="H830" s="201">
        <v>42486</v>
      </c>
      <c r="I830" s="202" t="s">
        <v>760</v>
      </c>
      <c r="J830" s="203">
        <v>0</v>
      </c>
      <c r="K830" s="203">
        <v>0</v>
      </c>
      <c r="L830" s="203">
        <v>0</v>
      </c>
      <c r="M830" s="203">
        <v>0</v>
      </c>
      <c r="N830" s="203">
        <v>0</v>
      </c>
      <c r="O830" s="203" t="s">
        <v>761</v>
      </c>
      <c r="P830" s="203" t="s">
        <v>593</v>
      </c>
      <c r="Q830" s="203" t="s">
        <v>593</v>
      </c>
      <c r="R830" s="203" t="s">
        <v>593</v>
      </c>
      <c r="S830" s="203" t="s">
        <v>761</v>
      </c>
      <c r="T830" s="203" t="s">
        <v>593</v>
      </c>
      <c r="U830" s="203">
        <v>0</v>
      </c>
      <c r="V830" s="203" t="s">
        <v>593</v>
      </c>
      <c r="W830" s="203" t="s">
        <v>761</v>
      </c>
      <c r="X830" s="203" t="s">
        <v>593</v>
      </c>
      <c r="Y830" s="203">
        <v>0</v>
      </c>
      <c r="Z830" s="203">
        <v>0</v>
      </c>
      <c r="AA830" s="203"/>
      <c r="AB830" s="203"/>
      <c r="AC830" s="203"/>
      <c r="AD830" s="202"/>
    </row>
    <row r="831" spans="1:30">
      <c r="A831" s="200">
        <v>19384</v>
      </c>
      <c r="B831" s="200" t="s">
        <v>1780</v>
      </c>
      <c r="C831" s="200" t="s">
        <v>2779</v>
      </c>
      <c r="D831" s="200" t="s">
        <v>2820</v>
      </c>
      <c r="E831" s="200" t="s">
        <v>2821</v>
      </c>
      <c r="F831" s="200" t="s">
        <v>2822</v>
      </c>
      <c r="G831" s="200" t="s">
        <v>2823</v>
      </c>
      <c r="H831" s="201">
        <v>40389</v>
      </c>
      <c r="I831" s="202" t="s">
        <v>760</v>
      </c>
      <c r="J831" s="203">
        <v>0</v>
      </c>
      <c r="K831" s="203">
        <v>0</v>
      </c>
      <c r="L831" s="203">
        <v>0</v>
      </c>
      <c r="M831" s="203">
        <v>0</v>
      </c>
      <c r="N831" s="203">
        <v>0</v>
      </c>
      <c r="O831" s="203" t="s">
        <v>761</v>
      </c>
      <c r="P831" s="203" t="s">
        <v>593</v>
      </c>
      <c r="Q831" s="203" t="s">
        <v>593</v>
      </c>
      <c r="R831" s="203" t="s">
        <v>593</v>
      </c>
      <c r="S831" s="203" t="s">
        <v>761</v>
      </c>
      <c r="T831" s="203" t="s">
        <v>593</v>
      </c>
      <c r="U831" s="203">
        <v>0</v>
      </c>
      <c r="V831" s="203" t="s">
        <v>593</v>
      </c>
      <c r="W831" s="203" t="s">
        <v>761</v>
      </c>
      <c r="X831" s="203" t="s">
        <v>761</v>
      </c>
      <c r="Y831" s="203" t="s">
        <v>769</v>
      </c>
      <c r="Z831" s="203" t="s">
        <v>2782</v>
      </c>
      <c r="AA831" s="203">
        <v>0</v>
      </c>
      <c r="AB831" s="203">
        <v>0</v>
      </c>
      <c r="AC831" s="203">
        <v>0</v>
      </c>
      <c r="AD831" s="203">
        <v>0</v>
      </c>
    </row>
    <row r="832" spans="1:30" hidden="1">
      <c r="A832" s="200">
        <v>19422</v>
      </c>
      <c r="B832" s="200" t="s">
        <v>1780</v>
      </c>
      <c r="C832" s="200" t="s">
        <v>2779</v>
      </c>
      <c r="D832" s="200" t="s">
        <v>2824</v>
      </c>
      <c r="E832" s="200" t="s">
        <v>2825</v>
      </c>
      <c r="F832" s="200" t="s">
        <v>2826</v>
      </c>
      <c r="G832" s="200" t="s">
        <v>2827</v>
      </c>
      <c r="H832" s="202"/>
      <c r="I832" s="202"/>
      <c r="J832" s="203">
        <v>0</v>
      </c>
      <c r="K832" s="203">
        <v>0</v>
      </c>
      <c r="L832" s="203">
        <v>0</v>
      </c>
      <c r="M832" s="203">
        <v>0</v>
      </c>
      <c r="N832" s="203">
        <v>0</v>
      </c>
      <c r="O832" s="203" t="s">
        <v>761</v>
      </c>
      <c r="P832" s="203" t="s">
        <v>761</v>
      </c>
      <c r="Q832" s="203" t="s">
        <v>593</v>
      </c>
      <c r="R832" s="203" t="s">
        <v>593</v>
      </c>
      <c r="S832" s="203" t="s">
        <v>761</v>
      </c>
      <c r="T832" s="203" t="s">
        <v>593</v>
      </c>
      <c r="U832" s="203">
        <v>0</v>
      </c>
      <c r="V832" s="203" t="s">
        <v>593</v>
      </c>
      <c r="W832" s="203" t="s">
        <v>761</v>
      </c>
      <c r="X832" s="203" t="s">
        <v>593</v>
      </c>
      <c r="Y832" s="203">
        <v>0</v>
      </c>
      <c r="Z832" s="203">
        <v>0</v>
      </c>
      <c r="AA832" s="203"/>
      <c r="AB832" s="203"/>
      <c r="AC832" s="203"/>
      <c r="AD832" s="202"/>
    </row>
    <row r="833" spans="1:30" hidden="1">
      <c r="A833" s="200">
        <v>19423</v>
      </c>
      <c r="B833" s="200" t="s">
        <v>1780</v>
      </c>
      <c r="C833" s="200" t="s">
        <v>2779</v>
      </c>
      <c r="D833" s="200" t="s">
        <v>2824</v>
      </c>
      <c r="E833" s="200" t="s">
        <v>2825</v>
      </c>
      <c r="F833" s="200" t="s">
        <v>2828</v>
      </c>
      <c r="G833" s="200" t="s">
        <v>2829</v>
      </c>
      <c r="H833" s="202"/>
      <c r="I833" s="202"/>
      <c r="J833" s="203">
        <v>0</v>
      </c>
      <c r="K833" s="203">
        <v>0</v>
      </c>
      <c r="L833" s="203">
        <v>0</v>
      </c>
      <c r="M833" s="203">
        <v>0</v>
      </c>
      <c r="N833" s="203">
        <v>0</v>
      </c>
      <c r="O833" s="203" t="s">
        <v>761</v>
      </c>
      <c r="P833" s="203" t="s">
        <v>761</v>
      </c>
      <c r="Q833" s="203" t="s">
        <v>593</v>
      </c>
      <c r="R833" s="203" t="s">
        <v>593</v>
      </c>
      <c r="S833" s="203" t="s">
        <v>761</v>
      </c>
      <c r="T833" s="203" t="s">
        <v>593</v>
      </c>
      <c r="U833" s="203">
        <v>0</v>
      </c>
      <c r="V833" s="203" t="s">
        <v>593</v>
      </c>
      <c r="W833" s="203" t="s">
        <v>761</v>
      </c>
      <c r="X833" s="203" t="s">
        <v>593</v>
      </c>
      <c r="Y833" s="203">
        <v>0</v>
      </c>
      <c r="Z833" s="203">
        <v>0</v>
      </c>
      <c r="AA833" s="203"/>
      <c r="AB833" s="203"/>
      <c r="AC833" s="203"/>
      <c r="AD833" s="202"/>
    </row>
    <row r="834" spans="1:30">
      <c r="A834" s="200">
        <v>19424</v>
      </c>
      <c r="B834" s="200" t="s">
        <v>1780</v>
      </c>
      <c r="C834" s="200" t="s">
        <v>2779</v>
      </c>
      <c r="D834" s="200" t="s">
        <v>2824</v>
      </c>
      <c r="E834" s="200" t="s">
        <v>2825</v>
      </c>
      <c r="F834" s="200" t="s">
        <v>2830</v>
      </c>
      <c r="G834" s="200" t="s">
        <v>2831</v>
      </c>
      <c r="H834" s="202"/>
      <c r="I834" s="202"/>
      <c r="J834" s="203">
        <v>0</v>
      </c>
      <c r="K834" s="203">
        <v>0</v>
      </c>
      <c r="L834" s="203">
        <v>0</v>
      </c>
      <c r="M834" s="203">
        <v>0</v>
      </c>
      <c r="N834" s="203">
        <v>0</v>
      </c>
      <c r="O834" s="203" t="s">
        <v>761</v>
      </c>
      <c r="P834" s="203" t="s">
        <v>761</v>
      </c>
      <c r="Q834" s="203" t="s">
        <v>593</v>
      </c>
      <c r="R834" s="203" t="s">
        <v>593</v>
      </c>
      <c r="S834" s="203" t="s">
        <v>761</v>
      </c>
      <c r="T834" s="203" t="s">
        <v>593</v>
      </c>
      <c r="U834" s="203">
        <v>0</v>
      </c>
      <c r="V834" s="203" t="s">
        <v>593</v>
      </c>
      <c r="W834" s="203" t="s">
        <v>761</v>
      </c>
      <c r="X834" s="203" t="s">
        <v>761</v>
      </c>
      <c r="Y834" s="203" t="s">
        <v>769</v>
      </c>
      <c r="Z834" s="203" t="s">
        <v>2785</v>
      </c>
      <c r="AA834" s="203">
        <v>0</v>
      </c>
      <c r="AB834" s="203">
        <v>0</v>
      </c>
      <c r="AC834" s="203">
        <v>0</v>
      </c>
      <c r="AD834" s="203">
        <v>0</v>
      </c>
    </row>
    <row r="835" spans="1:30">
      <c r="A835" s="200">
        <v>19425</v>
      </c>
      <c r="B835" s="200" t="s">
        <v>1780</v>
      </c>
      <c r="C835" s="200" t="s">
        <v>2779</v>
      </c>
      <c r="D835" s="200" t="s">
        <v>2824</v>
      </c>
      <c r="E835" s="200" t="s">
        <v>2825</v>
      </c>
      <c r="F835" s="200" t="s">
        <v>2832</v>
      </c>
      <c r="G835" s="200" t="s">
        <v>2833</v>
      </c>
      <c r="H835" s="202"/>
      <c r="I835" s="202"/>
      <c r="J835" s="203">
        <v>0</v>
      </c>
      <c r="K835" s="203">
        <v>0</v>
      </c>
      <c r="L835" s="203">
        <v>0</v>
      </c>
      <c r="M835" s="203">
        <v>0</v>
      </c>
      <c r="N835" s="203">
        <v>0</v>
      </c>
      <c r="O835" s="203" t="s">
        <v>761</v>
      </c>
      <c r="P835" s="203" t="s">
        <v>761</v>
      </c>
      <c r="Q835" s="203" t="s">
        <v>593</v>
      </c>
      <c r="R835" s="203" t="s">
        <v>593</v>
      </c>
      <c r="S835" s="203" t="s">
        <v>761</v>
      </c>
      <c r="T835" s="203" t="s">
        <v>593</v>
      </c>
      <c r="U835" s="203">
        <v>0</v>
      </c>
      <c r="V835" s="203" t="s">
        <v>593</v>
      </c>
      <c r="W835" s="203" t="s">
        <v>761</v>
      </c>
      <c r="X835" s="203" t="s">
        <v>761</v>
      </c>
      <c r="Y835" s="203" t="s">
        <v>769</v>
      </c>
      <c r="Z835" s="203" t="s">
        <v>2785</v>
      </c>
      <c r="AA835" s="203">
        <v>0</v>
      </c>
      <c r="AB835" s="203">
        <v>0</v>
      </c>
      <c r="AC835" s="203">
        <v>0</v>
      </c>
      <c r="AD835" s="203">
        <v>0</v>
      </c>
    </row>
    <row r="836" spans="1:30" hidden="1">
      <c r="A836" s="200">
        <v>19429</v>
      </c>
      <c r="B836" s="200" t="s">
        <v>1780</v>
      </c>
      <c r="C836" s="200" t="s">
        <v>2779</v>
      </c>
      <c r="D836" s="200" t="s">
        <v>2824</v>
      </c>
      <c r="E836" s="200" t="s">
        <v>2825</v>
      </c>
      <c r="F836" s="200" t="s">
        <v>2834</v>
      </c>
      <c r="G836" s="200" t="s">
        <v>2835</v>
      </c>
      <c r="H836" s="202"/>
      <c r="I836" s="202"/>
      <c r="J836" s="203">
        <v>0</v>
      </c>
      <c r="K836" s="203">
        <v>0</v>
      </c>
      <c r="L836" s="203">
        <v>0</v>
      </c>
      <c r="M836" s="203">
        <v>0</v>
      </c>
      <c r="N836" s="203">
        <v>0</v>
      </c>
      <c r="O836" s="203" t="s">
        <v>761</v>
      </c>
      <c r="P836" s="203" t="s">
        <v>593</v>
      </c>
      <c r="Q836" s="203" t="s">
        <v>593</v>
      </c>
      <c r="R836" s="203" t="s">
        <v>593</v>
      </c>
      <c r="S836" s="203" t="s">
        <v>761</v>
      </c>
      <c r="T836" s="203" t="s">
        <v>593</v>
      </c>
      <c r="U836" s="203">
        <v>0</v>
      </c>
      <c r="V836" s="203" t="s">
        <v>593</v>
      </c>
      <c r="W836" s="203" t="s">
        <v>761</v>
      </c>
      <c r="X836" s="203" t="s">
        <v>593</v>
      </c>
      <c r="Y836" s="203">
        <v>0</v>
      </c>
      <c r="Z836" s="203">
        <v>0</v>
      </c>
      <c r="AA836" s="203"/>
      <c r="AB836" s="203"/>
      <c r="AC836" s="203"/>
      <c r="AD836" s="202"/>
    </row>
    <row r="837" spans="1:30">
      <c r="A837" s="200">
        <v>19430</v>
      </c>
      <c r="B837" s="200" t="s">
        <v>1780</v>
      </c>
      <c r="C837" s="200" t="s">
        <v>2779</v>
      </c>
      <c r="D837" s="200" t="s">
        <v>2824</v>
      </c>
      <c r="E837" s="200" t="s">
        <v>2825</v>
      </c>
      <c r="F837" s="200" t="s">
        <v>2836</v>
      </c>
      <c r="G837" s="200" t="s">
        <v>2837</v>
      </c>
      <c r="H837" s="201">
        <v>38777</v>
      </c>
      <c r="I837" s="202" t="s">
        <v>760</v>
      </c>
      <c r="J837" s="203">
        <v>0</v>
      </c>
      <c r="K837" s="203">
        <v>0</v>
      </c>
      <c r="L837" s="203">
        <v>0</v>
      </c>
      <c r="M837" s="203">
        <v>0</v>
      </c>
      <c r="N837" s="203">
        <v>0</v>
      </c>
      <c r="O837" s="203" t="s">
        <v>761</v>
      </c>
      <c r="P837" s="203" t="s">
        <v>761</v>
      </c>
      <c r="Q837" s="203" t="s">
        <v>593</v>
      </c>
      <c r="R837" s="203" t="s">
        <v>593</v>
      </c>
      <c r="S837" s="203" t="s">
        <v>761</v>
      </c>
      <c r="T837" s="203" t="s">
        <v>593</v>
      </c>
      <c r="U837" s="203">
        <v>0</v>
      </c>
      <c r="V837" s="203" t="s">
        <v>593</v>
      </c>
      <c r="W837" s="203" t="s">
        <v>761</v>
      </c>
      <c r="X837" s="203" t="s">
        <v>761</v>
      </c>
      <c r="Y837" s="203" t="s">
        <v>769</v>
      </c>
      <c r="Z837" s="203" t="s">
        <v>2785</v>
      </c>
      <c r="AA837" s="203">
        <v>0</v>
      </c>
      <c r="AB837" s="203">
        <v>0</v>
      </c>
      <c r="AC837" s="203">
        <v>0</v>
      </c>
      <c r="AD837" s="203">
        <v>0</v>
      </c>
    </row>
    <row r="838" spans="1:30" hidden="1">
      <c r="A838" s="200">
        <v>19442</v>
      </c>
      <c r="B838" s="200" t="s">
        <v>1780</v>
      </c>
      <c r="C838" s="200" t="s">
        <v>2779</v>
      </c>
      <c r="D838" s="200" t="s">
        <v>2838</v>
      </c>
      <c r="E838" s="200" t="s">
        <v>2839</v>
      </c>
      <c r="F838" s="200" t="s">
        <v>2840</v>
      </c>
      <c r="G838" s="200" t="s">
        <v>2841</v>
      </c>
      <c r="H838" s="202"/>
      <c r="I838" s="202"/>
      <c r="J838" s="203">
        <v>0</v>
      </c>
      <c r="K838" s="203">
        <v>0</v>
      </c>
      <c r="L838" s="203">
        <v>0</v>
      </c>
      <c r="M838" s="203">
        <v>0</v>
      </c>
      <c r="N838" s="203">
        <v>0</v>
      </c>
      <c r="O838" s="203" t="s">
        <v>593</v>
      </c>
      <c r="P838" s="203" t="s">
        <v>761</v>
      </c>
      <c r="Q838" s="203" t="s">
        <v>593</v>
      </c>
      <c r="R838" s="203" t="s">
        <v>593</v>
      </c>
      <c r="S838" s="203" t="s">
        <v>593</v>
      </c>
      <c r="T838" s="203" t="s">
        <v>593</v>
      </c>
      <c r="U838" s="203">
        <v>0</v>
      </c>
      <c r="V838" s="203" t="s">
        <v>593</v>
      </c>
      <c r="W838" s="203" t="s">
        <v>761</v>
      </c>
      <c r="X838" s="203" t="s">
        <v>593</v>
      </c>
      <c r="Y838" s="203">
        <v>0</v>
      </c>
      <c r="Z838" s="203">
        <v>0</v>
      </c>
      <c r="AA838" s="203"/>
      <c r="AB838" s="203"/>
      <c r="AC838" s="203"/>
      <c r="AD838" s="202"/>
    </row>
    <row r="839" spans="1:30" hidden="1">
      <c r="A839" s="200">
        <v>19443</v>
      </c>
      <c r="B839" s="200" t="s">
        <v>1780</v>
      </c>
      <c r="C839" s="200" t="s">
        <v>2779</v>
      </c>
      <c r="D839" s="200" t="s">
        <v>2838</v>
      </c>
      <c r="E839" s="200" t="s">
        <v>2839</v>
      </c>
      <c r="F839" s="200" t="s">
        <v>2842</v>
      </c>
      <c r="G839" s="200" t="s">
        <v>2843</v>
      </c>
      <c r="H839" s="202"/>
      <c r="I839" s="202"/>
      <c r="J839" s="203">
        <v>0</v>
      </c>
      <c r="K839" s="203">
        <v>0</v>
      </c>
      <c r="L839" s="203">
        <v>0</v>
      </c>
      <c r="M839" s="203">
        <v>0</v>
      </c>
      <c r="N839" s="203">
        <v>0</v>
      </c>
      <c r="O839" s="203" t="s">
        <v>593</v>
      </c>
      <c r="P839" s="203" t="s">
        <v>761</v>
      </c>
      <c r="Q839" s="203" t="s">
        <v>593</v>
      </c>
      <c r="R839" s="203" t="s">
        <v>593</v>
      </c>
      <c r="S839" s="203" t="s">
        <v>593</v>
      </c>
      <c r="T839" s="203" t="s">
        <v>593</v>
      </c>
      <c r="U839" s="203">
        <v>0</v>
      </c>
      <c r="V839" s="203" t="s">
        <v>593</v>
      </c>
      <c r="W839" s="203" t="s">
        <v>761</v>
      </c>
      <c r="X839" s="203" t="s">
        <v>593</v>
      </c>
      <c r="Y839" s="203">
        <v>0</v>
      </c>
      <c r="Z839" s="203">
        <v>0</v>
      </c>
      <c r="AA839" s="203"/>
      <c r="AB839" s="203"/>
      <c r="AC839" s="203"/>
      <c r="AD839" s="202"/>
    </row>
    <row r="840" spans="1:30">
      <c r="A840" s="200">
        <v>20201</v>
      </c>
      <c r="B840" s="200" t="s">
        <v>1780</v>
      </c>
      <c r="C840" s="200" t="s">
        <v>2844</v>
      </c>
      <c r="D840" s="200"/>
      <c r="E840" s="200"/>
      <c r="F840" s="200" t="s">
        <v>2845</v>
      </c>
      <c r="G840" s="200" t="s">
        <v>2846</v>
      </c>
      <c r="H840" s="201">
        <v>40179</v>
      </c>
      <c r="I840" s="202" t="s">
        <v>760</v>
      </c>
      <c r="J840" s="203">
        <v>0</v>
      </c>
      <c r="K840" s="203" t="s">
        <v>761</v>
      </c>
      <c r="L840" s="203">
        <v>0</v>
      </c>
      <c r="M840" s="203" t="s">
        <v>761</v>
      </c>
      <c r="N840" s="203" t="s">
        <v>761</v>
      </c>
      <c r="O840" s="203" t="s">
        <v>593</v>
      </c>
      <c r="P840" s="203" t="s">
        <v>593</v>
      </c>
      <c r="Q840" s="203" t="s">
        <v>593</v>
      </c>
      <c r="R840" s="203" t="s">
        <v>593</v>
      </c>
      <c r="S840" s="203" t="s">
        <v>593</v>
      </c>
      <c r="T840" s="203" t="s">
        <v>593</v>
      </c>
      <c r="U840" s="203">
        <v>0</v>
      </c>
      <c r="V840" s="203" t="s">
        <v>761</v>
      </c>
      <c r="W840" s="203" t="s">
        <v>593</v>
      </c>
      <c r="X840" s="203" t="s">
        <v>761</v>
      </c>
      <c r="Y840" s="203" t="s">
        <v>1172</v>
      </c>
      <c r="Z840" s="203" t="s">
        <v>2847</v>
      </c>
      <c r="AA840" s="203">
        <v>0</v>
      </c>
      <c r="AB840" s="203">
        <v>0</v>
      </c>
      <c r="AC840" s="203">
        <v>0</v>
      </c>
      <c r="AD840" s="203">
        <v>0</v>
      </c>
    </row>
    <row r="841" spans="1:30">
      <c r="A841" s="200">
        <v>20202</v>
      </c>
      <c r="B841" s="200" t="s">
        <v>1780</v>
      </c>
      <c r="C841" s="200" t="s">
        <v>2844</v>
      </c>
      <c r="D841" s="200"/>
      <c r="E841" s="200"/>
      <c r="F841" s="200" t="s">
        <v>2848</v>
      </c>
      <c r="G841" s="200" t="s">
        <v>2849</v>
      </c>
      <c r="H841" s="201">
        <v>40268</v>
      </c>
      <c r="I841" s="202" t="s">
        <v>760</v>
      </c>
      <c r="J841" s="203">
        <v>0</v>
      </c>
      <c r="K841" s="203">
        <v>0</v>
      </c>
      <c r="L841" s="203" t="s">
        <v>761</v>
      </c>
      <c r="M841" s="203">
        <v>0</v>
      </c>
      <c r="N841" s="203" t="s">
        <v>761</v>
      </c>
      <c r="O841" s="203" t="s">
        <v>593</v>
      </c>
      <c r="P841" s="203" t="s">
        <v>593</v>
      </c>
      <c r="Q841" s="203" t="s">
        <v>593</v>
      </c>
      <c r="R841" s="203" t="s">
        <v>593</v>
      </c>
      <c r="S841" s="203" t="s">
        <v>593</v>
      </c>
      <c r="T841" s="203" t="s">
        <v>593</v>
      </c>
      <c r="U841" s="203">
        <v>0</v>
      </c>
      <c r="V841" s="203" t="s">
        <v>761</v>
      </c>
      <c r="W841" s="203" t="s">
        <v>593</v>
      </c>
      <c r="X841" s="203" t="s">
        <v>761</v>
      </c>
      <c r="Y841" s="203" t="s">
        <v>1172</v>
      </c>
      <c r="Z841" s="203" t="s">
        <v>2850</v>
      </c>
      <c r="AA841" s="203">
        <v>0</v>
      </c>
      <c r="AB841" s="203">
        <v>0</v>
      </c>
      <c r="AC841" s="203">
        <v>0</v>
      </c>
      <c r="AD841" s="203">
        <v>0</v>
      </c>
    </row>
    <row r="842" spans="1:30">
      <c r="A842" s="200">
        <v>20203</v>
      </c>
      <c r="B842" s="200" t="s">
        <v>1780</v>
      </c>
      <c r="C842" s="200" t="s">
        <v>2844</v>
      </c>
      <c r="D842" s="200"/>
      <c r="E842" s="200"/>
      <c r="F842" s="200" t="s">
        <v>2851</v>
      </c>
      <c r="G842" s="200" t="s">
        <v>2852</v>
      </c>
      <c r="H842" s="201">
        <v>38782</v>
      </c>
      <c r="I842" s="202" t="s">
        <v>760</v>
      </c>
      <c r="J842" s="203">
        <v>0</v>
      </c>
      <c r="K842" s="203">
        <v>0</v>
      </c>
      <c r="L842" s="203">
        <v>0</v>
      </c>
      <c r="M842" s="203">
        <v>0</v>
      </c>
      <c r="N842" s="203">
        <v>0</v>
      </c>
      <c r="O842" s="203" t="s">
        <v>593</v>
      </c>
      <c r="P842" s="203" t="s">
        <v>593</v>
      </c>
      <c r="Q842" s="203" t="s">
        <v>593</v>
      </c>
      <c r="R842" s="203" t="s">
        <v>593</v>
      </c>
      <c r="S842" s="203" t="s">
        <v>593</v>
      </c>
      <c r="T842" s="203" t="s">
        <v>593</v>
      </c>
      <c r="U842" s="203">
        <v>0</v>
      </c>
      <c r="V842" s="203" t="s">
        <v>593</v>
      </c>
      <c r="W842" s="203" t="s">
        <v>593</v>
      </c>
      <c r="X842" s="203" t="s">
        <v>761</v>
      </c>
      <c r="Y842" s="203">
        <v>0</v>
      </c>
      <c r="Z842" s="203" t="s">
        <v>2853</v>
      </c>
      <c r="AA842" s="203" t="s">
        <v>2847</v>
      </c>
      <c r="AB842" s="203">
        <v>0</v>
      </c>
      <c r="AC842" s="203">
        <v>0</v>
      </c>
      <c r="AD842" s="203">
        <v>0</v>
      </c>
    </row>
    <row r="843" spans="1:30">
      <c r="A843" s="200">
        <v>20204</v>
      </c>
      <c r="B843" s="200" t="s">
        <v>1780</v>
      </c>
      <c r="C843" s="200" t="s">
        <v>2844</v>
      </c>
      <c r="D843" s="200"/>
      <c r="E843" s="200"/>
      <c r="F843" s="200" t="s">
        <v>2854</v>
      </c>
      <c r="G843" s="200" t="s">
        <v>2855</v>
      </c>
      <c r="H843" s="201">
        <v>30529</v>
      </c>
      <c r="I843" s="202" t="s">
        <v>760</v>
      </c>
      <c r="J843" s="203">
        <v>0</v>
      </c>
      <c r="K843" s="203">
        <v>0</v>
      </c>
      <c r="L843" s="203">
        <v>0</v>
      </c>
      <c r="M843" s="203">
        <v>0</v>
      </c>
      <c r="N843" s="203">
        <v>0</v>
      </c>
      <c r="O843" s="203" t="s">
        <v>761</v>
      </c>
      <c r="P843" s="203" t="s">
        <v>593</v>
      </c>
      <c r="Q843" s="203" t="s">
        <v>593</v>
      </c>
      <c r="R843" s="203" t="s">
        <v>593</v>
      </c>
      <c r="S843" s="203" t="s">
        <v>761</v>
      </c>
      <c r="T843" s="203" t="s">
        <v>593</v>
      </c>
      <c r="U843" s="203">
        <v>0</v>
      </c>
      <c r="V843" s="203" t="s">
        <v>593</v>
      </c>
      <c r="W843" s="203" t="s">
        <v>761</v>
      </c>
      <c r="X843" s="203" t="s">
        <v>761</v>
      </c>
      <c r="Y843" s="203" t="s">
        <v>769</v>
      </c>
      <c r="Z843" s="203" t="s">
        <v>2856</v>
      </c>
      <c r="AA843" s="203">
        <v>0</v>
      </c>
      <c r="AB843" s="203">
        <v>0</v>
      </c>
      <c r="AC843" s="203">
        <v>0</v>
      </c>
      <c r="AD843" s="203">
        <v>0</v>
      </c>
    </row>
    <row r="844" spans="1:30">
      <c r="A844" s="200">
        <v>20205</v>
      </c>
      <c r="B844" s="200" t="s">
        <v>1780</v>
      </c>
      <c r="C844" s="200" t="s">
        <v>2844</v>
      </c>
      <c r="D844" s="200"/>
      <c r="E844" s="200"/>
      <c r="F844" s="200" t="s">
        <v>2857</v>
      </c>
      <c r="G844" s="200" t="s">
        <v>2858</v>
      </c>
      <c r="H844" s="201">
        <v>38626</v>
      </c>
      <c r="I844" s="202" t="s">
        <v>760</v>
      </c>
      <c r="J844" s="203">
        <v>0</v>
      </c>
      <c r="K844" s="203">
        <v>0</v>
      </c>
      <c r="L844" s="203">
        <v>0</v>
      </c>
      <c r="M844" s="203">
        <v>0</v>
      </c>
      <c r="N844" s="203">
        <v>0</v>
      </c>
      <c r="O844" s="203" t="s">
        <v>761</v>
      </c>
      <c r="P844" s="203" t="s">
        <v>593</v>
      </c>
      <c r="Q844" s="203" t="s">
        <v>593</v>
      </c>
      <c r="R844" s="203" t="s">
        <v>593</v>
      </c>
      <c r="S844" s="203" t="s">
        <v>761</v>
      </c>
      <c r="T844" s="203" t="s">
        <v>593</v>
      </c>
      <c r="U844" s="203">
        <v>0</v>
      </c>
      <c r="V844" s="203" t="s">
        <v>593</v>
      </c>
      <c r="W844" s="203" t="s">
        <v>761</v>
      </c>
      <c r="X844" s="203" t="s">
        <v>761</v>
      </c>
      <c r="Y844" s="203" t="s">
        <v>769</v>
      </c>
      <c r="Z844" s="203" t="s">
        <v>2859</v>
      </c>
      <c r="AA844" s="203">
        <v>0</v>
      </c>
      <c r="AB844" s="203">
        <v>0</v>
      </c>
      <c r="AC844" s="203">
        <v>0</v>
      </c>
      <c r="AD844" s="203">
        <v>0</v>
      </c>
    </row>
    <row r="845" spans="1:30">
      <c r="A845" s="200">
        <v>20206</v>
      </c>
      <c r="B845" s="200" t="s">
        <v>1780</v>
      </c>
      <c r="C845" s="200" t="s">
        <v>2844</v>
      </c>
      <c r="D845" s="200"/>
      <c r="E845" s="200"/>
      <c r="F845" s="200" t="s">
        <v>2860</v>
      </c>
      <c r="G845" s="200" t="s">
        <v>2861</v>
      </c>
      <c r="H845" s="201">
        <v>39995</v>
      </c>
      <c r="I845" s="202" t="s">
        <v>760</v>
      </c>
      <c r="J845" s="203">
        <v>0</v>
      </c>
      <c r="K845" s="203">
        <v>0</v>
      </c>
      <c r="L845" s="203">
        <v>0</v>
      </c>
      <c r="M845" s="203">
        <v>0</v>
      </c>
      <c r="N845" s="203">
        <v>0</v>
      </c>
      <c r="O845" s="203" t="s">
        <v>761</v>
      </c>
      <c r="P845" s="203" t="s">
        <v>593</v>
      </c>
      <c r="Q845" s="203" t="s">
        <v>593</v>
      </c>
      <c r="R845" s="203" t="s">
        <v>761</v>
      </c>
      <c r="S845" s="203" t="s">
        <v>761</v>
      </c>
      <c r="T845" s="203" t="s">
        <v>593</v>
      </c>
      <c r="U845" s="203">
        <v>0</v>
      </c>
      <c r="V845" s="203" t="s">
        <v>593</v>
      </c>
      <c r="W845" s="203" t="s">
        <v>761</v>
      </c>
      <c r="X845" s="203" t="s">
        <v>761</v>
      </c>
      <c r="Y845" s="203" t="s">
        <v>769</v>
      </c>
      <c r="Z845" s="203" t="s">
        <v>2856</v>
      </c>
      <c r="AA845" s="203">
        <v>0</v>
      </c>
      <c r="AB845" s="203">
        <v>0</v>
      </c>
      <c r="AC845" s="203">
        <v>0</v>
      </c>
      <c r="AD845" s="203">
        <v>0</v>
      </c>
    </row>
    <row r="846" spans="1:30">
      <c r="A846" s="200">
        <v>20207</v>
      </c>
      <c r="B846" s="200" t="s">
        <v>1780</v>
      </c>
      <c r="C846" s="200" t="s">
        <v>2844</v>
      </c>
      <c r="D846" s="200"/>
      <c r="E846" s="200"/>
      <c r="F846" s="200" t="s">
        <v>2862</v>
      </c>
      <c r="G846" s="200" t="s">
        <v>2863</v>
      </c>
      <c r="H846" s="201">
        <v>26053</v>
      </c>
      <c r="I846" s="202" t="s">
        <v>760</v>
      </c>
      <c r="J846" s="203">
        <v>0</v>
      </c>
      <c r="K846" s="203">
        <v>0</v>
      </c>
      <c r="L846" s="203">
        <v>0</v>
      </c>
      <c r="M846" s="203">
        <v>0</v>
      </c>
      <c r="N846" s="203">
        <v>0</v>
      </c>
      <c r="O846" s="203" t="s">
        <v>593</v>
      </c>
      <c r="P846" s="203" t="s">
        <v>593</v>
      </c>
      <c r="Q846" s="203" t="s">
        <v>593</v>
      </c>
      <c r="R846" s="203" t="s">
        <v>593</v>
      </c>
      <c r="S846" s="203" t="s">
        <v>593</v>
      </c>
      <c r="T846" s="203" t="s">
        <v>593</v>
      </c>
      <c r="U846" s="203">
        <v>0</v>
      </c>
      <c r="V846" s="203" t="s">
        <v>593</v>
      </c>
      <c r="W846" s="203" t="s">
        <v>593</v>
      </c>
      <c r="X846" s="203" t="s">
        <v>761</v>
      </c>
      <c r="Y846" s="203">
        <v>0</v>
      </c>
      <c r="Z846" s="203" t="s">
        <v>2847</v>
      </c>
      <c r="AA846" s="203">
        <v>0</v>
      </c>
      <c r="AB846" s="203">
        <v>0</v>
      </c>
      <c r="AC846" s="203">
        <v>0</v>
      </c>
      <c r="AD846" s="203">
        <v>0</v>
      </c>
    </row>
    <row r="847" spans="1:30">
      <c r="A847" s="200">
        <v>20208</v>
      </c>
      <c r="B847" s="200" t="s">
        <v>1780</v>
      </c>
      <c r="C847" s="200" t="s">
        <v>2844</v>
      </c>
      <c r="D847" s="200"/>
      <c r="E847" s="200"/>
      <c r="F847" s="200" t="s">
        <v>2864</v>
      </c>
      <c r="G847" s="200" t="s">
        <v>2865</v>
      </c>
      <c r="H847" s="201">
        <v>41306</v>
      </c>
      <c r="I847" s="202" t="s">
        <v>760</v>
      </c>
      <c r="J847" s="203">
        <v>0</v>
      </c>
      <c r="K847" s="203">
        <v>0</v>
      </c>
      <c r="L847" s="203">
        <v>0</v>
      </c>
      <c r="M847" s="203">
        <v>0</v>
      </c>
      <c r="N847" s="203">
        <v>0</v>
      </c>
      <c r="O847" s="203" t="s">
        <v>593</v>
      </c>
      <c r="P847" s="203" t="s">
        <v>593</v>
      </c>
      <c r="Q847" s="203" t="s">
        <v>593</v>
      </c>
      <c r="R847" s="203" t="s">
        <v>593</v>
      </c>
      <c r="S847" s="203" t="s">
        <v>593</v>
      </c>
      <c r="T847" s="203" t="s">
        <v>593</v>
      </c>
      <c r="U847" s="203">
        <v>0</v>
      </c>
      <c r="V847" s="203" t="s">
        <v>593</v>
      </c>
      <c r="W847" s="203" t="s">
        <v>593</v>
      </c>
      <c r="X847" s="203" t="s">
        <v>761</v>
      </c>
      <c r="Y847" s="203">
        <v>0</v>
      </c>
      <c r="Z847" s="203" t="s">
        <v>2847</v>
      </c>
      <c r="AA847" s="203">
        <v>0</v>
      </c>
      <c r="AB847" s="203">
        <v>0</v>
      </c>
      <c r="AC847" s="203">
        <v>0</v>
      </c>
      <c r="AD847" s="203">
        <v>0</v>
      </c>
    </row>
    <row r="848" spans="1:30" hidden="1">
      <c r="A848" s="200">
        <v>20209</v>
      </c>
      <c r="B848" s="200" t="s">
        <v>1780</v>
      </c>
      <c r="C848" s="200" t="s">
        <v>2844</v>
      </c>
      <c r="D848" s="200"/>
      <c r="E848" s="200"/>
      <c r="F848" s="200" t="s">
        <v>2866</v>
      </c>
      <c r="G848" s="200" t="s">
        <v>2867</v>
      </c>
      <c r="H848" s="201">
        <v>38807</v>
      </c>
      <c r="I848" s="202" t="s">
        <v>760</v>
      </c>
      <c r="J848" s="203">
        <v>0</v>
      </c>
      <c r="K848" s="203">
        <v>0</v>
      </c>
      <c r="L848" s="203">
        <v>0</v>
      </c>
      <c r="M848" s="203">
        <v>0</v>
      </c>
      <c r="N848" s="203">
        <v>0</v>
      </c>
      <c r="O848" s="203" t="s">
        <v>761</v>
      </c>
      <c r="P848" s="203" t="s">
        <v>593</v>
      </c>
      <c r="Q848" s="203" t="s">
        <v>593</v>
      </c>
      <c r="R848" s="203" t="s">
        <v>593</v>
      </c>
      <c r="S848" s="203" t="s">
        <v>761</v>
      </c>
      <c r="T848" s="203" t="s">
        <v>593</v>
      </c>
      <c r="U848" s="203">
        <v>0</v>
      </c>
      <c r="V848" s="203" t="s">
        <v>593</v>
      </c>
      <c r="W848" s="203" t="s">
        <v>761</v>
      </c>
      <c r="X848" s="203" t="s">
        <v>593</v>
      </c>
      <c r="Y848" s="203">
        <v>0</v>
      </c>
      <c r="Z848" s="203">
        <v>0</v>
      </c>
      <c r="AA848" s="203"/>
      <c r="AB848" s="203"/>
      <c r="AC848" s="203"/>
      <c r="AD848" s="202"/>
    </row>
    <row r="849" spans="1:30" hidden="1">
      <c r="A849" s="200">
        <v>20210</v>
      </c>
      <c r="B849" s="200" t="s">
        <v>1780</v>
      </c>
      <c r="C849" s="200" t="s">
        <v>2844</v>
      </c>
      <c r="D849" s="200"/>
      <c r="E849" s="200"/>
      <c r="F849" s="200" t="s">
        <v>2868</v>
      </c>
      <c r="G849" s="200" t="s">
        <v>2869</v>
      </c>
      <c r="H849" s="202"/>
      <c r="I849" s="202"/>
      <c r="J849" s="203">
        <v>0</v>
      </c>
      <c r="K849" s="203">
        <v>0</v>
      </c>
      <c r="L849" s="203">
        <v>0</v>
      </c>
      <c r="M849" s="203">
        <v>0</v>
      </c>
      <c r="N849" s="203">
        <v>0</v>
      </c>
      <c r="O849" s="203" t="s">
        <v>761</v>
      </c>
      <c r="P849" s="203" t="s">
        <v>593</v>
      </c>
      <c r="Q849" s="203" t="s">
        <v>593</v>
      </c>
      <c r="R849" s="203" t="s">
        <v>593</v>
      </c>
      <c r="S849" s="203" t="s">
        <v>761</v>
      </c>
      <c r="T849" s="203" t="s">
        <v>593</v>
      </c>
      <c r="U849" s="203">
        <v>0</v>
      </c>
      <c r="V849" s="203" t="s">
        <v>593</v>
      </c>
      <c r="W849" s="203" t="s">
        <v>761</v>
      </c>
      <c r="X849" s="203" t="s">
        <v>593</v>
      </c>
      <c r="Y849" s="203">
        <v>0</v>
      </c>
      <c r="Z849" s="203">
        <v>0</v>
      </c>
      <c r="AA849" s="203"/>
      <c r="AB849" s="203"/>
      <c r="AC849" s="203"/>
      <c r="AD849" s="202"/>
    </row>
    <row r="850" spans="1:30">
      <c r="A850" s="200">
        <v>20211</v>
      </c>
      <c r="B850" s="200" t="s">
        <v>1780</v>
      </c>
      <c r="C850" s="200" t="s">
        <v>2844</v>
      </c>
      <c r="D850" s="200"/>
      <c r="E850" s="200"/>
      <c r="F850" s="200" t="s">
        <v>2870</v>
      </c>
      <c r="G850" s="200" t="s">
        <v>2871</v>
      </c>
      <c r="H850" s="201">
        <v>38443</v>
      </c>
      <c r="I850" s="202" t="s">
        <v>760</v>
      </c>
      <c r="J850" s="203">
        <v>0</v>
      </c>
      <c r="K850" s="203">
        <v>0</v>
      </c>
      <c r="L850" s="203">
        <v>0</v>
      </c>
      <c r="M850" s="203">
        <v>0</v>
      </c>
      <c r="N850" s="203">
        <v>0</v>
      </c>
      <c r="O850" s="203" t="s">
        <v>593</v>
      </c>
      <c r="P850" s="203" t="s">
        <v>593</v>
      </c>
      <c r="Q850" s="203" t="s">
        <v>593</v>
      </c>
      <c r="R850" s="203" t="s">
        <v>593</v>
      </c>
      <c r="S850" s="203" t="s">
        <v>593</v>
      </c>
      <c r="T850" s="203" t="s">
        <v>593</v>
      </c>
      <c r="U850" s="203">
        <v>0</v>
      </c>
      <c r="V850" s="203" t="s">
        <v>593</v>
      </c>
      <c r="W850" s="203" t="s">
        <v>593</v>
      </c>
      <c r="X850" s="203" t="s">
        <v>761</v>
      </c>
      <c r="Y850" s="203">
        <v>0</v>
      </c>
      <c r="Z850" s="203" t="s">
        <v>2847</v>
      </c>
      <c r="AA850" s="203">
        <v>0</v>
      </c>
      <c r="AB850" s="203">
        <v>0</v>
      </c>
      <c r="AC850" s="203">
        <v>0</v>
      </c>
      <c r="AD850" s="203">
        <v>0</v>
      </c>
    </row>
    <row r="851" spans="1:30">
      <c r="A851" s="200">
        <v>20212</v>
      </c>
      <c r="B851" s="200" t="s">
        <v>1780</v>
      </c>
      <c r="C851" s="200" t="s">
        <v>2844</v>
      </c>
      <c r="D851" s="200"/>
      <c r="E851" s="200"/>
      <c r="F851" s="200" t="s">
        <v>2872</v>
      </c>
      <c r="G851" s="200" t="s">
        <v>2873</v>
      </c>
      <c r="H851" s="201">
        <v>38718</v>
      </c>
      <c r="I851" s="202" t="s">
        <v>760</v>
      </c>
      <c r="J851" s="203">
        <v>0</v>
      </c>
      <c r="K851" s="203">
        <v>0</v>
      </c>
      <c r="L851" s="203">
        <v>0</v>
      </c>
      <c r="M851" s="203">
        <v>0</v>
      </c>
      <c r="N851" s="203">
        <v>0</v>
      </c>
      <c r="O851" s="203" t="s">
        <v>593</v>
      </c>
      <c r="P851" s="203" t="s">
        <v>593</v>
      </c>
      <c r="Q851" s="203" t="s">
        <v>593</v>
      </c>
      <c r="R851" s="203" t="s">
        <v>593</v>
      </c>
      <c r="S851" s="203" t="s">
        <v>593</v>
      </c>
      <c r="T851" s="203" t="s">
        <v>593</v>
      </c>
      <c r="U851" s="203">
        <v>0</v>
      </c>
      <c r="V851" s="203" t="s">
        <v>593</v>
      </c>
      <c r="W851" s="203" t="s">
        <v>593</v>
      </c>
      <c r="X851" s="203" t="s">
        <v>761</v>
      </c>
      <c r="Y851" s="203">
        <v>0</v>
      </c>
      <c r="Z851" s="203" t="s">
        <v>2874</v>
      </c>
      <c r="AA851" s="203">
        <v>0</v>
      </c>
      <c r="AB851" s="203">
        <v>0</v>
      </c>
      <c r="AC851" s="203">
        <v>0</v>
      </c>
      <c r="AD851" s="203">
        <v>0</v>
      </c>
    </row>
    <row r="852" spans="1:30" hidden="1">
      <c r="A852" s="200">
        <v>20213</v>
      </c>
      <c r="B852" s="200" t="s">
        <v>1780</v>
      </c>
      <c r="C852" s="200" t="s">
        <v>2844</v>
      </c>
      <c r="D852" s="200"/>
      <c r="E852" s="200"/>
      <c r="F852" s="200" t="s">
        <v>2875</v>
      </c>
      <c r="G852" s="200" t="s">
        <v>2876</v>
      </c>
      <c r="H852" s="201">
        <v>36617</v>
      </c>
      <c r="I852" s="202" t="s">
        <v>760</v>
      </c>
      <c r="J852" s="203" t="s">
        <v>593</v>
      </c>
      <c r="K852" s="203" t="s">
        <v>593</v>
      </c>
      <c r="L852" s="203" t="s">
        <v>593</v>
      </c>
      <c r="M852" s="203" t="s">
        <v>593</v>
      </c>
      <c r="N852" s="203" t="s">
        <v>593</v>
      </c>
      <c r="O852" s="203" t="s">
        <v>593</v>
      </c>
      <c r="P852" s="203" t="s">
        <v>593</v>
      </c>
      <c r="Q852" s="203" t="s">
        <v>593</v>
      </c>
      <c r="R852" s="203" t="s">
        <v>593</v>
      </c>
      <c r="S852" s="203" t="s">
        <v>593</v>
      </c>
      <c r="T852" s="203" t="s">
        <v>593</v>
      </c>
      <c r="U852" s="203" t="s">
        <v>593</v>
      </c>
      <c r="V852" s="203" t="s">
        <v>593</v>
      </c>
      <c r="W852" s="203" t="s">
        <v>593</v>
      </c>
      <c r="X852" s="203" t="s">
        <v>593</v>
      </c>
      <c r="Y852" s="203" t="s">
        <v>593</v>
      </c>
      <c r="Z852" s="203" t="s">
        <v>593</v>
      </c>
      <c r="AA852" s="203"/>
      <c r="AB852" s="203"/>
      <c r="AC852" s="203"/>
      <c r="AD852" s="202"/>
    </row>
    <row r="853" spans="1:30">
      <c r="A853" s="200">
        <v>20214</v>
      </c>
      <c r="B853" s="200" t="s">
        <v>1780</v>
      </c>
      <c r="C853" s="200" t="s">
        <v>2844</v>
      </c>
      <c r="D853" s="200"/>
      <c r="E853" s="200"/>
      <c r="F853" s="200" t="s">
        <v>2877</v>
      </c>
      <c r="G853" s="200" t="s">
        <v>2878</v>
      </c>
      <c r="H853" s="201">
        <v>39995</v>
      </c>
      <c r="I853" s="202" t="s">
        <v>760</v>
      </c>
      <c r="J853" s="203">
        <v>0</v>
      </c>
      <c r="K853" s="203">
        <v>0</v>
      </c>
      <c r="L853" s="203">
        <v>0</v>
      </c>
      <c r="M853" s="203">
        <v>0</v>
      </c>
      <c r="N853" s="203">
        <v>0</v>
      </c>
      <c r="O853" s="203" t="s">
        <v>761</v>
      </c>
      <c r="P853" s="203" t="s">
        <v>593</v>
      </c>
      <c r="Q853" s="203" t="s">
        <v>593</v>
      </c>
      <c r="R853" s="203" t="s">
        <v>593</v>
      </c>
      <c r="S853" s="203" t="s">
        <v>761</v>
      </c>
      <c r="T853" s="203" t="s">
        <v>593</v>
      </c>
      <c r="U853" s="203">
        <v>0</v>
      </c>
      <c r="V853" s="203" t="s">
        <v>593</v>
      </c>
      <c r="W853" s="203" t="s">
        <v>761</v>
      </c>
      <c r="X853" s="203" t="s">
        <v>761</v>
      </c>
      <c r="Y853" s="203" t="s">
        <v>769</v>
      </c>
      <c r="Z853" s="203" t="s">
        <v>2856</v>
      </c>
      <c r="AA853" s="203">
        <v>0</v>
      </c>
      <c r="AB853" s="203">
        <v>0</v>
      </c>
      <c r="AC853" s="203">
        <v>0</v>
      </c>
      <c r="AD853" s="203">
        <v>0</v>
      </c>
    </row>
    <row r="854" spans="1:30">
      <c r="A854" s="200">
        <v>20215</v>
      </c>
      <c r="B854" s="200" t="s">
        <v>1780</v>
      </c>
      <c r="C854" s="200" t="s">
        <v>2844</v>
      </c>
      <c r="D854" s="200"/>
      <c r="E854" s="200"/>
      <c r="F854" s="200" t="s">
        <v>2879</v>
      </c>
      <c r="G854" s="200" t="s">
        <v>2880</v>
      </c>
      <c r="H854" s="201">
        <v>38443</v>
      </c>
      <c r="I854" s="202" t="s">
        <v>760</v>
      </c>
      <c r="J854" s="203">
        <v>0</v>
      </c>
      <c r="K854" s="203">
        <v>0</v>
      </c>
      <c r="L854" s="203">
        <v>0</v>
      </c>
      <c r="M854" s="203">
        <v>0</v>
      </c>
      <c r="N854" s="203">
        <v>0</v>
      </c>
      <c r="O854" s="203">
        <v>0</v>
      </c>
      <c r="P854" s="203">
        <v>0</v>
      </c>
      <c r="Q854" s="203">
        <v>0</v>
      </c>
      <c r="R854" s="203" t="s">
        <v>593</v>
      </c>
      <c r="S854" s="203" t="s">
        <v>593</v>
      </c>
      <c r="T854" s="203" t="s">
        <v>593</v>
      </c>
      <c r="U854" s="203">
        <v>0</v>
      </c>
      <c r="V854" s="203" t="s">
        <v>593</v>
      </c>
      <c r="W854" s="203" t="s">
        <v>593</v>
      </c>
      <c r="X854" s="203" t="s">
        <v>761</v>
      </c>
      <c r="Y854" s="203">
        <v>0</v>
      </c>
      <c r="Z854" s="203" t="s">
        <v>2881</v>
      </c>
      <c r="AA854" s="207" t="s">
        <v>2882</v>
      </c>
      <c r="AB854" s="203">
        <v>0</v>
      </c>
      <c r="AC854" s="203">
        <v>0</v>
      </c>
      <c r="AD854" s="203">
        <v>0</v>
      </c>
    </row>
    <row r="855" spans="1:30">
      <c r="A855" s="200">
        <v>20217</v>
      </c>
      <c r="B855" s="200" t="s">
        <v>1780</v>
      </c>
      <c r="C855" s="200" t="s">
        <v>2844</v>
      </c>
      <c r="D855" s="200"/>
      <c r="E855" s="200"/>
      <c r="F855" s="200" t="s">
        <v>2883</v>
      </c>
      <c r="G855" s="200" t="s">
        <v>2884</v>
      </c>
      <c r="H855" s="201">
        <v>41306</v>
      </c>
      <c r="I855" s="202" t="s">
        <v>760</v>
      </c>
      <c r="J855" s="203">
        <v>0</v>
      </c>
      <c r="K855" s="203">
        <v>0</v>
      </c>
      <c r="L855" s="203">
        <v>0</v>
      </c>
      <c r="M855" s="203">
        <v>0</v>
      </c>
      <c r="N855" s="203">
        <v>0</v>
      </c>
      <c r="O855" s="203" t="s">
        <v>593</v>
      </c>
      <c r="P855" s="203" t="s">
        <v>593</v>
      </c>
      <c r="Q855" s="203" t="s">
        <v>593</v>
      </c>
      <c r="R855" s="203" t="s">
        <v>593</v>
      </c>
      <c r="S855" s="203" t="s">
        <v>593</v>
      </c>
      <c r="T855" s="203" t="s">
        <v>593</v>
      </c>
      <c r="U855" s="203">
        <v>0</v>
      </c>
      <c r="V855" s="203" t="s">
        <v>593</v>
      </c>
      <c r="W855" s="203" t="s">
        <v>593</v>
      </c>
      <c r="X855" s="203" t="s">
        <v>761</v>
      </c>
      <c r="Y855" s="203">
        <v>0</v>
      </c>
      <c r="Z855" s="203" t="s">
        <v>2847</v>
      </c>
      <c r="AA855" s="203">
        <v>0</v>
      </c>
      <c r="AB855" s="203">
        <v>0</v>
      </c>
      <c r="AC855" s="203">
        <v>0</v>
      </c>
      <c r="AD855" s="203">
        <v>0</v>
      </c>
    </row>
    <row r="856" spans="1:30">
      <c r="A856" s="200">
        <v>20218</v>
      </c>
      <c r="B856" s="200" t="s">
        <v>1780</v>
      </c>
      <c r="C856" s="200" t="s">
        <v>2844</v>
      </c>
      <c r="D856" s="200"/>
      <c r="E856" s="200"/>
      <c r="F856" s="200" t="s">
        <v>2885</v>
      </c>
      <c r="G856" s="200" t="s">
        <v>2886</v>
      </c>
      <c r="H856" s="201">
        <v>37865</v>
      </c>
      <c r="I856" s="202" t="s">
        <v>760</v>
      </c>
      <c r="J856" s="203">
        <v>0</v>
      </c>
      <c r="K856" s="203">
        <v>0</v>
      </c>
      <c r="L856" s="203">
        <v>0</v>
      </c>
      <c r="M856" s="203">
        <v>0</v>
      </c>
      <c r="N856" s="203">
        <v>0</v>
      </c>
      <c r="O856" s="203" t="s">
        <v>593</v>
      </c>
      <c r="P856" s="203" t="s">
        <v>593</v>
      </c>
      <c r="Q856" s="203" t="s">
        <v>593</v>
      </c>
      <c r="R856" s="203" t="s">
        <v>593</v>
      </c>
      <c r="S856" s="203" t="s">
        <v>593</v>
      </c>
      <c r="T856" s="203" t="s">
        <v>593</v>
      </c>
      <c r="U856" s="203">
        <v>0</v>
      </c>
      <c r="V856" s="203" t="s">
        <v>593</v>
      </c>
      <c r="W856" s="203" t="s">
        <v>593</v>
      </c>
      <c r="X856" s="203" t="s">
        <v>761</v>
      </c>
      <c r="Y856" s="203">
        <v>0</v>
      </c>
      <c r="Z856" s="203" t="s">
        <v>2847</v>
      </c>
      <c r="AA856" s="203">
        <v>0</v>
      </c>
      <c r="AB856" s="203">
        <v>0</v>
      </c>
      <c r="AC856" s="203">
        <v>0</v>
      </c>
      <c r="AD856" s="203">
        <v>0</v>
      </c>
    </row>
    <row r="857" spans="1:30">
      <c r="A857" s="200">
        <v>20219</v>
      </c>
      <c r="B857" s="200" t="s">
        <v>1780</v>
      </c>
      <c r="C857" s="200" t="s">
        <v>2844</v>
      </c>
      <c r="D857" s="200"/>
      <c r="E857" s="200"/>
      <c r="F857" s="200" t="s">
        <v>2887</v>
      </c>
      <c r="G857" s="200" t="s">
        <v>2888</v>
      </c>
      <c r="H857" s="201">
        <v>38078</v>
      </c>
      <c r="I857" s="202" t="s">
        <v>760</v>
      </c>
      <c r="J857" s="203">
        <v>0</v>
      </c>
      <c r="K857" s="203">
        <v>0</v>
      </c>
      <c r="L857" s="203">
        <v>0</v>
      </c>
      <c r="M857" s="203">
        <v>0</v>
      </c>
      <c r="N857" s="203">
        <v>0</v>
      </c>
      <c r="O857" s="203" t="s">
        <v>593</v>
      </c>
      <c r="P857" s="203" t="s">
        <v>593</v>
      </c>
      <c r="Q857" s="203" t="s">
        <v>593</v>
      </c>
      <c r="R857" s="203" t="s">
        <v>593</v>
      </c>
      <c r="S857" s="203" t="s">
        <v>593</v>
      </c>
      <c r="T857" s="203" t="s">
        <v>593</v>
      </c>
      <c r="U857" s="203">
        <v>0</v>
      </c>
      <c r="V857" s="203" t="s">
        <v>593</v>
      </c>
      <c r="W857" s="203" t="s">
        <v>593</v>
      </c>
      <c r="X857" s="203" t="s">
        <v>761</v>
      </c>
      <c r="Y857" s="203">
        <v>0</v>
      </c>
      <c r="Z857" s="203" t="s">
        <v>2853</v>
      </c>
      <c r="AA857" s="203" t="s">
        <v>2847</v>
      </c>
      <c r="AB857" s="203">
        <v>0</v>
      </c>
      <c r="AC857" s="203">
        <v>0</v>
      </c>
      <c r="AD857" s="203">
        <v>0</v>
      </c>
    </row>
    <row r="858" spans="1:30" hidden="1">
      <c r="A858" s="200">
        <v>20220</v>
      </c>
      <c r="B858" s="200" t="s">
        <v>1780</v>
      </c>
      <c r="C858" s="200" t="s">
        <v>2844</v>
      </c>
      <c r="D858" s="200"/>
      <c r="E858" s="200"/>
      <c r="F858" s="200" t="s">
        <v>2889</v>
      </c>
      <c r="G858" s="200" t="s">
        <v>2890</v>
      </c>
      <c r="H858" s="201">
        <v>38626</v>
      </c>
      <c r="I858" s="202" t="s">
        <v>760</v>
      </c>
      <c r="J858" s="203" t="s">
        <v>593</v>
      </c>
      <c r="K858" s="203" t="s">
        <v>593</v>
      </c>
      <c r="L858" s="203" t="s">
        <v>593</v>
      </c>
      <c r="M858" s="203" t="s">
        <v>593</v>
      </c>
      <c r="N858" s="203" t="s">
        <v>593</v>
      </c>
      <c r="O858" s="203" t="s">
        <v>593</v>
      </c>
      <c r="P858" s="203" t="s">
        <v>593</v>
      </c>
      <c r="Q858" s="203" t="s">
        <v>593</v>
      </c>
      <c r="R858" s="203" t="s">
        <v>593</v>
      </c>
      <c r="S858" s="203" t="s">
        <v>593</v>
      </c>
      <c r="T858" s="203" t="s">
        <v>593</v>
      </c>
      <c r="U858" s="203" t="s">
        <v>593</v>
      </c>
      <c r="V858" s="203" t="s">
        <v>593</v>
      </c>
      <c r="W858" s="203" t="s">
        <v>593</v>
      </c>
      <c r="X858" s="203" t="s">
        <v>593</v>
      </c>
      <c r="Y858" s="203" t="s">
        <v>593</v>
      </c>
      <c r="Z858" s="203" t="s">
        <v>593</v>
      </c>
      <c r="AA858" s="203"/>
      <c r="AB858" s="203"/>
      <c r="AC858" s="203"/>
      <c r="AD858" s="202"/>
    </row>
    <row r="859" spans="1:30" hidden="1">
      <c r="A859" s="200">
        <v>20303</v>
      </c>
      <c r="B859" s="200" t="s">
        <v>1780</v>
      </c>
      <c r="C859" s="200" t="s">
        <v>2844</v>
      </c>
      <c r="D859" s="200" t="s">
        <v>2891</v>
      </c>
      <c r="E859" s="200" t="s">
        <v>2892</v>
      </c>
      <c r="F859" s="200" t="s">
        <v>2893</v>
      </c>
      <c r="G859" s="200" t="s">
        <v>2894</v>
      </c>
      <c r="H859" s="202"/>
      <c r="I859" s="202"/>
      <c r="J859" s="203" t="s">
        <v>593</v>
      </c>
      <c r="K859" s="203" t="s">
        <v>593</v>
      </c>
      <c r="L859" s="203" t="s">
        <v>593</v>
      </c>
      <c r="M859" s="203" t="s">
        <v>593</v>
      </c>
      <c r="N859" s="203" t="s">
        <v>593</v>
      </c>
      <c r="O859" s="203" t="s">
        <v>593</v>
      </c>
      <c r="P859" s="203" t="s">
        <v>593</v>
      </c>
      <c r="Q859" s="203" t="s">
        <v>593</v>
      </c>
      <c r="R859" s="203" t="s">
        <v>593</v>
      </c>
      <c r="S859" s="203" t="s">
        <v>593</v>
      </c>
      <c r="T859" s="203" t="s">
        <v>593</v>
      </c>
      <c r="U859" s="203" t="s">
        <v>593</v>
      </c>
      <c r="V859" s="203" t="s">
        <v>593</v>
      </c>
      <c r="W859" s="203" t="s">
        <v>593</v>
      </c>
      <c r="X859" s="203" t="s">
        <v>593</v>
      </c>
      <c r="Y859" s="203" t="s">
        <v>593</v>
      </c>
      <c r="Z859" s="203" t="s">
        <v>593</v>
      </c>
      <c r="AA859" s="203"/>
      <c r="AB859" s="203"/>
      <c r="AC859" s="203"/>
      <c r="AD859" s="202"/>
    </row>
    <row r="860" spans="1:30" hidden="1">
      <c r="A860" s="200">
        <v>20304</v>
      </c>
      <c r="B860" s="200" t="s">
        <v>1780</v>
      </c>
      <c r="C860" s="200" t="s">
        <v>2844</v>
      </c>
      <c r="D860" s="200" t="s">
        <v>2891</v>
      </c>
      <c r="E860" s="200" t="s">
        <v>2892</v>
      </c>
      <c r="F860" s="200" t="s">
        <v>2895</v>
      </c>
      <c r="G860" s="200" t="s">
        <v>2896</v>
      </c>
      <c r="H860" s="202"/>
      <c r="I860" s="202"/>
      <c r="J860" s="203">
        <v>0</v>
      </c>
      <c r="K860" s="203">
        <v>0</v>
      </c>
      <c r="L860" s="203">
        <v>0</v>
      </c>
      <c r="M860" s="203">
        <v>0</v>
      </c>
      <c r="N860" s="203">
        <v>0</v>
      </c>
      <c r="O860" s="203" t="s">
        <v>761</v>
      </c>
      <c r="P860" s="203" t="s">
        <v>761</v>
      </c>
      <c r="Q860" s="203" t="s">
        <v>593</v>
      </c>
      <c r="R860" s="203" t="s">
        <v>593</v>
      </c>
      <c r="S860" s="203" t="s">
        <v>593</v>
      </c>
      <c r="T860" s="203" t="s">
        <v>593</v>
      </c>
      <c r="U860" s="203">
        <v>0</v>
      </c>
      <c r="V860" s="203" t="s">
        <v>593</v>
      </c>
      <c r="W860" s="203" t="s">
        <v>761</v>
      </c>
      <c r="X860" s="203" t="s">
        <v>593</v>
      </c>
      <c r="Y860" s="203">
        <v>0</v>
      </c>
      <c r="Z860" s="203">
        <v>0</v>
      </c>
      <c r="AA860" s="203"/>
      <c r="AB860" s="203"/>
      <c r="AC860" s="203"/>
      <c r="AD860" s="202"/>
    </row>
    <row r="861" spans="1:30" hidden="1">
      <c r="A861" s="200">
        <v>20305</v>
      </c>
      <c r="B861" s="200" t="s">
        <v>1780</v>
      </c>
      <c r="C861" s="200" t="s">
        <v>2844</v>
      </c>
      <c r="D861" s="200" t="s">
        <v>2891</v>
      </c>
      <c r="E861" s="200" t="s">
        <v>2892</v>
      </c>
      <c r="F861" s="200" t="s">
        <v>2897</v>
      </c>
      <c r="G861" s="200" t="s">
        <v>2898</v>
      </c>
      <c r="H861" s="202"/>
      <c r="I861" s="202"/>
      <c r="J861" s="203">
        <v>0</v>
      </c>
      <c r="K861" s="203">
        <v>0</v>
      </c>
      <c r="L861" s="203">
        <v>0</v>
      </c>
      <c r="M861" s="203">
        <v>0</v>
      </c>
      <c r="N861" s="203">
        <v>0</v>
      </c>
      <c r="O861" s="203" t="s">
        <v>761</v>
      </c>
      <c r="P861" s="203" t="s">
        <v>593</v>
      </c>
      <c r="Q861" s="203" t="s">
        <v>593</v>
      </c>
      <c r="R861" s="203" t="s">
        <v>593</v>
      </c>
      <c r="S861" s="203" t="s">
        <v>593</v>
      </c>
      <c r="T861" s="203" t="s">
        <v>593</v>
      </c>
      <c r="U861" s="203">
        <v>0</v>
      </c>
      <c r="V861" s="203" t="s">
        <v>593</v>
      </c>
      <c r="W861" s="203" t="s">
        <v>761</v>
      </c>
      <c r="X861" s="203" t="s">
        <v>593</v>
      </c>
      <c r="Y861" s="203">
        <v>0</v>
      </c>
      <c r="Z861" s="203">
        <v>0</v>
      </c>
      <c r="AA861" s="203"/>
      <c r="AB861" s="203"/>
      <c r="AC861" s="203"/>
      <c r="AD861" s="202"/>
    </row>
    <row r="862" spans="1:30" hidden="1">
      <c r="A862" s="200">
        <v>20306</v>
      </c>
      <c r="B862" s="200" t="s">
        <v>1780</v>
      </c>
      <c r="C862" s="200" t="s">
        <v>2844</v>
      </c>
      <c r="D862" s="200" t="s">
        <v>2891</v>
      </c>
      <c r="E862" s="200" t="s">
        <v>2892</v>
      </c>
      <c r="F862" s="200" t="s">
        <v>2899</v>
      </c>
      <c r="G862" s="200" t="s">
        <v>2900</v>
      </c>
      <c r="H862" s="202"/>
      <c r="I862" s="202"/>
      <c r="J862" s="203">
        <v>0</v>
      </c>
      <c r="K862" s="203">
        <v>0</v>
      </c>
      <c r="L862" s="203">
        <v>0</v>
      </c>
      <c r="M862" s="203">
        <v>0</v>
      </c>
      <c r="N862" s="203">
        <v>0</v>
      </c>
      <c r="O862" s="203" t="s">
        <v>593</v>
      </c>
      <c r="P862" s="203" t="s">
        <v>761</v>
      </c>
      <c r="Q862" s="203" t="s">
        <v>593</v>
      </c>
      <c r="R862" s="203" t="s">
        <v>593</v>
      </c>
      <c r="S862" s="203" t="s">
        <v>593</v>
      </c>
      <c r="T862" s="203" t="s">
        <v>593</v>
      </c>
      <c r="U862" s="203">
        <v>0</v>
      </c>
      <c r="V862" s="203" t="s">
        <v>593</v>
      </c>
      <c r="W862" s="203" t="s">
        <v>761</v>
      </c>
      <c r="X862" s="203" t="s">
        <v>593</v>
      </c>
      <c r="Y862" s="203">
        <v>0</v>
      </c>
      <c r="Z862" s="203">
        <v>0</v>
      </c>
      <c r="AA862" s="203"/>
      <c r="AB862" s="203"/>
      <c r="AC862" s="203"/>
      <c r="AD862" s="202"/>
    </row>
    <row r="863" spans="1:30" hidden="1">
      <c r="A863" s="200">
        <v>20307</v>
      </c>
      <c r="B863" s="200" t="s">
        <v>1780</v>
      </c>
      <c r="C863" s="200" t="s">
        <v>2844</v>
      </c>
      <c r="D863" s="200" t="s">
        <v>2891</v>
      </c>
      <c r="E863" s="200" t="s">
        <v>2892</v>
      </c>
      <c r="F863" s="200" t="s">
        <v>2901</v>
      </c>
      <c r="G863" s="200" t="s">
        <v>2902</v>
      </c>
      <c r="H863" s="202"/>
      <c r="I863" s="202"/>
      <c r="J863" s="203">
        <v>0</v>
      </c>
      <c r="K863" s="203">
        <v>0</v>
      </c>
      <c r="L863" s="203">
        <v>0</v>
      </c>
      <c r="M863" s="203">
        <v>0</v>
      </c>
      <c r="N863" s="203">
        <v>0</v>
      </c>
      <c r="O863" s="203" t="s">
        <v>593</v>
      </c>
      <c r="P863" s="203" t="s">
        <v>761</v>
      </c>
      <c r="Q863" s="203" t="s">
        <v>593</v>
      </c>
      <c r="R863" s="203" t="s">
        <v>593</v>
      </c>
      <c r="S863" s="203" t="s">
        <v>593</v>
      </c>
      <c r="T863" s="203" t="s">
        <v>593</v>
      </c>
      <c r="U863" s="203">
        <v>0</v>
      </c>
      <c r="V863" s="203" t="s">
        <v>593</v>
      </c>
      <c r="W863" s="203" t="s">
        <v>761</v>
      </c>
      <c r="X863" s="203" t="s">
        <v>593</v>
      </c>
      <c r="Y863" s="203">
        <v>0</v>
      </c>
      <c r="Z863" s="203">
        <v>0</v>
      </c>
      <c r="AA863" s="203"/>
      <c r="AB863" s="203"/>
      <c r="AC863" s="203"/>
      <c r="AD863" s="202"/>
    </row>
    <row r="864" spans="1:30" hidden="1">
      <c r="A864" s="200">
        <v>20309</v>
      </c>
      <c r="B864" s="200" t="s">
        <v>1780</v>
      </c>
      <c r="C864" s="200" t="s">
        <v>2844</v>
      </c>
      <c r="D864" s="200" t="s">
        <v>2891</v>
      </c>
      <c r="E864" s="200" t="s">
        <v>2892</v>
      </c>
      <c r="F864" s="200" t="s">
        <v>2903</v>
      </c>
      <c r="G864" s="200" t="s">
        <v>2904</v>
      </c>
      <c r="H864" s="201">
        <v>38431</v>
      </c>
      <c r="I864" s="202" t="s">
        <v>760</v>
      </c>
      <c r="J864" s="203" t="s">
        <v>593</v>
      </c>
      <c r="K864" s="203" t="s">
        <v>593</v>
      </c>
      <c r="L864" s="203" t="s">
        <v>593</v>
      </c>
      <c r="M864" s="203" t="s">
        <v>593</v>
      </c>
      <c r="N864" s="203" t="s">
        <v>593</v>
      </c>
      <c r="O864" s="203" t="s">
        <v>593</v>
      </c>
      <c r="P864" s="203" t="s">
        <v>593</v>
      </c>
      <c r="Q864" s="203" t="s">
        <v>593</v>
      </c>
      <c r="R864" s="203" t="s">
        <v>593</v>
      </c>
      <c r="S864" s="203" t="s">
        <v>593</v>
      </c>
      <c r="T864" s="203" t="s">
        <v>593</v>
      </c>
      <c r="U864" s="203" t="s">
        <v>593</v>
      </c>
      <c r="V864" s="203" t="s">
        <v>593</v>
      </c>
      <c r="W864" s="203" t="s">
        <v>593</v>
      </c>
      <c r="X864" s="203" t="s">
        <v>593</v>
      </c>
      <c r="Y864" s="203" t="s">
        <v>593</v>
      </c>
      <c r="Z864" s="203" t="s">
        <v>593</v>
      </c>
      <c r="AA864" s="203"/>
      <c r="AB864" s="203"/>
      <c r="AC864" s="203"/>
      <c r="AD864" s="202"/>
    </row>
    <row r="865" spans="1:30" hidden="1">
      <c r="A865" s="200">
        <v>20321</v>
      </c>
      <c r="B865" s="200" t="s">
        <v>1780</v>
      </c>
      <c r="C865" s="200" t="s">
        <v>2844</v>
      </c>
      <c r="D865" s="200" t="s">
        <v>2905</v>
      </c>
      <c r="E865" s="200" t="s">
        <v>2906</v>
      </c>
      <c r="F865" s="200" t="s">
        <v>2907</v>
      </c>
      <c r="G865" s="200" t="s">
        <v>2908</v>
      </c>
      <c r="H865" s="201">
        <v>26155</v>
      </c>
      <c r="I865" s="202" t="s">
        <v>760</v>
      </c>
      <c r="J865" s="203" t="s">
        <v>593</v>
      </c>
      <c r="K865" s="203" t="s">
        <v>593</v>
      </c>
      <c r="L865" s="203" t="s">
        <v>593</v>
      </c>
      <c r="M865" s="203" t="s">
        <v>593</v>
      </c>
      <c r="N865" s="203" t="s">
        <v>593</v>
      </c>
      <c r="O865" s="203" t="s">
        <v>593</v>
      </c>
      <c r="P865" s="203" t="s">
        <v>593</v>
      </c>
      <c r="Q865" s="203" t="s">
        <v>593</v>
      </c>
      <c r="R865" s="203" t="s">
        <v>593</v>
      </c>
      <c r="S865" s="203" t="s">
        <v>593</v>
      </c>
      <c r="T865" s="203" t="s">
        <v>593</v>
      </c>
      <c r="U865" s="203" t="s">
        <v>593</v>
      </c>
      <c r="V865" s="203" t="s">
        <v>593</v>
      </c>
      <c r="W865" s="203" t="s">
        <v>593</v>
      </c>
      <c r="X865" s="203" t="s">
        <v>593</v>
      </c>
      <c r="Y865" s="203" t="s">
        <v>593</v>
      </c>
      <c r="Z865" s="203" t="s">
        <v>593</v>
      </c>
      <c r="AA865" s="203"/>
      <c r="AB865" s="203"/>
      <c r="AC865" s="203"/>
      <c r="AD865" s="202"/>
    </row>
    <row r="866" spans="1:30">
      <c r="A866" s="200">
        <v>20323</v>
      </c>
      <c r="B866" s="200" t="s">
        <v>1780</v>
      </c>
      <c r="C866" s="200" t="s">
        <v>2844</v>
      </c>
      <c r="D866" s="200" t="s">
        <v>2905</v>
      </c>
      <c r="E866" s="200" t="s">
        <v>2906</v>
      </c>
      <c r="F866" s="200" t="s">
        <v>2909</v>
      </c>
      <c r="G866" s="200" t="s">
        <v>2910</v>
      </c>
      <c r="H866" s="201">
        <v>35741</v>
      </c>
      <c r="I866" s="202" t="s">
        <v>760</v>
      </c>
      <c r="J866" s="203">
        <v>0</v>
      </c>
      <c r="K866" s="203">
        <v>0</v>
      </c>
      <c r="L866" s="203">
        <v>0</v>
      </c>
      <c r="M866" s="203">
        <v>0</v>
      </c>
      <c r="N866" s="203">
        <v>0</v>
      </c>
      <c r="O866" s="203" t="s">
        <v>593</v>
      </c>
      <c r="P866" s="203" t="s">
        <v>593</v>
      </c>
      <c r="Q866" s="203" t="s">
        <v>593</v>
      </c>
      <c r="R866" s="203" t="s">
        <v>593</v>
      </c>
      <c r="S866" s="203" t="s">
        <v>593</v>
      </c>
      <c r="T866" s="203" t="s">
        <v>593</v>
      </c>
      <c r="U866" s="203">
        <v>0</v>
      </c>
      <c r="V866" s="203" t="s">
        <v>593</v>
      </c>
      <c r="W866" s="203" t="s">
        <v>593</v>
      </c>
      <c r="X866" s="203" t="s">
        <v>761</v>
      </c>
      <c r="Y866" s="203">
        <v>0</v>
      </c>
      <c r="Z866" s="203" t="s">
        <v>2847</v>
      </c>
      <c r="AA866" s="203">
        <v>0</v>
      </c>
      <c r="AB866" s="203">
        <v>0</v>
      </c>
      <c r="AC866" s="203">
        <v>0</v>
      </c>
      <c r="AD866" s="203">
        <v>0</v>
      </c>
    </row>
    <row r="867" spans="1:30" hidden="1">
      <c r="A867" s="200">
        <v>20324</v>
      </c>
      <c r="B867" s="200" t="s">
        <v>1780</v>
      </c>
      <c r="C867" s="200" t="s">
        <v>2844</v>
      </c>
      <c r="D867" s="200" t="s">
        <v>2905</v>
      </c>
      <c r="E867" s="200" t="s">
        <v>2906</v>
      </c>
      <c r="F867" s="200" t="s">
        <v>2911</v>
      </c>
      <c r="G867" s="200" t="s">
        <v>2912</v>
      </c>
      <c r="H867" s="201">
        <v>32316</v>
      </c>
      <c r="I867" s="202" t="s">
        <v>760</v>
      </c>
      <c r="J867" s="203" t="s">
        <v>593</v>
      </c>
      <c r="K867" s="203" t="s">
        <v>593</v>
      </c>
      <c r="L867" s="203" t="s">
        <v>593</v>
      </c>
      <c r="M867" s="203" t="s">
        <v>593</v>
      </c>
      <c r="N867" s="203" t="s">
        <v>593</v>
      </c>
      <c r="O867" s="203" t="s">
        <v>593</v>
      </c>
      <c r="P867" s="203" t="s">
        <v>593</v>
      </c>
      <c r="Q867" s="203" t="s">
        <v>593</v>
      </c>
      <c r="R867" s="203" t="s">
        <v>593</v>
      </c>
      <c r="S867" s="203" t="s">
        <v>593</v>
      </c>
      <c r="T867" s="203" t="s">
        <v>593</v>
      </c>
      <c r="U867" s="203" t="s">
        <v>593</v>
      </c>
      <c r="V867" s="203" t="s">
        <v>593</v>
      </c>
      <c r="W867" s="203" t="s">
        <v>593</v>
      </c>
      <c r="X867" s="203" t="s">
        <v>593</v>
      </c>
      <c r="Y867" s="203" t="s">
        <v>593</v>
      </c>
      <c r="Z867" s="203" t="s">
        <v>593</v>
      </c>
      <c r="AA867" s="203"/>
      <c r="AB867" s="203"/>
      <c r="AC867" s="203"/>
      <c r="AD867" s="202"/>
    </row>
    <row r="868" spans="1:30" hidden="1">
      <c r="A868" s="200">
        <v>20349</v>
      </c>
      <c r="B868" s="200" t="s">
        <v>1780</v>
      </c>
      <c r="C868" s="200" t="s">
        <v>2844</v>
      </c>
      <c r="D868" s="200" t="s">
        <v>2913</v>
      </c>
      <c r="E868" s="200" t="s">
        <v>2914</v>
      </c>
      <c r="F868" s="200" t="s">
        <v>2915</v>
      </c>
      <c r="G868" s="200" t="s">
        <v>2916</v>
      </c>
      <c r="H868" s="201">
        <v>28095</v>
      </c>
      <c r="I868" s="202" t="s">
        <v>760</v>
      </c>
      <c r="J868" s="203" t="s">
        <v>593</v>
      </c>
      <c r="K868" s="203" t="s">
        <v>593</v>
      </c>
      <c r="L868" s="203" t="s">
        <v>593</v>
      </c>
      <c r="M868" s="203" t="s">
        <v>593</v>
      </c>
      <c r="N868" s="203" t="s">
        <v>593</v>
      </c>
      <c r="O868" s="203" t="s">
        <v>593</v>
      </c>
      <c r="P868" s="203" t="s">
        <v>593</v>
      </c>
      <c r="Q868" s="203" t="s">
        <v>593</v>
      </c>
      <c r="R868" s="203" t="s">
        <v>593</v>
      </c>
      <c r="S868" s="203" t="s">
        <v>593</v>
      </c>
      <c r="T868" s="203" t="s">
        <v>593</v>
      </c>
      <c r="U868" s="203" t="s">
        <v>593</v>
      </c>
      <c r="V868" s="203" t="s">
        <v>593</v>
      </c>
      <c r="W868" s="203" t="s">
        <v>593</v>
      </c>
      <c r="X868" s="203" t="s">
        <v>593</v>
      </c>
      <c r="Y868" s="203" t="s">
        <v>593</v>
      </c>
      <c r="Z868" s="203" t="s">
        <v>593</v>
      </c>
      <c r="AA868" s="203"/>
      <c r="AB868" s="203"/>
      <c r="AC868" s="203"/>
      <c r="AD868" s="202"/>
    </row>
    <row r="869" spans="1:30" hidden="1">
      <c r="A869" s="200">
        <v>20350</v>
      </c>
      <c r="B869" s="200" t="s">
        <v>1780</v>
      </c>
      <c r="C869" s="200" t="s">
        <v>2844</v>
      </c>
      <c r="D869" s="200" t="s">
        <v>2913</v>
      </c>
      <c r="E869" s="200" t="s">
        <v>2914</v>
      </c>
      <c r="F869" s="200" t="s">
        <v>2917</v>
      </c>
      <c r="G869" s="200" t="s">
        <v>2918</v>
      </c>
      <c r="H869" s="201">
        <v>38626</v>
      </c>
      <c r="I869" s="202" t="s">
        <v>760</v>
      </c>
      <c r="J869" s="203" t="s">
        <v>593</v>
      </c>
      <c r="K869" s="203" t="s">
        <v>593</v>
      </c>
      <c r="L869" s="203" t="s">
        <v>593</v>
      </c>
      <c r="M869" s="203" t="s">
        <v>593</v>
      </c>
      <c r="N869" s="203" t="s">
        <v>593</v>
      </c>
      <c r="O869" s="203" t="s">
        <v>593</v>
      </c>
      <c r="P869" s="203" t="s">
        <v>593</v>
      </c>
      <c r="Q869" s="203" t="s">
        <v>593</v>
      </c>
      <c r="R869" s="203" t="s">
        <v>593</v>
      </c>
      <c r="S869" s="203" t="s">
        <v>593</v>
      </c>
      <c r="T869" s="203" t="s">
        <v>593</v>
      </c>
      <c r="U869" s="203" t="s">
        <v>593</v>
      </c>
      <c r="V869" s="203" t="s">
        <v>593</v>
      </c>
      <c r="W869" s="203" t="s">
        <v>593</v>
      </c>
      <c r="X869" s="203" t="s">
        <v>593</v>
      </c>
      <c r="Y869" s="203" t="s">
        <v>593</v>
      </c>
      <c r="Z869" s="203" t="s">
        <v>593</v>
      </c>
      <c r="AA869" s="203"/>
      <c r="AB869" s="203"/>
      <c r="AC869" s="203"/>
      <c r="AD869" s="202"/>
    </row>
    <row r="870" spans="1:30">
      <c r="A870" s="200">
        <v>20361</v>
      </c>
      <c r="B870" s="200" t="s">
        <v>1780</v>
      </c>
      <c r="C870" s="200" t="s">
        <v>2844</v>
      </c>
      <c r="D870" s="200" t="s">
        <v>2919</v>
      </c>
      <c r="E870" s="200" t="s">
        <v>2920</v>
      </c>
      <c r="F870" s="200" t="s">
        <v>2921</v>
      </c>
      <c r="G870" s="200" t="s">
        <v>2922</v>
      </c>
      <c r="H870" s="201">
        <v>30529</v>
      </c>
      <c r="I870" s="202" t="s">
        <v>760</v>
      </c>
      <c r="J870" s="203">
        <v>0</v>
      </c>
      <c r="K870" s="203">
        <v>0</v>
      </c>
      <c r="L870" s="203">
        <v>0</v>
      </c>
      <c r="M870" s="203">
        <v>0</v>
      </c>
      <c r="N870" s="203">
        <v>0</v>
      </c>
      <c r="O870" s="203" t="s">
        <v>761</v>
      </c>
      <c r="P870" s="203" t="s">
        <v>593</v>
      </c>
      <c r="Q870" s="203" t="s">
        <v>593</v>
      </c>
      <c r="R870" s="203" t="s">
        <v>593</v>
      </c>
      <c r="S870" s="203" t="s">
        <v>761</v>
      </c>
      <c r="T870" s="203" t="s">
        <v>593</v>
      </c>
      <c r="U870" s="203">
        <v>0</v>
      </c>
      <c r="V870" s="203" t="s">
        <v>593</v>
      </c>
      <c r="W870" s="203" t="s">
        <v>761</v>
      </c>
      <c r="X870" s="203" t="s">
        <v>761</v>
      </c>
      <c r="Y870" s="203" t="s">
        <v>769</v>
      </c>
      <c r="Z870" s="203" t="s">
        <v>2856</v>
      </c>
      <c r="AA870" s="203">
        <v>0</v>
      </c>
      <c r="AB870" s="203">
        <v>0</v>
      </c>
      <c r="AC870" s="203">
        <v>0</v>
      </c>
      <c r="AD870" s="203">
        <v>0</v>
      </c>
    </row>
    <row r="871" spans="1:30" hidden="1">
      <c r="A871" s="200">
        <v>20362</v>
      </c>
      <c r="B871" s="200" t="s">
        <v>1780</v>
      </c>
      <c r="C871" s="200" t="s">
        <v>2844</v>
      </c>
      <c r="D871" s="200" t="s">
        <v>2919</v>
      </c>
      <c r="E871" s="200" t="s">
        <v>2920</v>
      </c>
      <c r="F871" s="200" t="s">
        <v>2923</v>
      </c>
      <c r="G871" s="200" t="s">
        <v>2924</v>
      </c>
      <c r="H871" s="201">
        <v>38139</v>
      </c>
      <c r="I871" s="202" t="s">
        <v>760</v>
      </c>
      <c r="J871" s="203">
        <v>0</v>
      </c>
      <c r="K871" s="203">
        <v>0</v>
      </c>
      <c r="L871" s="203">
        <v>0</v>
      </c>
      <c r="M871" s="203">
        <v>0</v>
      </c>
      <c r="N871" s="203">
        <v>0</v>
      </c>
      <c r="O871" s="203" t="s">
        <v>761</v>
      </c>
      <c r="P871" s="203" t="s">
        <v>593</v>
      </c>
      <c r="Q871" s="203" t="s">
        <v>593</v>
      </c>
      <c r="R871" s="203" t="s">
        <v>593</v>
      </c>
      <c r="S871" s="203" t="s">
        <v>761</v>
      </c>
      <c r="T871" s="203" t="s">
        <v>593</v>
      </c>
      <c r="U871" s="203">
        <v>0</v>
      </c>
      <c r="V871" s="203" t="s">
        <v>593</v>
      </c>
      <c r="W871" s="203" t="s">
        <v>761</v>
      </c>
      <c r="X871" s="203" t="s">
        <v>593</v>
      </c>
      <c r="Y871" s="203">
        <v>0</v>
      </c>
      <c r="Z871" s="203">
        <v>0</v>
      </c>
      <c r="AA871" s="203"/>
      <c r="AB871" s="203"/>
      <c r="AC871" s="203"/>
      <c r="AD871" s="202"/>
    </row>
    <row r="872" spans="1:30" hidden="1">
      <c r="A872" s="200">
        <v>20363</v>
      </c>
      <c r="B872" s="200" t="s">
        <v>1780</v>
      </c>
      <c r="C872" s="200" t="s">
        <v>2844</v>
      </c>
      <c r="D872" s="200" t="s">
        <v>2919</v>
      </c>
      <c r="E872" s="200" t="s">
        <v>2920</v>
      </c>
      <c r="F872" s="200" t="s">
        <v>2925</v>
      </c>
      <c r="G872" s="200" t="s">
        <v>2926</v>
      </c>
      <c r="H872" s="201">
        <v>38139</v>
      </c>
      <c r="I872" s="202" t="s">
        <v>760</v>
      </c>
      <c r="J872" s="203">
        <v>0</v>
      </c>
      <c r="K872" s="203">
        <v>0</v>
      </c>
      <c r="L872" s="203">
        <v>0</v>
      </c>
      <c r="M872" s="203">
        <v>0</v>
      </c>
      <c r="N872" s="203">
        <v>0</v>
      </c>
      <c r="O872" s="203" t="s">
        <v>761</v>
      </c>
      <c r="P872" s="203" t="s">
        <v>593</v>
      </c>
      <c r="Q872" s="203" t="s">
        <v>593</v>
      </c>
      <c r="R872" s="203" t="s">
        <v>593</v>
      </c>
      <c r="S872" s="203" t="s">
        <v>761</v>
      </c>
      <c r="T872" s="203" t="s">
        <v>593</v>
      </c>
      <c r="U872" s="203">
        <v>0</v>
      </c>
      <c r="V872" s="203" t="s">
        <v>593</v>
      </c>
      <c r="W872" s="203" t="s">
        <v>761</v>
      </c>
      <c r="X872" s="203" t="s">
        <v>593</v>
      </c>
      <c r="Y872" s="203">
        <v>0</v>
      </c>
      <c r="Z872" s="203">
        <v>0</v>
      </c>
      <c r="AA872" s="203"/>
      <c r="AB872" s="203"/>
      <c r="AC872" s="203"/>
      <c r="AD872" s="202"/>
    </row>
    <row r="873" spans="1:30" hidden="1">
      <c r="A873" s="200">
        <v>20382</v>
      </c>
      <c r="B873" s="200" t="s">
        <v>1780</v>
      </c>
      <c r="C873" s="200" t="s">
        <v>2844</v>
      </c>
      <c r="D873" s="200" t="s">
        <v>2927</v>
      </c>
      <c r="E873" s="200" t="s">
        <v>2928</v>
      </c>
      <c r="F873" s="200" t="s">
        <v>2929</v>
      </c>
      <c r="G873" s="200" t="s">
        <v>2930</v>
      </c>
      <c r="H873" s="202"/>
      <c r="I873" s="202"/>
      <c r="J873" s="203">
        <v>0</v>
      </c>
      <c r="K873" s="203">
        <v>0</v>
      </c>
      <c r="L873" s="203">
        <v>0</v>
      </c>
      <c r="M873" s="203">
        <v>0</v>
      </c>
      <c r="N873" s="203">
        <v>0</v>
      </c>
      <c r="O873" s="203" t="s">
        <v>761</v>
      </c>
      <c r="P873" s="203" t="s">
        <v>593</v>
      </c>
      <c r="Q873" s="203" t="s">
        <v>593</v>
      </c>
      <c r="R873" s="203" t="s">
        <v>593</v>
      </c>
      <c r="S873" s="203" t="s">
        <v>761</v>
      </c>
      <c r="T873" s="203" t="s">
        <v>593</v>
      </c>
      <c r="U873" s="203">
        <v>0</v>
      </c>
      <c r="V873" s="203" t="s">
        <v>593</v>
      </c>
      <c r="W873" s="203" t="s">
        <v>761</v>
      </c>
      <c r="X873" s="203" t="s">
        <v>593</v>
      </c>
      <c r="Y873" s="203">
        <v>0</v>
      </c>
      <c r="Z873" s="203">
        <v>0</v>
      </c>
      <c r="AA873" s="203"/>
      <c r="AB873" s="203"/>
      <c r="AC873" s="203"/>
      <c r="AD873" s="202"/>
    </row>
    <row r="874" spans="1:30" hidden="1">
      <c r="A874" s="200">
        <v>20383</v>
      </c>
      <c r="B874" s="200" t="s">
        <v>1780</v>
      </c>
      <c r="C874" s="200" t="s">
        <v>2844</v>
      </c>
      <c r="D874" s="200" t="s">
        <v>2927</v>
      </c>
      <c r="E874" s="200" t="s">
        <v>2928</v>
      </c>
      <c r="F874" s="200" t="s">
        <v>2931</v>
      </c>
      <c r="G874" s="200" t="s">
        <v>2932</v>
      </c>
      <c r="H874" s="201">
        <v>33390</v>
      </c>
      <c r="I874" s="202" t="s">
        <v>760</v>
      </c>
      <c r="J874" s="203">
        <v>0</v>
      </c>
      <c r="K874" s="203">
        <v>0</v>
      </c>
      <c r="L874" s="203">
        <v>0</v>
      </c>
      <c r="M874" s="203">
        <v>0</v>
      </c>
      <c r="N874" s="203">
        <v>0</v>
      </c>
      <c r="O874" s="203" t="s">
        <v>761</v>
      </c>
      <c r="P874" s="203" t="s">
        <v>593</v>
      </c>
      <c r="Q874" s="203" t="s">
        <v>593</v>
      </c>
      <c r="R874" s="203" t="s">
        <v>593</v>
      </c>
      <c r="S874" s="203" t="s">
        <v>761</v>
      </c>
      <c r="T874" s="203" t="s">
        <v>593</v>
      </c>
      <c r="U874" s="203">
        <v>0</v>
      </c>
      <c r="V874" s="203" t="s">
        <v>593</v>
      </c>
      <c r="W874" s="203" t="s">
        <v>761</v>
      </c>
      <c r="X874" s="203" t="s">
        <v>593</v>
      </c>
      <c r="Y874" s="203">
        <v>0</v>
      </c>
      <c r="Z874" s="203">
        <v>0</v>
      </c>
      <c r="AA874" s="203"/>
      <c r="AB874" s="203"/>
      <c r="AC874" s="203"/>
      <c r="AD874" s="202"/>
    </row>
    <row r="875" spans="1:30" hidden="1">
      <c r="A875" s="200">
        <v>20384</v>
      </c>
      <c r="B875" s="200" t="s">
        <v>1780</v>
      </c>
      <c r="C875" s="200" t="s">
        <v>2844</v>
      </c>
      <c r="D875" s="200" t="s">
        <v>2927</v>
      </c>
      <c r="E875" s="200" t="s">
        <v>2928</v>
      </c>
      <c r="F875" s="200" t="s">
        <v>2933</v>
      </c>
      <c r="G875" s="200" t="s">
        <v>2934</v>
      </c>
      <c r="H875" s="201">
        <v>31472</v>
      </c>
      <c r="I875" s="202" t="s">
        <v>760</v>
      </c>
      <c r="J875" s="203">
        <v>0</v>
      </c>
      <c r="K875" s="203">
        <v>0</v>
      </c>
      <c r="L875" s="203">
        <v>0</v>
      </c>
      <c r="M875" s="203">
        <v>0</v>
      </c>
      <c r="N875" s="203">
        <v>0</v>
      </c>
      <c r="O875" s="203" t="s">
        <v>761</v>
      </c>
      <c r="P875" s="203" t="s">
        <v>593</v>
      </c>
      <c r="Q875" s="203" t="s">
        <v>593</v>
      </c>
      <c r="R875" s="203" t="s">
        <v>593</v>
      </c>
      <c r="S875" s="203" t="s">
        <v>761</v>
      </c>
      <c r="T875" s="203" t="s">
        <v>593</v>
      </c>
      <c r="U875" s="203">
        <v>0</v>
      </c>
      <c r="V875" s="203" t="s">
        <v>593</v>
      </c>
      <c r="W875" s="203" t="s">
        <v>761</v>
      </c>
      <c r="X875" s="203" t="s">
        <v>593</v>
      </c>
      <c r="Y875" s="203">
        <v>0</v>
      </c>
      <c r="Z875" s="203">
        <v>0</v>
      </c>
      <c r="AA875" s="203"/>
      <c r="AB875" s="203"/>
      <c r="AC875" s="203"/>
      <c r="AD875" s="202"/>
    </row>
    <row r="876" spans="1:30" hidden="1">
      <c r="A876" s="200">
        <v>20385</v>
      </c>
      <c r="B876" s="200" t="s">
        <v>1780</v>
      </c>
      <c r="C876" s="200" t="s">
        <v>2844</v>
      </c>
      <c r="D876" s="200" t="s">
        <v>2927</v>
      </c>
      <c r="E876" s="200" t="s">
        <v>2928</v>
      </c>
      <c r="F876" s="200" t="s">
        <v>2935</v>
      </c>
      <c r="G876" s="200" t="s">
        <v>2936</v>
      </c>
      <c r="H876" s="201">
        <v>27729</v>
      </c>
      <c r="I876" s="202" t="s">
        <v>760</v>
      </c>
      <c r="J876" s="203">
        <v>0</v>
      </c>
      <c r="K876" s="203">
        <v>0</v>
      </c>
      <c r="L876" s="203">
        <v>0</v>
      </c>
      <c r="M876" s="203">
        <v>0</v>
      </c>
      <c r="N876" s="203">
        <v>0</v>
      </c>
      <c r="O876" s="203" t="s">
        <v>761</v>
      </c>
      <c r="P876" s="203" t="s">
        <v>593</v>
      </c>
      <c r="Q876" s="203" t="s">
        <v>593</v>
      </c>
      <c r="R876" s="203" t="s">
        <v>593</v>
      </c>
      <c r="S876" s="203" t="s">
        <v>761</v>
      </c>
      <c r="T876" s="203" t="s">
        <v>593</v>
      </c>
      <c r="U876" s="203">
        <v>0</v>
      </c>
      <c r="V876" s="203" t="s">
        <v>593</v>
      </c>
      <c r="W876" s="203" t="s">
        <v>761</v>
      </c>
      <c r="X876" s="203" t="s">
        <v>593</v>
      </c>
      <c r="Y876" s="203">
        <v>0</v>
      </c>
      <c r="Z876" s="203">
        <v>0</v>
      </c>
      <c r="AA876" s="203"/>
      <c r="AB876" s="203"/>
      <c r="AC876" s="203"/>
      <c r="AD876" s="202"/>
    </row>
    <row r="877" spans="1:30" hidden="1">
      <c r="A877" s="200">
        <v>20386</v>
      </c>
      <c r="B877" s="200" t="s">
        <v>1780</v>
      </c>
      <c r="C877" s="200" t="s">
        <v>2844</v>
      </c>
      <c r="D877" s="200" t="s">
        <v>2927</v>
      </c>
      <c r="E877" s="200" t="s">
        <v>2928</v>
      </c>
      <c r="F877" s="200" t="s">
        <v>2937</v>
      </c>
      <c r="G877" s="200" t="s">
        <v>2938</v>
      </c>
      <c r="H877" s="201">
        <v>31472</v>
      </c>
      <c r="I877" s="202" t="s">
        <v>760</v>
      </c>
      <c r="J877" s="203">
        <v>0</v>
      </c>
      <c r="K877" s="203">
        <v>0</v>
      </c>
      <c r="L877" s="203">
        <v>0</v>
      </c>
      <c r="M877" s="203">
        <v>0</v>
      </c>
      <c r="N877" s="203">
        <v>0</v>
      </c>
      <c r="O877" s="203" t="s">
        <v>761</v>
      </c>
      <c r="P877" s="203" t="s">
        <v>593</v>
      </c>
      <c r="Q877" s="203" t="s">
        <v>593</v>
      </c>
      <c r="R877" s="203" t="s">
        <v>593</v>
      </c>
      <c r="S877" s="203" t="s">
        <v>761</v>
      </c>
      <c r="T877" s="203" t="s">
        <v>593</v>
      </c>
      <c r="U877" s="203">
        <v>0</v>
      </c>
      <c r="V877" s="203" t="s">
        <v>593</v>
      </c>
      <c r="W877" s="203" t="s">
        <v>761</v>
      </c>
      <c r="X877" s="203" t="s">
        <v>593</v>
      </c>
      <c r="Y877" s="203">
        <v>0</v>
      </c>
      <c r="Z877" s="203">
        <v>0</v>
      </c>
      <c r="AA877" s="203"/>
      <c r="AB877" s="203"/>
      <c r="AC877" s="203"/>
      <c r="AD877" s="202"/>
    </row>
    <row r="878" spans="1:30" hidden="1">
      <c r="A878" s="200">
        <v>20388</v>
      </c>
      <c r="B878" s="200" t="s">
        <v>1780</v>
      </c>
      <c r="C878" s="200" t="s">
        <v>2844</v>
      </c>
      <c r="D878" s="200" t="s">
        <v>2927</v>
      </c>
      <c r="E878" s="200" t="s">
        <v>2928</v>
      </c>
      <c r="F878" s="200" t="s">
        <v>2939</v>
      </c>
      <c r="G878" s="200" t="s">
        <v>2940</v>
      </c>
      <c r="H878" s="201">
        <v>27364</v>
      </c>
      <c r="I878" s="202" t="s">
        <v>760</v>
      </c>
      <c r="J878" s="203">
        <v>0</v>
      </c>
      <c r="K878" s="203">
        <v>0</v>
      </c>
      <c r="L878" s="203">
        <v>0</v>
      </c>
      <c r="M878" s="203">
        <v>0</v>
      </c>
      <c r="N878" s="203">
        <v>0</v>
      </c>
      <c r="O878" s="203" t="s">
        <v>761</v>
      </c>
      <c r="P878" s="203" t="s">
        <v>593</v>
      </c>
      <c r="Q878" s="203" t="s">
        <v>593</v>
      </c>
      <c r="R878" s="203" t="s">
        <v>593</v>
      </c>
      <c r="S878" s="203" t="s">
        <v>761</v>
      </c>
      <c r="T878" s="203" t="s">
        <v>593</v>
      </c>
      <c r="U878" s="203">
        <v>0</v>
      </c>
      <c r="V878" s="203" t="s">
        <v>593</v>
      </c>
      <c r="W878" s="203" t="s">
        <v>761</v>
      </c>
      <c r="X878" s="203" t="s">
        <v>593</v>
      </c>
      <c r="Y878" s="203">
        <v>0</v>
      </c>
      <c r="Z878" s="203">
        <v>0</v>
      </c>
      <c r="AA878" s="203"/>
      <c r="AB878" s="203"/>
      <c r="AC878" s="203"/>
      <c r="AD878" s="202"/>
    </row>
    <row r="879" spans="1:30" hidden="1">
      <c r="A879" s="200">
        <v>20402</v>
      </c>
      <c r="B879" s="200" t="s">
        <v>1780</v>
      </c>
      <c r="C879" s="200" t="s">
        <v>2844</v>
      </c>
      <c r="D879" s="200" t="s">
        <v>2941</v>
      </c>
      <c r="E879" s="200" t="s">
        <v>2942</v>
      </c>
      <c r="F879" s="200" t="s">
        <v>2943</v>
      </c>
      <c r="G879" s="200" t="s">
        <v>2944</v>
      </c>
      <c r="H879" s="201">
        <v>29675</v>
      </c>
      <c r="I879" s="202" t="s">
        <v>760</v>
      </c>
      <c r="J879" s="203">
        <v>0</v>
      </c>
      <c r="K879" s="203">
        <v>0</v>
      </c>
      <c r="L879" s="203">
        <v>0</v>
      </c>
      <c r="M879" s="203">
        <v>0</v>
      </c>
      <c r="N879" s="203">
        <v>0</v>
      </c>
      <c r="O879" s="203" t="s">
        <v>761</v>
      </c>
      <c r="P879" s="203" t="s">
        <v>593</v>
      </c>
      <c r="Q879" s="203" t="s">
        <v>593</v>
      </c>
      <c r="R879" s="203" t="s">
        <v>593</v>
      </c>
      <c r="S879" s="203" t="s">
        <v>761</v>
      </c>
      <c r="T879" s="203" t="s">
        <v>593</v>
      </c>
      <c r="U879" s="203">
        <v>0</v>
      </c>
      <c r="V879" s="203" t="s">
        <v>593</v>
      </c>
      <c r="W879" s="203" t="s">
        <v>761</v>
      </c>
      <c r="X879" s="203" t="s">
        <v>593</v>
      </c>
      <c r="Y879" s="203">
        <v>0</v>
      </c>
      <c r="Z879" s="203">
        <v>0</v>
      </c>
      <c r="AA879" s="203"/>
      <c r="AB879" s="203"/>
      <c r="AC879" s="203"/>
      <c r="AD879" s="202"/>
    </row>
    <row r="880" spans="1:30" hidden="1">
      <c r="A880" s="200">
        <v>20403</v>
      </c>
      <c r="B880" s="200" t="s">
        <v>1780</v>
      </c>
      <c r="C880" s="200" t="s">
        <v>2844</v>
      </c>
      <c r="D880" s="200" t="s">
        <v>2941</v>
      </c>
      <c r="E880" s="200" t="s">
        <v>2942</v>
      </c>
      <c r="F880" s="200" t="s">
        <v>2945</v>
      </c>
      <c r="G880" s="200" t="s">
        <v>2946</v>
      </c>
      <c r="H880" s="201">
        <v>26409</v>
      </c>
      <c r="I880" s="202" t="s">
        <v>760</v>
      </c>
      <c r="J880" s="203">
        <v>0</v>
      </c>
      <c r="K880" s="203">
        <v>0</v>
      </c>
      <c r="L880" s="203">
        <v>0</v>
      </c>
      <c r="M880" s="203">
        <v>0</v>
      </c>
      <c r="N880" s="203">
        <v>0</v>
      </c>
      <c r="O880" s="203" t="s">
        <v>761</v>
      </c>
      <c r="P880" s="203" t="s">
        <v>593</v>
      </c>
      <c r="Q880" s="203" t="s">
        <v>593</v>
      </c>
      <c r="R880" s="203" t="s">
        <v>593</v>
      </c>
      <c r="S880" s="203" t="s">
        <v>761</v>
      </c>
      <c r="T880" s="203" t="s">
        <v>593</v>
      </c>
      <c r="U880" s="203">
        <v>0</v>
      </c>
      <c r="V880" s="203" t="s">
        <v>593</v>
      </c>
      <c r="W880" s="203" t="s">
        <v>761</v>
      </c>
      <c r="X880" s="203" t="s">
        <v>593</v>
      </c>
      <c r="Y880" s="203">
        <v>0</v>
      </c>
      <c r="Z880" s="203">
        <v>0</v>
      </c>
      <c r="AA880" s="203"/>
      <c r="AB880" s="203"/>
      <c r="AC880" s="203"/>
      <c r="AD880" s="202"/>
    </row>
    <row r="881" spans="1:30" hidden="1">
      <c r="A881" s="200">
        <v>20404</v>
      </c>
      <c r="B881" s="200" t="s">
        <v>1780</v>
      </c>
      <c r="C881" s="200" t="s">
        <v>2844</v>
      </c>
      <c r="D881" s="200" t="s">
        <v>2941</v>
      </c>
      <c r="E881" s="200" t="s">
        <v>2942</v>
      </c>
      <c r="F881" s="200" t="s">
        <v>2947</v>
      </c>
      <c r="G881" s="200" t="s">
        <v>2948</v>
      </c>
      <c r="H881" s="202"/>
      <c r="I881" s="202"/>
      <c r="J881" s="203">
        <v>0</v>
      </c>
      <c r="K881" s="203">
        <v>0</v>
      </c>
      <c r="L881" s="203">
        <v>0</v>
      </c>
      <c r="M881" s="203">
        <v>0</v>
      </c>
      <c r="N881" s="203">
        <v>0</v>
      </c>
      <c r="O881" s="203" t="s">
        <v>761</v>
      </c>
      <c r="P881" s="203" t="s">
        <v>593</v>
      </c>
      <c r="Q881" s="203" t="s">
        <v>593</v>
      </c>
      <c r="R881" s="203" t="s">
        <v>593</v>
      </c>
      <c r="S881" s="203" t="s">
        <v>761</v>
      </c>
      <c r="T881" s="203" t="s">
        <v>593</v>
      </c>
      <c r="U881" s="203">
        <v>0</v>
      </c>
      <c r="V881" s="203" t="s">
        <v>593</v>
      </c>
      <c r="W881" s="203" t="s">
        <v>761</v>
      </c>
      <c r="X881" s="203" t="s">
        <v>593</v>
      </c>
      <c r="Y881" s="203">
        <v>0</v>
      </c>
      <c r="Z881" s="203">
        <v>0</v>
      </c>
      <c r="AA881" s="203"/>
      <c r="AB881" s="203"/>
      <c r="AC881" s="203"/>
      <c r="AD881" s="202"/>
    </row>
    <row r="882" spans="1:30" hidden="1">
      <c r="A882" s="200">
        <v>20407</v>
      </c>
      <c r="B882" s="200" t="s">
        <v>1780</v>
      </c>
      <c r="C882" s="200" t="s">
        <v>2844</v>
      </c>
      <c r="D882" s="200" t="s">
        <v>2941</v>
      </c>
      <c r="E882" s="200" t="s">
        <v>2942</v>
      </c>
      <c r="F882" s="200" t="s">
        <v>2949</v>
      </c>
      <c r="G882" s="200" t="s">
        <v>2950</v>
      </c>
      <c r="H882" s="201">
        <v>39903</v>
      </c>
      <c r="I882" s="202" t="s">
        <v>760</v>
      </c>
      <c r="J882" s="203">
        <v>0</v>
      </c>
      <c r="K882" s="203">
        <v>0</v>
      </c>
      <c r="L882" s="203">
        <v>0</v>
      </c>
      <c r="M882" s="203">
        <v>0</v>
      </c>
      <c r="N882" s="203">
        <v>0</v>
      </c>
      <c r="O882" s="203" t="s">
        <v>761</v>
      </c>
      <c r="P882" s="203" t="s">
        <v>593</v>
      </c>
      <c r="Q882" s="203" t="s">
        <v>593</v>
      </c>
      <c r="R882" s="203" t="s">
        <v>593</v>
      </c>
      <c r="S882" s="203" t="s">
        <v>761</v>
      </c>
      <c r="T882" s="203" t="s">
        <v>593</v>
      </c>
      <c r="U882" s="203">
        <v>0</v>
      </c>
      <c r="V882" s="203" t="s">
        <v>593</v>
      </c>
      <c r="W882" s="203" t="s">
        <v>761</v>
      </c>
      <c r="X882" s="203" t="s">
        <v>593</v>
      </c>
      <c r="Y882" s="203">
        <v>0</v>
      </c>
      <c r="Z882" s="203">
        <v>0</v>
      </c>
      <c r="AA882" s="203"/>
      <c r="AB882" s="203"/>
      <c r="AC882" s="203"/>
      <c r="AD882" s="202"/>
    </row>
    <row r="883" spans="1:30" hidden="1">
      <c r="A883" s="200">
        <v>20409</v>
      </c>
      <c r="B883" s="200" t="s">
        <v>1780</v>
      </c>
      <c r="C883" s="200" t="s">
        <v>2844</v>
      </c>
      <c r="D883" s="200" t="s">
        <v>2941</v>
      </c>
      <c r="E883" s="200" t="s">
        <v>2942</v>
      </c>
      <c r="F883" s="200" t="s">
        <v>2951</v>
      </c>
      <c r="G883" s="200" t="s">
        <v>2952</v>
      </c>
      <c r="H883" s="202"/>
      <c r="I883" s="202"/>
      <c r="J883" s="203">
        <v>0</v>
      </c>
      <c r="K883" s="203">
        <v>0</v>
      </c>
      <c r="L883" s="203">
        <v>0</v>
      </c>
      <c r="M883" s="203">
        <v>0</v>
      </c>
      <c r="N883" s="203">
        <v>0</v>
      </c>
      <c r="O883" s="203" t="s">
        <v>761</v>
      </c>
      <c r="P883" s="203" t="s">
        <v>593</v>
      </c>
      <c r="Q883" s="203" t="s">
        <v>593</v>
      </c>
      <c r="R883" s="203" t="s">
        <v>593</v>
      </c>
      <c r="S883" s="203" t="s">
        <v>593</v>
      </c>
      <c r="T883" s="203" t="s">
        <v>593</v>
      </c>
      <c r="U883" s="203">
        <v>0</v>
      </c>
      <c r="V883" s="203" t="s">
        <v>593</v>
      </c>
      <c r="W883" s="203" t="s">
        <v>761</v>
      </c>
      <c r="X883" s="203" t="s">
        <v>593</v>
      </c>
      <c r="Y883" s="203">
        <v>0</v>
      </c>
      <c r="Z883" s="203">
        <v>0</v>
      </c>
      <c r="AA883" s="203"/>
      <c r="AB883" s="203"/>
      <c r="AC883" s="203"/>
      <c r="AD883" s="202"/>
    </row>
    <row r="884" spans="1:30" hidden="1">
      <c r="A884" s="200">
        <v>20410</v>
      </c>
      <c r="B884" s="200" t="s">
        <v>1780</v>
      </c>
      <c r="C884" s="200" t="s">
        <v>2844</v>
      </c>
      <c r="D884" s="200" t="s">
        <v>2941</v>
      </c>
      <c r="E884" s="200" t="s">
        <v>2942</v>
      </c>
      <c r="F884" s="200" t="s">
        <v>2953</v>
      </c>
      <c r="G884" s="200" t="s">
        <v>2954</v>
      </c>
      <c r="H884" s="202"/>
      <c r="I884" s="202"/>
      <c r="J884" s="203">
        <v>0</v>
      </c>
      <c r="K884" s="203">
        <v>0</v>
      </c>
      <c r="L884" s="203">
        <v>0</v>
      </c>
      <c r="M884" s="203">
        <v>0</v>
      </c>
      <c r="N884" s="203">
        <v>0</v>
      </c>
      <c r="O884" s="203" t="s">
        <v>761</v>
      </c>
      <c r="P884" s="203" t="s">
        <v>593</v>
      </c>
      <c r="Q884" s="203" t="s">
        <v>593</v>
      </c>
      <c r="R884" s="203" t="s">
        <v>593</v>
      </c>
      <c r="S884" s="203" t="s">
        <v>593</v>
      </c>
      <c r="T884" s="203" t="s">
        <v>593</v>
      </c>
      <c r="U884" s="203">
        <v>0</v>
      </c>
      <c r="V884" s="203" t="s">
        <v>593</v>
      </c>
      <c r="W884" s="203" t="s">
        <v>761</v>
      </c>
      <c r="X884" s="203" t="s">
        <v>593</v>
      </c>
      <c r="Y884" s="203">
        <v>0</v>
      </c>
      <c r="Z884" s="203">
        <v>0</v>
      </c>
      <c r="AA884" s="203"/>
      <c r="AB884" s="203"/>
      <c r="AC884" s="203"/>
      <c r="AD884" s="202"/>
    </row>
    <row r="885" spans="1:30" hidden="1">
      <c r="A885" s="200">
        <v>20411</v>
      </c>
      <c r="B885" s="200" t="s">
        <v>1780</v>
      </c>
      <c r="C885" s="200" t="s">
        <v>2844</v>
      </c>
      <c r="D885" s="200" t="s">
        <v>2941</v>
      </c>
      <c r="E885" s="200" t="s">
        <v>2942</v>
      </c>
      <c r="F885" s="200" t="s">
        <v>2955</v>
      </c>
      <c r="G885" s="200" t="s">
        <v>2956</v>
      </c>
      <c r="H885" s="202"/>
      <c r="I885" s="202"/>
      <c r="J885" s="203">
        <v>0</v>
      </c>
      <c r="K885" s="203">
        <v>0</v>
      </c>
      <c r="L885" s="203">
        <v>0</v>
      </c>
      <c r="M885" s="203">
        <v>0</v>
      </c>
      <c r="N885" s="203">
        <v>0</v>
      </c>
      <c r="O885" s="203" t="s">
        <v>761</v>
      </c>
      <c r="P885" s="203" t="s">
        <v>593</v>
      </c>
      <c r="Q885" s="203" t="s">
        <v>593</v>
      </c>
      <c r="R885" s="203" t="s">
        <v>593</v>
      </c>
      <c r="S885" s="203" t="s">
        <v>761</v>
      </c>
      <c r="T885" s="203" t="s">
        <v>593</v>
      </c>
      <c r="U885" s="203">
        <v>0</v>
      </c>
      <c r="V885" s="203" t="s">
        <v>593</v>
      </c>
      <c r="W885" s="203" t="s">
        <v>761</v>
      </c>
      <c r="X885" s="203" t="s">
        <v>593</v>
      </c>
      <c r="Y885" s="203">
        <v>0</v>
      </c>
      <c r="Z885" s="203">
        <v>0</v>
      </c>
      <c r="AA885" s="203"/>
      <c r="AB885" s="203"/>
      <c r="AC885" s="203"/>
      <c r="AD885" s="202"/>
    </row>
    <row r="886" spans="1:30" hidden="1">
      <c r="A886" s="200">
        <v>20412</v>
      </c>
      <c r="B886" s="200" t="s">
        <v>1780</v>
      </c>
      <c r="C886" s="200" t="s">
        <v>2844</v>
      </c>
      <c r="D886" s="200" t="s">
        <v>2941</v>
      </c>
      <c r="E886" s="200" t="s">
        <v>2942</v>
      </c>
      <c r="F886" s="200" t="s">
        <v>2957</v>
      </c>
      <c r="G886" s="200" t="s">
        <v>2958</v>
      </c>
      <c r="H886" s="202"/>
      <c r="I886" s="202"/>
      <c r="J886" s="203">
        <v>0</v>
      </c>
      <c r="K886" s="203">
        <v>0</v>
      </c>
      <c r="L886" s="203">
        <v>0</v>
      </c>
      <c r="M886" s="203">
        <v>0</v>
      </c>
      <c r="N886" s="203">
        <v>0</v>
      </c>
      <c r="O886" s="203" t="s">
        <v>761</v>
      </c>
      <c r="P886" s="203" t="s">
        <v>593</v>
      </c>
      <c r="Q886" s="203" t="s">
        <v>593</v>
      </c>
      <c r="R886" s="203" t="s">
        <v>593</v>
      </c>
      <c r="S886" s="203" t="s">
        <v>593</v>
      </c>
      <c r="T886" s="203" t="s">
        <v>593</v>
      </c>
      <c r="U886" s="203">
        <v>0</v>
      </c>
      <c r="V886" s="203" t="s">
        <v>593</v>
      </c>
      <c r="W886" s="203" t="s">
        <v>761</v>
      </c>
      <c r="X886" s="203" t="s">
        <v>593</v>
      </c>
      <c r="Y886" s="203">
        <v>0</v>
      </c>
      <c r="Z886" s="203">
        <v>0</v>
      </c>
      <c r="AA886" s="203"/>
      <c r="AB886" s="203"/>
      <c r="AC886" s="203"/>
      <c r="AD886" s="202"/>
    </row>
    <row r="887" spans="1:30" hidden="1">
      <c r="A887" s="200">
        <v>20413</v>
      </c>
      <c r="B887" s="200" t="s">
        <v>1780</v>
      </c>
      <c r="C887" s="200" t="s">
        <v>2844</v>
      </c>
      <c r="D887" s="200" t="s">
        <v>2941</v>
      </c>
      <c r="E887" s="200" t="s">
        <v>2942</v>
      </c>
      <c r="F887" s="200" t="s">
        <v>2959</v>
      </c>
      <c r="G887" s="200" t="s">
        <v>2960</v>
      </c>
      <c r="H887" s="202"/>
      <c r="I887" s="202"/>
      <c r="J887" s="203">
        <v>0</v>
      </c>
      <c r="K887" s="203">
        <v>0</v>
      </c>
      <c r="L887" s="203">
        <v>0</v>
      </c>
      <c r="M887" s="203">
        <v>0</v>
      </c>
      <c r="N887" s="203">
        <v>0</v>
      </c>
      <c r="O887" s="203" t="s">
        <v>761</v>
      </c>
      <c r="P887" s="203" t="s">
        <v>593</v>
      </c>
      <c r="Q887" s="203" t="s">
        <v>593</v>
      </c>
      <c r="R887" s="203" t="s">
        <v>593</v>
      </c>
      <c r="S887" s="203" t="s">
        <v>761</v>
      </c>
      <c r="T887" s="203" t="s">
        <v>593</v>
      </c>
      <c r="U887" s="203">
        <v>0</v>
      </c>
      <c r="V887" s="203" t="s">
        <v>593</v>
      </c>
      <c r="W887" s="203" t="s">
        <v>761</v>
      </c>
      <c r="X887" s="203" t="s">
        <v>593</v>
      </c>
      <c r="Y887" s="203">
        <v>0</v>
      </c>
      <c r="Z887" s="203">
        <v>0</v>
      </c>
      <c r="AA887" s="203"/>
      <c r="AB887" s="203"/>
      <c r="AC887" s="203"/>
      <c r="AD887" s="202"/>
    </row>
    <row r="888" spans="1:30" hidden="1">
      <c r="A888" s="200">
        <v>20414</v>
      </c>
      <c r="B888" s="200" t="s">
        <v>1780</v>
      </c>
      <c r="C888" s="200" t="s">
        <v>2844</v>
      </c>
      <c r="D888" s="200" t="s">
        <v>2941</v>
      </c>
      <c r="E888" s="200" t="s">
        <v>2942</v>
      </c>
      <c r="F888" s="200" t="s">
        <v>2961</v>
      </c>
      <c r="G888" s="200" t="s">
        <v>2962</v>
      </c>
      <c r="H888" s="202"/>
      <c r="I888" s="202"/>
      <c r="J888" s="203">
        <v>0</v>
      </c>
      <c r="K888" s="203">
        <v>0</v>
      </c>
      <c r="L888" s="203">
        <v>0</v>
      </c>
      <c r="M888" s="203">
        <v>0</v>
      </c>
      <c r="N888" s="203">
        <v>0</v>
      </c>
      <c r="O888" s="203" t="s">
        <v>761</v>
      </c>
      <c r="P888" s="203" t="s">
        <v>593</v>
      </c>
      <c r="Q888" s="203" t="s">
        <v>593</v>
      </c>
      <c r="R888" s="203" t="s">
        <v>593</v>
      </c>
      <c r="S888" s="203" t="s">
        <v>761</v>
      </c>
      <c r="T888" s="203" t="s">
        <v>593</v>
      </c>
      <c r="U888" s="203">
        <v>0</v>
      </c>
      <c r="V888" s="203" t="s">
        <v>593</v>
      </c>
      <c r="W888" s="203" t="s">
        <v>761</v>
      </c>
      <c r="X888" s="203" t="s">
        <v>593</v>
      </c>
      <c r="Y888" s="203">
        <v>0</v>
      </c>
      <c r="Z888" s="203">
        <v>0</v>
      </c>
      <c r="AA888" s="203"/>
      <c r="AB888" s="203"/>
      <c r="AC888" s="203"/>
      <c r="AD888" s="202"/>
    </row>
    <row r="889" spans="1:30" hidden="1">
      <c r="A889" s="200">
        <v>20415</v>
      </c>
      <c r="B889" s="200" t="s">
        <v>1780</v>
      </c>
      <c r="C889" s="200" t="s">
        <v>2844</v>
      </c>
      <c r="D889" s="200" t="s">
        <v>2941</v>
      </c>
      <c r="E889" s="200" t="s">
        <v>2942</v>
      </c>
      <c r="F889" s="200" t="s">
        <v>2963</v>
      </c>
      <c r="G889" s="200" t="s">
        <v>2964</v>
      </c>
      <c r="H889" s="201">
        <v>29190</v>
      </c>
      <c r="I889" s="202" t="s">
        <v>760</v>
      </c>
      <c r="J889" s="203">
        <v>0</v>
      </c>
      <c r="K889" s="203">
        <v>0</v>
      </c>
      <c r="L889" s="203">
        <v>0</v>
      </c>
      <c r="M889" s="203">
        <v>0</v>
      </c>
      <c r="N889" s="203">
        <v>0</v>
      </c>
      <c r="O889" s="203" t="s">
        <v>761</v>
      </c>
      <c r="P889" s="203" t="s">
        <v>593</v>
      </c>
      <c r="Q889" s="203" t="s">
        <v>593</v>
      </c>
      <c r="R889" s="203" t="s">
        <v>593</v>
      </c>
      <c r="S889" s="203" t="s">
        <v>761</v>
      </c>
      <c r="T889" s="203" t="s">
        <v>593</v>
      </c>
      <c r="U889" s="203">
        <v>0</v>
      </c>
      <c r="V889" s="203" t="s">
        <v>593</v>
      </c>
      <c r="W889" s="203" t="s">
        <v>761</v>
      </c>
      <c r="X889" s="203" t="s">
        <v>593</v>
      </c>
      <c r="Y889" s="203">
        <v>0</v>
      </c>
      <c r="Z889" s="203">
        <v>0</v>
      </c>
      <c r="AA889" s="203"/>
      <c r="AB889" s="203"/>
      <c r="AC889" s="203"/>
      <c r="AD889" s="202"/>
    </row>
    <row r="890" spans="1:30" hidden="1">
      <c r="A890" s="200">
        <v>20416</v>
      </c>
      <c r="B890" s="200" t="s">
        <v>1780</v>
      </c>
      <c r="C890" s="200" t="s">
        <v>2844</v>
      </c>
      <c r="D890" s="200" t="s">
        <v>2941</v>
      </c>
      <c r="E890" s="200" t="s">
        <v>2942</v>
      </c>
      <c r="F890" s="200" t="s">
        <v>2965</v>
      </c>
      <c r="G890" s="200" t="s">
        <v>2966</v>
      </c>
      <c r="H890" s="202"/>
      <c r="I890" s="202"/>
      <c r="J890" s="203">
        <v>0</v>
      </c>
      <c r="K890" s="203">
        <v>0</v>
      </c>
      <c r="L890" s="203">
        <v>0</v>
      </c>
      <c r="M890" s="203">
        <v>0</v>
      </c>
      <c r="N890" s="203">
        <v>0</v>
      </c>
      <c r="O890" s="203" t="s">
        <v>761</v>
      </c>
      <c r="P890" s="203" t="s">
        <v>593</v>
      </c>
      <c r="Q890" s="203" t="s">
        <v>593</v>
      </c>
      <c r="R890" s="203" t="s">
        <v>593</v>
      </c>
      <c r="S890" s="203" t="s">
        <v>761</v>
      </c>
      <c r="T890" s="203" t="s">
        <v>593</v>
      </c>
      <c r="U890" s="203">
        <v>0</v>
      </c>
      <c r="V890" s="203" t="s">
        <v>593</v>
      </c>
      <c r="W890" s="203" t="s">
        <v>761</v>
      </c>
      <c r="X890" s="203" t="s">
        <v>593</v>
      </c>
      <c r="Y890" s="203">
        <v>0</v>
      </c>
      <c r="Z890" s="203">
        <v>0</v>
      </c>
      <c r="AA890" s="203"/>
      <c r="AB890" s="203"/>
      <c r="AC890" s="203"/>
      <c r="AD890" s="202"/>
    </row>
    <row r="891" spans="1:30" hidden="1">
      <c r="A891" s="200">
        <v>20417</v>
      </c>
      <c r="B891" s="200" t="s">
        <v>1780</v>
      </c>
      <c r="C891" s="200" t="s">
        <v>2844</v>
      </c>
      <c r="D891" s="200" t="s">
        <v>2941</v>
      </c>
      <c r="E891" s="200" t="s">
        <v>2942</v>
      </c>
      <c r="F891" s="200" t="s">
        <v>2967</v>
      </c>
      <c r="G891" s="200" t="s">
        <v>2968</v>
      </c>
      <c r="H891" s="202"/>
      <c r="I891" s="202"/>
      <c r="J891" s="203">
        <v>0</v>
      </c>
      <c r="K891" s="203">
        <v>0</v>
      </c>
      <c r="L891" s="203">
        <v>0</v>
      </c>
      <c r="M891" s="203">
        <v>0</v>
      </c>
      <c r="N891" s="203">
        <v>0</v>
      </c>
      <c r="O891" s="203" t="s">
        <v>761</v>
      </c>
      <c r="P891" s="203" t="s">
        <v>593</v>
      </c>
      <c r="Q891" s="203" t="s">
        <v>593</v>
      </c>
      <c r="R891" s="203" t="s">
        <v>593</v>
      </c>
      <c r="S891" s="203" t="s">
        <v>761</v>
      </c>
      <c r="T891" s="203" t="s">
        <v>593</v>
      </c>
      <c r="U891" s="203">
        <v>0</v>
      </c>
      <c r="V891" s="203" t="s">
        <v>593</v>
      </c>
      <c r="W891" s="203" t="s">
        <v>761</v>
      </c>
      <c r="X891" s="203" t="s">
        <v>593</v>
      </c>
      <c r="Y891" s="203">
        <v>0</v>
      </c>
      <c r="Z891" s="203">
        <v>0</v>
      </c>
      <c r="AA891" s="203"/>
      <c r="AB891" s="203"/>
      <c r="AC891" s="203"/>
      <c r="AD891" s="202"/>
    </row>
    <row r="892" spans="1:30" hidden="1">
      <c r="A892" s="200">
        <v>20422</v>
      </c>
      <c r="B892" s="200" t="s">
        <v>1780</v>
      </c>
      <c r="C892" s="200" t="s">
        <v>2844</v>
      </c>
      <c r="D892" s="200" t="s">
        <v>2969</v>
      </c>
      <c r="E892" s="200" t="s">
        <v>2970</v>
      </c>
      <c r="F892" s="200" t="s">
        <v>2971</v>
      </c>
      <c r="G892" s="200" t="s">
        <v>2972</v>
      </c>
      <c r="H892" s="202"/>
      <c r="I892" s="202"/>
      <c r="J892" s="203">
        <v>0</v>
      </c>
      <c r="K892" s="203">
        <v>0</v>
      </c>
      <c r="L892" s="203">
        <v>0</v>
      </c>
      <c r="M892" s="203">
        <v>0</v>
      </c>
      <c r="N892" s="203">
        <v>0</v>
      </c>
      <c r="O892" s="203" t="s">
        <v>761</v>
      </c>
      <c r="P892" s="203" t="s">
        <v>593</v>
      </c>
      <c r="Q892" s="203" t="s">
        <v>593</v>
      </c>
      <c r="R892" s="203" t="s">
        <v>593</v>
      </c>
      <c r="S892" s="203" t="s">
        <v>593</v>
      </c>
      <c r="T892" s="203" t="s">
        <v>593</v>
      </c>
      <c r="U892" s="203">
        <v>0</v>
      </c>
      <c r="V892" s="203" t="s">
        <v>593</v>
      </c>
      <c r="W892" s="203" t="s">
        <v>761</v>
      </c>
      <c r="X892" s="203" t="s">
        <v>593</v>
      </c>
      <c r="Y892" s="203">
        <v>0</v>
      </c>
      <c r="Z892" s="203">
        <v>0</v>
      </c>
      <c r="AA892" s="203"/>
      <c r="AB892" s="203"/>
      <c r="AC892" s="203"/>
      <c r="AD892" s="202"/>
    </row>
    <row r="893" spans="1:30" hidden="1">
      <c r="A893" s="200">
        <v>20423</v>
      </c>
      <c r="B893" s="200" t="s">
        <v>1780</v>
      </c>
      <c r="C893" s="200" t="s">
        <v>2844</v>
      </c>
      <c r="D893" s="200" t="s">
        <v>2969</v>
      </c>
      <c r="E893" s="200" t="s">
        <v>2970</v>
      </c>
      <c r="F893" s="200" t="s">
        <v>2973</v>
      </c>
      <c r="G893" s="200" t="s">
        <v>2974</v>
      </c>
      <c r="H893" s="202"/>
      <c r="I893" s="202"/>
      <c r="J893" s="203">
        <v>0</v>
      </c>
      <c r="K893" s="203">
        <v>0</v>
      </c>
      <c r="L893" s="203">
        <v>0</v>
      </c>
      <c r="M893" s="203">
        <v>0</v>
      </c>
      <c r="N893" s="203">
        <v>0</v>
      </c>
      <c r="O893" s="203" t="s">
        <v>761</v>
      </c>
      <c r="P893" s="203" t="s">
        <v>593</v>
      </c>
      <c r="Q893" s="203" t="s">
        <v>593</v>
      </c>
      <c r="R893" s="203" t="s">
        <v>593</v>
      </c>
      <c r="S893" s="203" t="s">
        <v>593</v>
      </c>
      <c r="T893" s="203" t="s">
        <v>593</v>
      </c>
      <c r="U893" s="203">
        <v>0</v>
      </c>
      <c r="V893" s="203" t="s">
        <v>593</v>
      </c>
      <c r="W893" s="203" t="s">
        <v>761</v>
      </c>
      <c r="X893" s="203" t="s">
        <v>593</v>
      </c>
      <c r="Y893" s="203">
        <v>0</v>
      </c>
      <c r="Z893" s="203">
        <v>0</v>
      </c>
      <c r="AA893" s="203"/>
      <c r="AB893" s="203"/>
      <c r="AC893" s="203"/>
      <c r="AD893" s="202"/>
    </row>
    <row r="894" spans="1:30" hidden="1">
      <c r="A894" s="200">
        <v>20425</v>
      </c>
      <c r="B894" s="200" t="s">
        <v>1780</v>
      </c>
      <c r="C894" s="200" t="s">
        <v>2844</v>
      </c>
      <c r="D894" s="200" t="s">
        <v>2969</v>
      </c>
      <c r="E894" s="200" t="s">
        <v>2970</v>
      </c>
      <c r="F894" s="200" t="s">
        <v>2975</v>
      </c>
      <c r="G894" s="200" t="s">
        <v>2976</v>
      </c>
      <c r="H894" s="202"/>
      <c r="I894" s="202"/>
      <c r="J894" s="203" t="s">
        <v>593</v>
      </c>
      <c r="K894" s="203" t="s">
        <v>593</v>
      </c>
      <c r="L894" s="203" t="s">
        <v>593</v>
      </c>
      <c r="M894" s="203" t="s">
        <v>593</v>
      </c>
      <c r="N894" s="203" t="s">
        <v>593</v>
      </c>
      <c r="O894" s="203" t="s">
        <v>593</v>
      </c>
      <c r="P894" s="203" t="s">
        <v>593</v>
      </c>
      <c r="Q894" s="203" t="s">
        <v>593</v>
      </c>
      <c r="R894" s="203" t="s">
        <v>593</v>
      </c>
      <c r="S894" s="203" t="s">
        <v>593</v>
      </c>
      <c r="T894" s="203" t="s">
        <v>593</v>
      </c>
      <c r="U894" s="203" t="s">
        <v>593</v>
      </c>
      <c r="V894" s="203" t="s">
        <v>593</v>
      </c>
      <c r="W894" s="203" t="s">
        <v>593</v>
      </c>
      <c r="X894" s="203" t="s">
        <v>593</v>
      </c>
      <c r="Y894" s="203" t="s">
        <v>593</v>
      </c>
      <c r="Z894" s="203" t="s">
        <v>593</v>
      </c>
      <c r="AA894" s="203"/>
      <c r="AB894" s="203"/>
      <c r="AC894" s="203"/>
      <c r="AD894" s="202"/>
    </row>
    <row r="895" spans="1:30" hidden="1">
      <c r="A895" s="200">
        <v>20429</v>
      </c>
      <c r="B895" s="200" t="s">
        <v>1780</v>
      </c>
      <c r="C895" s="200" t="s">
        <v>2844</v>
      </c>
      <c r="D895" s="200" t="s">
        <v>2969</v>
      </c>
      <c r="E895" s="200" t="s">
        <v>2970</v>
      </c>
      <c r="F895" s="200" t="s">
        <v>2977</v>
      </c>
      <c r="G895" s="200" t="s">
        <v>2978</v>
      </c>
      <c r="H895" s="202"/>
      <c r="I895" s="202"/>
      <c r="J895" s="203" t="s">
        <v>593</v>
      </c>
      <c r="K895" s="203" t="s">
        <v>593</v>
      </c>
      <c r="L895" s="203" t="s">
        <v>593</v>
      </c>
      <c r="M895" s="203" t="s">
        <v>593</v>
      </c>
      <c r="N895" s="203" t="s">
        <v>593</v>
      </c>
      <c r="O895" s="203" t="s">
        <v>593</v>
      </c>
      <c r="P895" s="203" t="s">
        <v>593</v>
      </c>
      <c r="Q895" s="203" t="s">
        <v>593</v>
      </c>
      <c r="R895" s="203" t="s">
        <v>593</v>
      </c>
      <c r="S895" s="203" t="s">
        <v>593</v>
      </c>
      <c r="T895" s="203" t="s">
        <v>593</v>
      </c>
      <c r="U895" s="203" t="s">
        <v>593</v>
      </c>
      <c r="V895" s="203" t="s">
        <v>593</v>
      </c>
      <c r="W895" s="203" t="s">
        <v>593</v>
      </c>
      <c r="X895" s="203" t="s">
        <v>593</v>
      </c>
      <c r="Y895" s="203" t="s">
        <v>593</v>
      </c>
      <c r="Z895" s="203" t="s">
        <v>593</v>
      </c>
      <c r="AA895" s="203"/>
      <c r="AB895" s="203"/>
      <c r="AC895" s="203"/>
      <c r="AD895" s="202"/>
    </row>
    <row r="896" spans="1:30" hidden="1">
      <c r="A896" s="200">
        <v>20430</v>
      </c>
      <c r="B896" s="200" t="s">
        <v>1780</v>
      </c>
      <c r="C896" s="200" t="s">
        <v>2844</v>
      </c>
      <c r="D896" s="200" t="s">
        <v>2969</v>
      </c>
      <c r="E896" s="200" t="s">
        <v>2970</v>
      </c>
      <c r="F896" s="200" t="s">
        <v>2979</v>
      </c>
      <c r="G896" s="200" t="s">
        <v>2980</v>
      </c>
      <c r="H896" s="202"/>
      <c r="I896" s="202"/>
      <c r="J896" s="203">
        <v>0</v>
      </c>
      <c r="K896" s="203">
        <v>0</v>
      </c>
      <c r="L896" s="203">
        <v>0</v>
      </c>
      <c r="M896" s="203">
        <v>0</v>
      </c>
      <c r="N896" s="203">
        <v>0</v>
      </c>
      <c r="O896" s="203" t="s">
        <v>761</v>
      </c>
      <c r="P896" s="203" t="s">
        <v>593</v>
      </c>
      <c r="Q896" s="203" t="s">
        <v>593</v>
      </c>
      <c r="R896" s="203" t="s">
        <v>593</v>
      </c>
      <c r="S896" s="203" t="s">
        <v>593</v>
      </c>
      <c r="T896" s="203" t="s">
        <v>593</v>
      </c>
      <c r="U896" s="203">
        <v>0</v>
      </c>
      <c r="V896" s="203" t="s">
        <v>593</v>
      </c>
      <c r="W896" s="203" t="s">
        <v>761</v>
      </c>
      <c r="X896" s="203" t="s">
        <v>593</v>
      </c>
      <c r="Y896" s="203">
        <v>0</v>
      </c>
      <c r="Z896" s="203">
        <v>0</v>
      </c>
      <c r="AA896" s="203"/>
      <c r="AB896" s="203"/>
      <c r="AC896" s="203"/>
      <c r="AD896" s="202"/>
    </row>
    <row r="897" spans="1:30" hidden="1">
      <c r="A897" s="200">
        <v>20432</v>
      </c>
      <c r="B897" s="200" t="s">
        <v>1780</v>
      </c>
      <c r="C897" s="200" t="s">
        <v>2844</v>
      </c>
      <c r="D897" s="200" t="s">
        <v>2969</v>
      </c>
      <c r="E897" s="200" t="s">
        <v>2970</v>
      </c>
      <c r="F897" s="200" t="s">
        <v>2981</v>
      </c>
      <c r="G897" s="200" t="s">
        <v>2982</v>
      </c>
      <c r="H897" s="201">
        <v>38657</v>
      </c>
      <c r="I897" s="202" t="s">
        <v>760</v>
      </c>
      <c r="J897" s="203">
        <v>0</v>
      </c>
      <c r="K897" s="203">
        <v>0</v>
      </c>
      <c r="L897" s="203">
        <v>0</v>
      </c>
      <c r="M897" s="203">
        <v>0</v>
      </c>
      <c r="N897" s="203">
        <v>0</v>
      </c>
      <c r="O897" s="203" t="s">
        <v>761</v>
      </c>
      <c r="P897" s="203" t="s">
        <v>593</v>
      </c>
      <c r="Q897" s="203" t="s">
        <v>593</v>
      </c>
      <c r="R897" s="203" t="s">
        <v>593</v>
      </c>
      <c r="S897" s="203" t="s">
        <v>593</v>
      </c>
      <c r="T897" s="203" t="s">
        <v>593</v>
      </c>
      <c r="U897" s="203">
        <v>0</v>
      </c>
      <c r="V897" s="203" t="s">
        <v>593</v>
      </c>
      <c r="W897" s="203" t="s">
        <v>761</v>
      </c>
      <c r="X897" s="203" t="s">
        <v>593</v>
      </c>
      <c r="Y897" s="203">
        <v>0</v>
      </c>
      <c r="Z897" s="203">
        <v>0</v>
      </c>
      <c r="AA897" s="203"/>
      <c r="AB897" s="203"/>
      <c r="AC897" s="203"/>
      <c r="AD897" s="202"/>
    </row>
    <row r="898" spans="1:30" hidden="1">
      <c r="A898" s="200">
        <v>20446</v>
      </c>
      <c r="B898" s="200" t="s">
        <v>1780</v>
      </c>
      <c r="C898" s="200" t="s">
        <v>2844</v>
      </c>
      <c r="D898" s="200" t="s">
        <v>2983</v>
      </c>
      <c r="E898" s="200" t="s">
        <v>2984</v>
      </c>
      <c r="F898" s="200" t="s">
        <v>2985</v>
      </c>
      <c r="G898" s="200" t="s">
        <v>2986</v>
      </c>
      <c r="H898" s="201">
        <v>33878</v>
      </c>
      <c r="I898" s="202" t="s">
        <v>760</v>
      </c>
      <c r="J898" s="203" t="s">
        <v>593</v>
      </c>
      <c r="K898" s="203" t="s">
        <v>593</v>
      </c>
      <c r="L898" s="203" t="s">
        <v>593</v>
      </c>
      <c r="M898" s="203" t="s">
        <v>593</v>
      </c>
      <c r="N898" s="203" t="s">
        <v>593</v>
      </c>
      <c r="O898" s="203" t="s">
        <v>593</v>
      </c>
      <c r="P898" s="203" t="s">
        <v>593</v>
      </c>
      <c r="Q898" s="203" t="s">
        <v>593</v>
      </c>
      <c r="R898" s="203" t="s">
        <v>593</v>
      </c>
      <c r="S898" s="203" t="s">
        <v>593</v>
      </c>
      <c r="T898" s="203" t="s">
        <v>593</v>
      </c>
      <c r="U898" s="203" t="s">
        <v>593</v>
      </c>
      <c r="V898" s="203" t="s">
        <v>593</v>
      </c>
      <c r="W898" s="203" t="s">
        <v>593</v>
      </c>
      <c r="X898" s="203" t="s">
        <v>593</v>
      </c>
      <c r="Y898" s="203" t="s">
        <v>593</v>
      </c>
      <c r="Z898" s="203" t="s">
        <v>593</v>
      </c>
      <c r="AA898" s="203"/>
      <c r="AB898" s="203"/>
      <c r="AC898" s="203"/>
      <c r="AD898" s="202"/>
    </row>
    <row r="899" spans="1:30" hidden="1">
      <c r="A899" s="200">
        <v>20448</v>
      </c>
      <c r="B899" s="200" t="s">
        <v>1780</v>
      </c>
      <c r="C899" s="200" t="s">
        <v>2844</v>
      </c>
      <c r="D899" s="200" t="s">
        <v>2983</v>
      </c>
      <c r="E899" s="200" t="s">
        <v>2984</v>
      </c>
      <c r="F899" s="200" t="s">
        <v>2987</v>
      </c>
      <c r="G899" s="200" t="s">
        <v>2988</v>
      </c>
      <c r="H899" s="202"/>
      <c r="I899" s="202"/>
      <c r="J899" s="203" t="s">
        <v>593</v>
      </c>
      <c r="K899" s="203" t="s">
        <v>593</v>
      </c>
      <c r="L899" s="203" t="s">
        <v>593</v>
      </c>
      <c r="M899" s="203" t="s">
        <v>593</v>
      </c>
      <c r="N899" s="203" t="s">
        <v>593</v>
      </c>
      <c r="O899" s="203" t="s">
        <v>593</v>
      </c>
      <c r="P899" s="203" t="s">
        <v>593</v>
      </c>
      <c r="Q899" s="203" t="s">
        <v>593</v>
      </c>
      <c r="R899" s="203" t="s">
        <v>593</v>
      </c>
      <c r="S899" s="203" t="s">
        <v>593</v>
      </c>
      <c r="T899" s="203" t="s">
        <v>593</v>
      </c>
      <c r="U899" s="203" t="s">
        <v>593</v>
      </c>
      <c r="V899" s="203" t="s">
        <v>593</v>
      </c>
      <c r="W899" s="203" t="s">
        <v>593</v>
      </c>
      <c r="X899" s="203" t="s">
        <v>593</v>
      </c>
      <c r="Y899" s="203" t="s">
        <v>593</v>
      </c>
      <c r="Z899" s="203" t="s">
        <v>593</v>
      </c>
      <c r="AA899" s="203"/>
      <c r="AB899" s="203"/>
      <c r="AC899" s="203"/>
      <c r="AD899" s="202"/>
    </row>
    <row r="900" spans="1:30" hidden="1">
      <c r="A900" s="200">
        <v>20450</v>
      </c>
      <c r="B900" s="200" t="s">
        <v>1780</v>
      </c>
      <c r="C900" s="200" t="s">
        <v>2844</v>
      </c>
      <c r="D900" s="200" t="s">
        <v>2983</v>
      </c>
      <c r="E900" s="200" t="s">
        <v>2984</v>
      </c>
      <c r="F900" s="200" t="s">
        <v>2989</v>
      </c>
      <c r="G900" s="200" t="s">
        <v>2990</v>
      </c>
      <c r="H900" s="201">
        <v>36068</v>
      </c>
      <c r="I900" s="202" t="s">
        <v>760</v>
      </c>
      <c r="J900" s="203" t="s">
        <v>593</v>
      </c>
      <c r="K900" s="203" t="s">
        <v>593</v>
      </c>
      <c r="L900" s="203" t="s">
        <v>593</v>
      </c>
      <c r="M900" s="203" t="s">
        <v>593</v>
      </c>
      <c r="N900" s="203" t="s">
        <v>593</v>
      </c>
      <c r="O900" s="203" t="s">
        <v>593</v>
      </c>
      <c r="P900" s="203" t="s">
        <v>593</v>
      </c>
      <c r="Q900" s="203" t="s">
        <v>593</v>
      </c>
      <c r="R900" s="203" t="s">
        <v>593</v>
      </c>
      <c r="S900" s="203" t="s">
        <v>593</v>
      </c>
      <c r="T900" s="203" t="s">
        <v>593</v>
      </c>
      <c r="U900" s="203" t="s">
        <v>593</v>
      </c>
      <c r="V900" s="203" t="s">
        <v>593</v>
      </c>
      <c r="W900" s="203" t="s">
        <v>593</v>
      </c>
      <c r="X900" s="203" t="s">
        <v>593</v>
      </c>
      <c r="Y900" s="203" t="s">
        <v>593</v>
      </c>
      <c r="Z900" s="203" t="s">
        <v>593</v>
      </c>
      <c r="AA900" s="203"/>
      <c r="AB900" s="203"/>
      <c r="AC900" s="203"/>
      <c r="AD900" s="202"/>
    </row>
    <row r="901" spans="1:30" hidden="1">
      <c r="A901" s="200">
        <v>20451</v>
      </c>
      <c r="B901" s="200" t="s">
        <v>1780</v>
      </c>
      <c r="C901" s="200" t="s">
        <v>2844</v>
      </c>
      <c r="D901" s="200" t="s">
        <v>2983</v>
      </c>
      <c r="E901" s="200" t="s">
        <v>2984</v>
      </c>
      <c r="F901" s="200" t="s">
        <v>2991</v>
      </c>
      <c r="G901" s="200" t="s">
        <v>2992</v>
      </c>
      <c r="H901" s="201">
        <v>34790</v>
      </c>
      <c r="I901" s="202" t="s">
        <v>760</v>
      </c>
      <c r="J901" s="203" t="s">
        <v>593</v>
      </c>
      <c r="K901" s="203" t="s">
        <v>593</v>
      </c>
      <c r="L901" s="203" t="s">
        <v>593</v>
      </c>
      <c r="M901" s="203" t="s">
        <v>593</v>
      </c>
      <c r="N901" s="203" t="s">
        <v>593</v>
      </c>
      <c r="O901" s="203" t="s">
        <v>593</v>
      </c>
      <c r="P901" s="203" t="s">
        <v>593</v>
      </c>
      <c r="Q901" s="203" t="s">
        <v>593</v>
      </c>
      <c r="R901" s="203" t="s">
        <v>593</v>
      </c>
      <c r="S901" s="203" t="s">
        <v>593</v>
      </c>
      <c r="T901" s="203" t="s">
        <v>593</v>
      </c>
      <c r="U901" s="203" t="s">
        <v>593</v>
      </c>
      <c r="V901" s="203" t="s">
        <v>593</v>
      </c>
      <c r="W901" s="203" t="s">
        <v>593</v>
      </c>
      <c r="X901" s="203" t="s">
        <v>593</v>
      </c>
      <c r="Y901" s="203" t="s">
        <v>593</v>
      </c>
      <c r="Z901" s="203" t="s">
        <v>593</v>
      </c>
      <c r="AA901" s="203"/>
      <c r="AB901" s="203"/>
      <c r="AC901" s="203"/>
      <c r="AD901" s="202"/>
    </row>
    <row r="902" spans="1:30" hidden="1">
      <c r="A902" s="200">
        <v>20452</v>
      </c>
      <c r="B902" s="200" t="s">
        <v>1780</v>
      </c>
      <c r="C902" s="200" t="s">
        <v>2844</v>
      </c>
      <c r="D902" s="200" t="s">
        <v>2983</v>
      </c>
      <c r="E902" s="200" t="s">
        <v>2984</v>
      </c>
      <c r="F902" s="200" t="s">
        <v>2993</v>
      </c>
      <c r="G902" s="200" t="s">
        <v>2994</v>
      </c>
      <c r="H902" s="201">
        <v>38636</v>
      </c>
      <c r="I902" s="202" t="s">
        <v>760</v>
      </c>
      <c r="J902" s="203" t="s">
        <v>593</v>
      </c>
      <c r="K902" s="203" t="s">
        <v>593</v>
      </c>
      <c r="L902" s="203" t="s">
        <v>593</v>
      </c>
      <c r="M902" s="203" t="s">
        <v>593</v>
      </c>
      <c r="N902" s="203" t="s">
        <v>593</v>
      </c>
      <c r="O902" s="203" t="s">
        <v>593</v>
      </c>
      <c r="P902" s="203" t="s">
        <v>593</v>
      </c>
      <c r="Q902" s="203" t="s">
        <v>593</v>
      </c>
      <c r="R902" s="203" t="s">
        <v>593</v>
      </c>
      <c r="S902" s="203" t="s">
        <v>593</v>
      </c>
      <c r="T902" s="203" t="s">
        <v>593</v>
      </c>
      <c r="U902" s="203" t="s">
        <v>593</v>
      </c>
      <c r="V902" s="203" t="s">
        <v>593</v>
      </c>
      <c r="W902" s="203" t="s">
        <v>593</v>
      </c>
      <c r="X902" s="203" t="s">
        <v>593</v>
      </c>
      <c r="Y902" s="203" t="s">
        <v>593</v>
      </c>
      <c r="Z902" s="203" t="s">
        <v>593</v>
      </c>
      <c r="AA902" s="203"/>
      <c r="AB902" s="203"/>
      <c r="AC902" s="203"/>
      <c r="AD902" s="202"/>
    </row>
    <row r="903" spans="1:30" hidden="1">
      <c r="A903" s="200">
        <v>20481</v>
      </c>
      <c r="B903" s="200" t="s">
        <v>1780</v>
      </c>
      <c r="C903" s="200" t="s">
        <v>2844</v>
      </c>
      <c r="D903" s="200" t="s">
        <v>2995</v>
      </c>
      <c r="E903" s="200" t="s">
        <v>2996</v>
      </c>
      <c r="F903" s="200" t="s">
        <v>2997</v>
      </c>
      <c r="G903" s="200" t="s">
        <v>2998</v>
      </c>
      <c r="H903" s="201">
        <v>30103</v>
      </c>
      <c r="I903" s="202" t="s">
        <v>760</v>
      </c>
      <c r="J903" s="203" t="s">
        <v>593</v>
      </c>
      <c r="K903" s="203" t="s">
        <v>593</v>
      </c>
      <c r="L903" s="203" t="s">
        <v>593</v>
      </c>
      <c r="M903" s="203" t="s">
        <v>593</v>
      </c>
      <c r="N903" s="203" t="s">
        <v>593</v>
      </c>
      <c r="O903" s="203" t="s">
        <v>593</v>
      </c>
      <c r="P903" s="203" t="s">
        <v>593</v>
      </c>
      <c r="Q903" s="203" t="s">
        <v>593</v>
      </c>
      <c r="R903" s="203" t="s">
        <v>593</v>
      </c>
      <c r="S903" s="203" t="s">
        <v>593</v>
      </c>
      <c r="T903" s="203" t="s">
        <v>593</v>
      </c>
      <c r="U903" s="203" t="s">
        <v>593</v>
      </c>
      <c r="V903" s="203" t="s">
        <v>593</v>
      </c>
      <c r="W903" s="203" t="s">
        <v>593</v>
      </c>
      <c r="X903" s="203" t="s">
        <v>593</v>
      </c>
      <c r="Y903" s="203" t="s">
        <v>593</v>
      </c>
      <c r="Z903" s="203" t="s">
        <v>593</v>
      </c>
      <c r="AA903" s="203"/>
      <c r="AB903" s="203"/>
      <c r="AC903" s="203"/>
      <c r="AD903" s="202"/>
    </row>
    <row r="904" spans="1:30" hidden="1">
      <c r="A904" s="200">
        <v>20482</v>
      </c>
      <c r="B904" s="200" t="s">
        <v>1780</v>
      </c>
      <c r="C904" s="200" t="s">
        <v>2844</v>
      </c>
      <c r="D904" s="200" t="s">
        <v>2995</v>
      </c>
      <c r="E904" s="200" t="s">
        <v>2996</v>
      </c>
      <c r="F904" s="200" t="s">
        <v>2999</v>
      </c>
      <c r="G904" s="200" t="s">
        <v>3000</v>
      </c>
      <c r="H904" s="201">
        <v>33329</v>
      </c>
      <c r="I904" s="202" t="s">
        <v>760</v>
      </c>
      <c r="J904" s="203" t="s">
        <v>593</v>
      </c>
      <c r="K904" s="203" t="s">
        <v>593</v>
      </c>
      <c r="L904" s="203" t="s">
        <v>593</v>
      </c>
      <c r="M904" s="203" t="s">
        <v>593</v>
      </c>
      <c r="N904" s="203" t="s">
        <v>593</v>
      </c>
      <c r="O904" s="203" t="s">
        <v>593</v>
      </c>
      <c r="P904" s="203" t="s">
        <v>593</v>
      </c>
      <c r="Q904" s="203" t="s">
        <v>593</v>
      </c>
      <c r="R904" s="203" t="s">
        <v>593</v>
      </c>
      <c r="S904" s="203" t="s">
        <v>593</v>
      </c>
      <c r="T904" s="203" t="s">
        <v>593</v>
      </c>
      <c r="U904" s="203" t="s">
        <v>593</v>
      </c>
      <c r="V904" s="203" t="s">
        <v>593</v>
      </c>
      <c r="W904" s="203" t="s">
        <v>593</v>
      </c>
      <c r="X904" s="203" t="s">
        <v>593</v>
      </c>
      <c r="Y904" s="203" t="s">
        <v>593</v>
      </c>
      <c r="Z904" s="203" t="s">
        <v>593</v>
      </c>
      <c r="AA904" s="203"/>
      <c r="AB904" s="203"/>
      <c r="AC904" s="203"/>
      <c r="AD904" s="202"/>
    </row>
    <row r="905" spans="1:30" hidden="1">
      <c r="A905" s="200">
        <v>20485</v>
      </c>
      <c r="B905" s="200" t="s">
        <v>1780</v>
      </c>
      <c r="C905" s="200" t="s">
        <v>2844</v>
      </c>
      <c r="D905" s="200" t="s">
        <v>2995</v>
      </c>
      <c r="E905" s="200" t="s">
        <v>2996</v>
      </c>
      <c r="F905" s="200" t="s">
        <v>3001</v>
      </c>
      <c r="G905" s="200" t="s">
        <v>3002</v>
      </c>
      <c r="H905" s="202"/>
      <c r="I905" s="202"/>
      <c r="J905" s="203" t="s">
        <v>593</v>
      </c>
      <c r="K905" s="203" t="s">
        <v>593</v>
      </c>
      <c r="L905" s="203" t="s">
        <v>593</v>
      </c>
      <c r="M905" s="203" t="s">
        <v>593</v>
      </c>
      <c r="N905" s="203" t="s">
        <v>593</v>
      </c>
      <c r="O905" s="203" t="s">
        <v>593</v>
      </c>
      <c r="P905" s="203" t="s">
        <v>593</v>
      </c>
      <c r="Q905" s="203" t="s">
        <v>593</v>
      </c>
      <c r="R905" s="203" t="s">
        <v>593</v>
      </c>
      <c r="S905" s="203" t="s">
        <v>593</v>
      </c>
      <c r="T905" s="203" t="s">
        <v>593</v>
      </c>
      <c r="U905" s="203" t="s">
        <v>593</v>
      </c>
      <c r="V905" s="203" t="s">
        <v>593</v>
      </c>
      <c r="W905" s="203" t="s">
        <v>593</v>
      </c>
      <c r="X905" s="203" t="s">
        <v>593</v>
      </c>
      <c r="Y905" s="203" t="s">
        <v>593</v>
      </c>
      <c r="Z905" s="203" t="s">
        <v>593</v>
      </c>
      <c r="AA905" s="203"/>
      <c r="AB905" s="203"/>
      <c r="AC905" s="203"/>
      <c r="AD905" s="202"/>
    </row>
    <row r="906" spans="1:30" hidden="1">
      <c r="A906" s="200">
        <v>20486</v>
      </c>
      <c r="B906" s="200" t="s">
        <v>1780</v>
      </c>
      <c r="C906" s="200" t="s">
        <v>2844</v>
      </c>
      <c r="D906" s="200" t="s">
        <v>2995</v>
      </c>
      <c r="E906" s="200" t="s">
        <v>2996</v>
      </c>
      <c r="F906" s="200" t="s">
        <v>3003</v>
      </c>
      <c r="G906" s="200" t="s">
        <v>3004</v>
      </c>
      <c r="H906" s="202"/>
      <c r="I906" s="202"/>
      <c r="J906" s="203" t="s">
        <v>593</v>
      </c>
      <c r="K906" s="203" t="s">
        <v>593</v>
      </c>
      <c r="L906" s="203" t="s">
        <v>593</v>
      </c>
      <c r="M906" s="203" t="s">
        <v>593</v>
      </c>
      <c r="N906" s="203" t="s">
        <v>593</v>
      </c>
      <c r="O906" s="203" t="s">
        <v>593</v>
      </c>
      <c r="P906" s="203" t="s">
        <v>593</v>
      </c>
      <c r="Q906" s="203" t="s">
        <v>593</v>
      </c>
      <c r="R906" s="203" t="s">
        <v>593</v>
      </c>
      <c r="S906" s="203" t="s">
        <v>593</v>
      </c>
      <c r="T906" s="203" t="s">
        <v>593</v>
      </c>
      <c r="U906" s="203" t="s">
        <v>593</v>
      </c>
      <c r="V906" s="203" t="s">
        <v>593</v>
      </c>
      <c r="W906" s="203" t="s">
        <v>593</v>
      </c>
      <c r="X906" s="203" t="s">
        <v>593</v>
      </c>
      <c r="Y906" s="203" t="s">
        <v>593</v>
      </c>
      <c r="Z906" s="203" t="s">
        <v>593</v>
      </c>
      <c r="AA906" s="203"/>
      <c r="AB906" s="203"/>
      <c r="AC906" s="203"/>
      <c r="AD906" s="202"/>
    </row>
    <row r="907" spans="1:30" hidden="1">
      <c r="A907" s="200">
        <v>20521</v>
      </c>
      <c r="B907" s="200" t="s">
        <v>1780</v>
      </c>
      <c r="C907" s="200" t="s">
        <v>2844</v>
      </c>
      <c r="D907" s="200" t="s">
        <v>3005</v>
      </c>
      <c r="E907" s="200" t="s">
        <v>3006</v>
      </c>
      <c r="F907" s="200" t="s">
        <v>3007</v>
      </c>
      <c r="G907" s="200" t="s">
        <v>3008</v>
      </c>
      <c r="H907" s="201">
        <v>34090</v>
      </c>
      <c r="I907" s="202" t="s">
        <v>760</v>
      </c>
      <c r="J907" s="203" t="s">
        <v>593</v>
      </c>
      <c r="K907" s="203" t="s">
        <v>593</v>
      </c>
      <c r="L907" s="203" t="s">
        <v>593</v>
      </c>
      <c r="M907" s="203" t="s">
        <v>593</v>
      </c>
      <c r="N907" s="203" t="s">
        <v>593</v>
      </c>
      <c r="O907" s="203" t="s">
        <v>593</v>
      </c>
      <c r="P907" s="203" t="s">
        <v>593</v>
      </c>
      <c r="Q907" s="203" t="s">
        <v>593</v>
      </c>
      <c r="R907" s="203" t="s">
        <v>593</v>
      </c>
      <c r="S907" s="203" t="s">
        <v>593</v>
      </c>
      <c r="T907" s="203" t="s">
        <v>593</v>
      </c>
      <c r="U907" s="203" t="s">
        <v>593</v>
      </c>
      <c r="V907" s="203" t="s">
        <v>593</v>
      </c>
      <c r="W907" s="203" t="s">
        <v>593</v>
      </c>
      <c r="X907" s="203" t="s">
        <v>593</v>
      </c>
      <c r="Y907" s="203" t="s">
        <v>593</v>
      </c>
      <c r="Z907" s="203" t="s">
        <v>593</v>
      </c>
      <c r="AA907" s="203"/>
      <c r="AB907" s="203"/>
      <c r="AC907" s="203"/>
      <c r="AD907" s="202"/>
    </row>
    <row r="908" spans="1:30">
      <c r="A908" s="200">
        <v>20541</v>
      </c>
      <c r="B908" s="200" t="s">
        <v>1780</v>
      </c>
      <c r="C908" s="200" t="s">
        <v>2844</v>
      </c>
      <c r="D908" s="200" t="s">
        <v>3009</v>
      </c>
      <c r="E908" s="200" t="s">
        <v>3010</v>
      </c>
      <c r="F908" s="200" t="s">
        <v>3011</v>
      </c>
      <c r="G908" s="200" t="s">
        <v>3012</v>
      </c>
      <c r="H908" s="202"/>
      <c r="I908" s="202"/>
      <c r="J908" s="203">
        <v>0</v>
      </c>
      <c r="K908" s="203">
        <v>0</v>
      </c>
      <c r="L908" s="203">
        <v>0</v>
      </c>
      <c r="M908" s="203">
        <v>0</v>
      </c>
      <c r="N908" s="203">
        <v>0</v>
      </c>
      <c r="O908" s="203" t="s">
        <v>593</v>
      </c>
      <c r="P908" s="203" t="s">
        <v>593</v>
      </c>
      <c r="Q908" s="203" t="s">
        <v>593</v>
      </c>
      <c r="R908" s="203" t="s">
        <v>593</v>
      </c>
      <c r="S908" s="203" t="s">
        <v>593</v>
      </c>
      <c r="T908" s="203" t="s">
        <v>593</v>
      </c>
      <c r="U908" s="203">
        <v>0</v>
      </c>
      <c r="V908" s="203" t="s">
        <v>593</v>
      </c>
      <c r="W908" s="203" t="s">
        <v>593</v>
      </c>
      <c r="X908" s="203" t="s">
        <v>761</v>
      </c>
      <c r="Y908" s="203">
        <v>0</v>
      </c>
      <c r="Z908" s="203" t="s">
        <v>2847</v>
      </c>
      <c r="AA908" s="203">
        <v>0</v>
      </c>
      <c r="AB908" s="203">
        <v>0</v>
      </c>
      <c r="AC908" s="203">
        <v>0</v>
      </c>
      <c r="AD908" s="203">
        <v>0</v>
      </c>
    </row>
    <row r="909" spans="1:30" hidden="1">
      <c r="A909" s="200">
        <v>20543</v>
      </c>
      <c r="B909" s="200" t="s">
        <v>1780</v>
      </c>
      <c r="C909" s="200" t="s">
        <v>2844</v>
      </c>
      <c r="D909" s="200" t="s">
        <v>3009</v>
      </c>
      <c r="E909" s="200" t="s">
        <v>3010</v>
      </c>
      <c r="F909" s="200" t="s">
        <v>3013</v>
      </c>
      <c r="G909" s="200" t="s">
        <v>2013</v>
      </c>
      <c r="H909" s="202"/>
      <c r="I909" s="202"/>
      <c r="J909" s="203" t="s">
        <v>593</v>
      </c>
      <c r="K909" s="203" t="s">
        <v>593</v>
      </c>
      <c r="L909" s="203" t="s">
        <v>593</v>
      </c>
      <c r="M909" s="203" t="s">
        <v>593</v>
      </c>
      <c r="N909" s="203" t="s">
        <v>593</v>
      </c>
      <c r="O909" s="203" t="s">
        <v>593</v>
      </c>
      <c r="P909" s="203" t="s">
        <v>593</v>
      </c>
      <c r="Q909" s="203" t="s">
        <v>593</v>
      </c>
      <c r="R909" s="203" t="s">
        <v>593</v>
      </c>
      <c r="S909" s="203" t="s">
        <v>593</v>
      </c>
      <c r="T909" s="203" t="s">
        <v>593</v>
      </c>
      <c r="U909" s="203" t="s">
        <v>593</v>
      </c>
      <c r="V909" s="203" t="s">
        <v>593</v>
      </c>
      <c r="W909" s="203" t="s">
        <v>593</v>
      </c>
      <c r="X909" s="203" t="s">
        <v>593</v>
      </c>
      <c r="Y909" s="203" t="s">
        <v>593</v>
      </c>
      <c r="Z909" s="203" t="s">
        <v>593</v>
      </c>
      <c r="AA909" s="203"/>
      <c r="AB909" s="203"/>
      <c r="AC909" s="203"/>
      <c r="AD909" s="202"/>
    </row>
    <row r="910" spans="1:30">
      <c r="A910" s="200">
        <v>20561</v>
      </c>
      <c r="B910" s="200" t="s">
        <v>1780</v>
      </c>
      <c r="C910" s="200" t="s">
        <v>2844</v>
      </c>
      <c r="D910" s="200" t="s">
        <v>3014</v>
      </c>
      <c r="E910" s="200" t="s">
        <v>3015</v>
      </c>
      <c r="F910" s="200" t="s">
        <v>3016</v>
      </c>
      <c r="G910" s="200" t="s">
        <v>3017</v>
      </c>
      <c r="H910" s="202"/>
      <c r="I910" s="202"/>
      <c r="J910" s="203">
        <v>0</v>
      </c>
      <c r="K910" s="203">
        <v>0</v>
      </c>
      <c r="L910" s="203">
        <v>0</v>
      </c>
      <c r="M910" s="203">
        <v>0</v>
      </c>
      <c r="N910" s="203">
        <v>0</v>
      </c>
      <c r="O910" s="203" t="s">
        <v>593</v>
      </c>
      <c r="P910" s="203" t="s">
        <v>593</v>
      </c>
      <c r="Q910" s="203" t="s">
        <v>593</v>
      </c>
      <c r="R910" s="203" t="s">
        <v>593</v>
      </c>
      <c r="S910" s="203" t="s">
        <v>593</v>
      </c>
      <c r="T910" s="203" t="s">
        <v>593</v>
      </c>
      <c r="U910" s="203">
        <v>0</v>
      </c>
      <c r="V910" s="203" t="s">
        <v>593</v>
      </c>
      <c r="W910" s="203" t="s">
        <v>593</v>
      </c>
      <c r="X910" s="203" t="s">
        <v>761</v>
      </c>
      <c r="Y910" s="203">
        <v>0</v>
      </c>
      <c r="Z910" s="203" t="s">
        <v>2847</v>
      </c>
      <c r="AA910" s="203">
        <v>0</v>
      </c>
      <c r="AB910" s="203">
        <v>0</v>
      </c>
      <c r="AC910" s="203">
        <v>0</v>
      </c>
      <c r="AD910" s="203">
        <v>0</v>
      </c>
    </row>
    <row r="911" spans="1:30" hidden="1">
      <c r="A911" s="200">
        <v>20562</v>
      </c>
      <c r="B911" s="200" t="s">
        <v>1780</v>
      </c>
      <c r="C911" s="200" t="s">
        <v>2844</v>
      </c>
      <c r="D911" s="200" t="s">
        <v>3014</v>
      </c>
      <c r="E911" s="200" t="s">
        <v>3015</v>
      </c>
      <c r="F911" s="200" t="s">
        <v>3018</v>
      </c>
      <c r="G911" s="200" t="s">
        <v>3019</v>
      </c>
      <c r="H911" s="201">
        <v>36617</v>
      </c>
      <c r="I911" s="202" t="s">
        <v>760</v>
      </c>
      <c r="J911" s="203" t="s">
        <v>593</v>
      </c>
      <c r="K911" s="203" t="s">
        <v>593</v>
      </c>
      <c r="L911" s="203" t="s">
        <v>593</v>
      </c>
      <c r="M911" s="203" t="s">
        <v>593</v>
      </c>
      <c r="N911" s="203" t="s">
        <v>593</v>
      </c>
      <c r="O911" s="203" t="s">
        <v>593</v>
      </c>
      <c r="P911" s="203" t="s">
        <v>593</v>
      </c>
      <c r="Q911" s="203" t="s">
        <v>593</v>
      </c>
      <c r="R911" s="203" t="s">
        <v>593</v>
      </c>
      <c r="S911" s="203" t="s">
        <v>593</v>
      </c>
      <c r="T911" s="203" t="s">
        <v>593</v>
      </c>
      <c r="U911" s="203" t="s">
        <v>593</v>
      </c>
      <c r="V911" s="203" t="s">
        <v>593</v>
      </c>
      <c r="W911" s="203" t="s">
        <v>593</v>
      </c>
      <c r="X911" s="203" t="s">
        <v>593</v>
      </c>
      <c r="Y911" s="203" t="s">
        <v>593</v>
      </c>
      <c r="Z911" s="203" t="s">
        <v>593</v>
      </c>
      <c r="AA911" s="203"/>
      <c r="AB911" s="203"/>
      <c r="AC911" s="203"/>
      <c r="AD911" s="202"/>
    </row>
    <row r="912" spans="1:30" hidden="1">
      <c r="A912" s="200">
        <v>20563</v>
      </c>
      <c r="B912" s="200" t="s">
        <v>1780</v>
      </c>
      <c r="C912" s="200" t="s">
        <v>2844</v>
      </c>
      <c r="D912" s="200" t="s">
        <v>3014</v>
      </c>
      <c r="E912" s="200" t="s">
        <v>3015</v>
      </c>
      <c r="F912" s="200" t="s">
        <v>3020</v>
      </c>
      <c r="G912" s="200" t="s">
        <v>3021</v>
      </c>
      <c r="H912" s="202"/>
      <c r="I912" s="202"/>
      <c r="J912" s="203" t="s">
        <v>593</v>
      </c>
      <c r="K912" s="203" t="s">
        <v>593</v>
      </c>
      <c r="L912" s="203" t="s">
        <v>593</v>
      </c>
      <c r="M912" s="203" t="s">
        <v>593</v>
      </c>
      <c r="N912" s="203" t="s">
        <v>593</v>
      </c>
      <c r="O912" s="203" t="s">
        <v>593</v>
      </c>
      <c r="P912" s="203" t="s">
        <v>593</v>
      </c>
      <c r="Q912" s="203" t="s">
        <v>593</v>
      </c>
      <c r="R912" s="203" t="s">
        <v>593</v>
      </c>
      <c r="S912" s="203" t="s">
        <v>593</v>
      </c>
      <c r="T912" s="203" t="s">
        <v>593</v>
      </c>
      <c r="U912" s="203" t="s">
        <v>593</v>
      </c>
      <c r="V912" s="203" t="s">
        <v>593</v>
      </c>
      <c r="W912" s="203" t="s">
        <v>593</v>
      </c>
      <c r="X912" s="203" t="s">
        <v>593</v>
      </c>
      <c r="Y912" s="203" t="s">
        <v>593</v>
      </c>
      <c r="Z912" s="203" t="s">
        <v>593</v>
      </c>
      <c r="AA912" s="203"/>
      <c r="AB912" s="203"/>
      <c r="AC912" s="203"/>
      <c r="AD912" s="202"/>
    </row>
    <row r="913" spans="1:30" hidden="1">
      <c r="A913" s="200">
        <v>20583</v>
      </c>
      <c r="B913" s="200" t="s">
        <v>1780</v>
      </c>
      <c r="C913" s="200" t="s">
        <v>2844</v>
      </c>
      <c r="D913" s="200" t="s">
        <v>3022</v>
      </c>
      <c r="E913" s="200" t="s">
        <v>3023</v>
      </c>
      <c r="F913" s="200" t="s">
        <v>3024</v>
      </c>
      <c r="G913" s="200" t="s">
        <v>3025</v>
      </c>
      <c r="H913" s="202"/>
      <c r="I913" s="202"/>
      <c r="J913" s="203" t="s">
        <v>593</v>
      </c>
      <c r="K913" s="203" t="s">
        <v>593</v>
      </c>
      <c r="L913" s="203" t="s">
        <v>593</v>
      </c>
      <c r="M913" s="203" t="s">
        <v>593</v>
      </c>
      <c r="N913" s="203" t="s">
        <v>593</v>
      </c>
      <c r="O913" s="203" t="s">
        <v>593</v>
      </c>
      <c r="P913" s="203" t="s">
        <v>593</v>
      </c>
      <c r="Q913" s="203" t="s">
        <v>593</v>
      </c>
      <c r="R913" s="203" t="s">
        <v>593</v>
      </c>
      <c r="S913" s="203" t="s">
        <v>593</v>
      </c>
      <c r="T913" s="203" t="s">
        <v>593</v>
      </c>
      <c r="U913" s="203" t="s">
        <v>593</v>
      </c>
      <c r="V913" s="203" t="s">
        <v>593</v>
      </c>
      <c r="W913" s="203" t="s">
        <v>593</v>
      </c>
      <c r="X913" s="203" t="s">
        <v>593</v>
      </c>
      <c r="Y913" s="203" t="s">
        <v>593</v>
      </c>
      <c r="Z913" s="203" t="s">
        <v>593</v>
      </c>
      <c r="AA913" s="203"/>
      <c r="AB913" s="203"/>
      <c r="AC913" s="203"/>
      <c r="AD913" s="202"/>
    </row>
    <row r="914" spans="1:30" hidden="1">
      <c r="A914" s="200">
        <v>20588</v>
      </c>
      <c r="B914" s="200" t="s">
        <v>1780</v>
      </c>
      <c r="C914" s="200" t="s">
        <v>2844</v>
      </c>
      <c r="D914" s="200" t="s">
        <v>3022</v>
      </c>
      <c r="E914" s="200" t="s">
        <v>3023</v>
      </c>
      <c r="F914" s="200" t="s">
        <v>3026</v>
      </c>
      <c r="G914" s="200" t="s">
        <v>3027</v>
      </c>
      <c r="H914" s="202"/>
      <c r="I914" s="202"/>
      <c r="J914" s="203" t="s">
        <v>593</v>
      </c>
      <c r="K914" s="203" t="s">
        <v>593</v>
      </c>
      <c r="L914" s="203" t="s">
        <v>593</v>
      </c>
      <c r="M914" s="203" t="s">
        <v>593</v>
      </c>
      <c r="N914" s="203" t="s">
        <v>593</v>
      </c>
      <c r="O914" s="203" t="s">
        <v>593</v>
      </c>
      <c r="P914" s="203" t="s">
        <v>593</v>
      </c>
      <c r="Q914" s="203" t="s">
        <v>593</v>
      </c>
      <c r="R914" s="203" t="s">
        <v>593</v>
      </c>
      <c r="S914" s="203" t="s">
        <v>593</v>
      </c>
      <c r="T914" s="203" t="s">
        <v>593</v>
      </c>
      <c r="U914" s="203" t="s">
        <v>593</v>
      </c>
      <c r="V914" s="203" t="s">
        <v>593</v>
      </c>
      <c r="W914" s="203" t="s">
        <v>593</v>
      </c>
      <c r="X914" s="203" t="s">
        <v>593</v>
      </c>
      <c r="Y914" s="203" t="s">
        <v>593</v>
      </c>
      <c r="Z914" s="203" t="s">
        <v>593</v>
      </c>
      <c r="AA914" s="203"/>
      <c r="AB914" s="203"/>
      <c r="AC914" s="203"/>
      <c r="AD914" s="202"/>
    </row>
    <row r="915" spans="1:30" hidden="1">
      <c r="A915" s="200">
        <v>20590</v>
      </c>
      <c r="B915" s="200" t="s">
        <v>1780</v>
      </c>
      <c r="C915" s="200" t="s">
        <v>2844</v>
      </c>
      <c r="D915" s="200" t="s">
        <v>3022</v>
      </c>
      <c r="E915" s="200" t="s">
        <v>3023</v>
      </c>
      <c r="F915" s="200" t="s">
        <v>3028</v>
      </c>
      <c r="G915" s="200" t="s">
        <v>3029</v>
      </c>
      <c r="H915" s="201">
        <v>38626</v>
      </c>
      <c r="I915" s="202" t="s">
        <v>760</v>
      </c>
      <c r="J915" s="203" t="s">
        <v>593</v>
      </c>
      <c r="K915" s="203" t="s">
        <v>593</v>
      </c>
      <c r="L915" s="203" t="s">
        <v>593</v>
      </c>
      <c r="M915" s="203" t="s">
        <v>593</v>
      </c>
      <c r="N915" s="203" t="s">
        <v>593</v>
      </c>
      <c r="O915" s="203" t="s">
        <v>593</v>
      </c>
      <c r="P915" s="203" t="s">
        <v>593</v>
      </c>
      <c r="Q915" s="203" t="s">
        <v>593</v>
      </c>
      <c r="R915" s="203" t="s">
        <v>593</v>
      </c>
      <c r="S915" s="203" t="s">
        <v>593</v>
      </c>
      <c r="T915" s="203" t="s">
        <v>593</v>
      </c>
      <c r="U915" s="203" t="s">
        <v>593</v>
      </c>
      <c r="V915" s="203" t="s">
        <v>593</v>
      </c>
      <c r="W915" s="203" t="s">
        <v>593</v>
      </c>
      <c r="X915" s="203" t="s">
        <v>593</v>
      </c>
      <c r="Y915" s="203" t="s">
        <v>593</v>
      </c>
      <c r="Z915" s="203" t="s">
        <v>593</v>
      </c>
      <c r="AA915" s="203"/>
      <c r="AB915" s="203"/>
      <c r="AC915" s="203"/>
      <c r="AD915" s="202"/>
    </row>
    <row r="916" spans="1:30" hidden="1">
      <c r="A916" s="200">
        <v>20602</v>
      </c>
      <c r="B916" s="200" t="s">
        <v>1780</v>
      </c>
      <c r="C916" s="200" t="s">
        <v>2844</v>
      </c>
      <c r="D916" s="200" t="s">
        <v>3030</v>
      </c>
      <c r="E916" s="200" t="s">
        <v>3031</v>
      </c>
      <c r="F916" s="200" t="s">
        <v>3032</v>
      </c>
      <c r="G916" s="200" t="s">
        <v>3033</v>
      </c>
      <c r="H916" s="202"/>
      <c r="I916" s="202"/>
      <c r="J916" s="203" t="s">
        <v>593</v>
      </c>
      <c r="K916" s="203" t="s">
        <v>593</v>
      </c>
      <c r="L916" s="203" t="s">
        <v>593</v>
      </c>
      <c r="M916" s="203" t="s">
        <v>593</v>
      </c>
      <c r="N916" s="203" t="s">
        <v>593</v>
      </c>
      <c r="O916" s="203" t="s">
        <v>593</v>
      </c>
      <c r="P916" s="203" t="s">
        <v>593</v>
      </c>
      <c r="Q916" s="203" t="s">
        <v>593</v>
      </c>
      <c r="R916" s="203" t="s">
        <v>593</v>
      </c>
      <c r="S916" s="203" t="s">
        <v>593</v>
      </c>
      <c r="T916" s="203" t="s">
        <v>593</v>
      </c>
      <c r="U916" s="203" t="s">
        <v>593</v>
      </c>
      <c r="V916" s="203" t="s">
        <v>593</v>
      </c>
      <c r="W916" s="203" t="s">
        <v>593</v>
      </c>
      <c r="X916" s="203" t="s">
        <v>593</v>
      </c>
      <c r="Y916" s="203" t="s">
        <v>593</v>
      </c>
      <c r="Z916" s="203" t="s">
        <v>593</v>
      </c>
      <c r="AA916" s="203"/>
      <c r="AB916" s="203"/>
      <c r="AC916" s="203"/>
      <c r="AD916" s="202"/>
    </row>
    <row r="917" spans="1:30">
      <c r="A917" s="200">
        <v>21201</v>
      </c>
      <c r="B917" s="200" t="s">
        <v>2638</v>
      </c>
      <c r="C917" s="200" t="s">
        <v>3034</v>
      </c>
      <c r="D917" s="200"/>
      <c r="E917" s="200"/>
      <c r="F917" s="200" t="s">
        <v>3035</v>
      </c>
      <c r="G917" s="200" t="s">
        <v>3036</v>
      </c>
      <c r="H917" s="201">
        <v>38718</v>
      </c>
      <c r="I917" s="202" t="s">
        <v>760</v>
      </c>
      <c r="J917" s="203">
        <v>0</v>
      </c>
      <c r="K917" s="203" t="s">
        <v>761</v>
      </c>
      <c r="L917" s="203">
        <v>0</v>
      </c>
      <c r="M917" s="203" t="s">
        <v>761</v>
      </c>
      <c r="N917" s="203" t="s">
        <v>761</v>
      </c>
      <c r="O917" s="203" t="s">
        <v>761</v>
      </c>
      <c r="P917" s="203" t="s">
        <v>593</v>
      </c>
      <c r="Q917" s="203" t="s">
        <v>593</v>
      </c>
      <c r="R917" s="203" t="s">
        <v>761</v>
      </c>
      <c r="S917" s="203" t="s">
        <v>593</v>
      </c>
      <c r="T917" s="203" t="s">
        <v>761</v>
      </c>
      <c r="U917" s="203">
        <v>0</v>
      </c>
      <c r="V917" s="203" t="s">
        <v>761</v>
      </c>
      <c r="W917" s="203" t="s">
        <v>761</v>
      </c>
      <c r="X917" s="203" t="s">
        <v>761</v>
      </c>
      <c r="Y917" s="203" t="s">
        <v>763</v>
      </c>
      <c r="Z917" s="203" t="s">
        <v>3037</v>
      </c>
      <c r="AA917" s="203">
        <v>0</v>
      </c>
      <c r="AB917" s="203">
        <v>0</v>
      </c>
      <c r="AC917" s="203">
        <v>0</v>
      </c>
      <c r="AD917" s="203">
        <v>0</v>
      </c>
    </row>
    <row r="918" spans="1:30">
      <c r="A918" s="200">
        <v>21202</v>
      </c>
      <c r="B918" s="200" t="s">
        <v>2638</v>
      </c>
      <c r="C918" s="200" t="s">
        <v>3034</v>
      </c>
      <c r="D918" s="200"/>
      <c r="E918" s="200"/>
      <c r="F918" s="200" t="s">
        <v>3038</v>
      </c>
      <c r="G918" s="200" t="s">
        <v>3039</v>
      </c>
      <c r="H918" s="201">
        <v>40117</v>
      </c>
      <c r="I918" s="202" t="s">
        <v>760</v>
      </c>
      <c r="J918" s="203">
        <v>0</v>
      </c>
      <c r="K918" s="203">
        <v>0</v>
      </c>
      <c r="L918" s="203">
        <v>0</v>
      </c>
      <c r="M918" s="203">
        <v>0</v>
      </c>
      <c r="N918" s="203">
        <v>0</v>
      </c>
      <c r="O918" s="203" t="s">
        <v>761</v>
      </c>
      <c r="P918" s="203" t="s">
        <v>593</v>
      </c>
      <c r="Q918" s="203" t="s">
        <v>593</v>
      </c>
      <c r="R918" s="203" t="s">
        <v>761</v>
      </c>
      <c r="S918" s="203" t="s">
        <v>593</v>
      </c>
      <c r="T918" s="203" t="s">
        <v>761</v>
      </c>
      <c r="U918" s="203">
        <v>0</v>
      </c>
      <c r="V918" s="203" t="s">
        <v>593</v>
      </c>
      <c r="W918" s="203" t="s">
        <v>761</v>
      </c>
      <c r="X918" s="203" t="s">
        <v>761</v>
      </c>
      <c r="Y918" s="203" t="s">
        <v>769</v>
      </c>
      <c r="Z918" s="203" t="s">
        <v>3037</v>
      </c>
      <c r="AA918" s="203" t="s">
        <v>3040</v>
      </c>
      <c r="AB918" s="203">
        <v>0</v>
      </c>
      <c r="AC918" s="203">
        <v>0</v>
      </c>
      <c r="AD918" s="203">
        <v>0</v>
      </c>
    </row>
    <row r="919" spans="1:30" hidden="1">
      <c r="A919" s="200">
        <v>21203</v>
      </c>
      <c r="B919" s="200" t="s">
        <v>2646</v>
      </c>
      <c r="C919" s="200" t="s">
        <v>3034</v>
      </c>
      <c r="D919" s="200"/>
      <c r="E919" s="200"/>
      <c r="F919" s="200" t="s">
        <v>3041</v>
      </c>
      <c r="G919" s="200" t="s">
        <v>3042</v>
      </c>
      <c r="H919" s="201">
        <v>38384</v>
      </c>
      <c r="I919" s="202" t="s">
        <v>760</v>
      </c>
      <c r="J919" s="203" t="s">
        <v>593</v>
      </c>
      <c r="K919" s="203" t="s">
        <v>593</v>
      </c>
      <c r="L919" s="203" t="s">
        <v>593</v>
      </c>
      <c r="M919" s="203" t="s">
        <v>593</v>
      </c>
      <c r="N919" s="203" t="s">
        <v>593</v>
      </c>
      <c r="O919" s="203" t="s">
        <v>593</v>
      </c>
      <c r="P919" s="203" t="s">
        <v>593</v>
      </c>
      <c r="Q919" s="203" t="s">
        <v>593</v>
      </c>
      <c r="R919" s="203" t="s">
        <v>593</v>
      </c>
      <c r="S919" s="203" t="s">
        <v>593</v>
      </c>
      <c r="T919" s="203" t="s">
        <v>593</v>
      </c>
      <c r="U919" s="203" t="s">
        <v>593</v>
      </c>
      <c r="V919" s="203" t="s">
        <v>593</v>
      </c>
      <c r="W919" s="203" t="s">
        <v>593</v>
      </c>
      <c r="X919" s="203" t="s">
        <v>593</v>
      </c>
      <c r="Y919" s="203" t="s">
        <v>593</v>
      </c>
      <c r="Z919" s="203" t="s">
        <v>593</v>
      </c>
      <c r="AA919" s="203"/>
      <c r="AB919" s="203"/>
      <c r="AC919" s="203"/>
      <c r="AD919" s="202"/>
    </row>
    <row r="920" spans="1:30">
      <c r="A920" s="200">
        <v>21204</v>
      </c>
      <c r="B920" s="200" t="s">
        <v>2646</v>
      </c>
      <c r="C920" s="200" t="s">
        <v>3034</v>
      </c>
      <c r="D920" s="200"/>
      <c r="E920" s="200"/>
      <c r="F920" s="200" t="s">
        <v>3043</v>
      </c>
      <c r="G920" s="200" t="s">
        <v>3044</v>
      </c>
      <c r="H920" s="201">
        <v>38740</v>
      </c>
      <c r="I920" s="202" t="s">
        <v>760</v>
      </c>
      <c r="J920" s="203">
        <v>0</v>
      </c>
      <c r="K920" s="203">
        <v>0</v>
      </c>
      <c r="L920" s="203">
        <v>0</v>
      </c>
      <c r="M920" s="203">
        <v>0</v>
      </c>
      <c r="N920" s="203">
        <v>0</v>
      </c>
      <c r="O920" s="203" t="s">
        <v>761</v>
      </c>
      <c r="P920" s="203" t="s">
        <v>593</v>
      </c>
      <c r="Q920" s="203" t="s">
        <v>593</v>
      </c>
      <c r="R920" s="203" t="s">
        <v>761</v>
      </c>
      <c r="S920" s="203" t="s">
        <v>593</v>
      </c>
      <c r="T920" s="203" t="s">
        <v>761</v>
      </c>
      <c r="U920" s="203">
        <v>0</v>
      </c>
      <c r="V920" s="203" t="s">
        <v>593</v>
      </c>
      <c r="W920" s="203" t="s">
        <v>761</v>
      </c>
      <c r="X920" s="203" t="s">
        <v>761</v>
      </c>
      <c r="Y920" s="203" t="s">
        <v>769</v>
      </c>
      <c r="Z920" s="203" t="s">
        <v>3037</v>
      </c>
      <c r="AA920" s="203">
        <v>0</v>
      </c>
      <c r="AB920" s="203">
        <v>0</v>
      </c>
      <c r="AC920" s="203">
        <v>0</v>
      </c>
      <c r="AD920" s="203">
        <v>0</v>
      </c>
    </row>
    <row r="921" spans="1:30" hidden="1">
      <c r="A921" s="200">
        <v>21205</v>
      </c>
      <c r="B921" s="200" t="s">
        <v>2646</v>
      </c>
      <c r="C921" s="200" t="s">
        <v>3034</v>
      </c>
      <c r="D921" s="200"/>
      <c r="E921" s="200"/>
      <c r="F921" s="200" t="s">
        <v>3045</v>
      </c>
      <c r="G921" s="200" t="s">
        <v>3046</v>
      </c>
      <c r="H921" s="201">
        <v>38390</v>
      </c>
      <c r="I921" s="202" t="s">
        <v>760</v>
      </c>
      <c r="J921" s="203">
        <v>0</v>
      </c>
      <c r="K921" s="203">
        <v>0</v>
      </c>
      <c r="L921" s="203">
        <v>0</v>
      </c>
      <c r="M921" s="203">
        <v>0</v>
      </c>
      <c r="N921" s="203">
        <v>0</v>
      </c>
      <c r="O921" s="203" t="s">
        <v>761</v>
      </c>
      <c r="P921" s="203" t="s">
        <v>593</v>
      </c>
      <c r="Q921" s="203" t="s">
        <v>593</v>
      </c>
      <c r="R921" s="203" t="s">
        <v>761</v>
      </c>
      <c r="S921" s="203" t="s">
        <v>593</v>
      </c>
      <c r="T921" s="203" t="s">
        <v>593</v>
      </c>
      <c r="U921" s="203">
        <v>0</v>
      </c>
      <c r="V921" s="203" t="s">
        <v>593</v>
      </c>
      <c r="W921" s="203" t="s">
        <v>761</v>
      </c>
      <c r="X921" s="203" t="s">
        <v>593</v>
      </c>
      <c r="Y921" s="203">
        <v>0</v>
      </c>
      <c r="Z921" s="203">
        <v>0</v>
      </c>
      <c r="AA921" s="203"/>
      <c r="AB921" s="203"/>
      <c r="AC921" s="203"/>
      <c r="AD921" s="202"/>
    </row>
    <row r="922" spans="1:30" hidden="1">
      <c r="A922" s="200">
        <v>21206</v>
      </c>
      <c r="B922" s="200" t="s">
        <v>2646</v>
      </c>
      <c r="C922" s="200" t="s">
        <v>3034</v>
      </c>
      <c r="D922" s="200"/>
      <c r="E922" s="200"/>
      <c r="F922" s="200" t="s">
        <v>3047</v>
      </c>
      <c r="G922" s="200" t="s">
        <v>3048</v>
      </c>
      <c r="H922" s="201">
        <v>38396</v>
      </c>
      <c r="I922" s="202" t="s">
        <v>760</v>
      </c>
      <c r="J922" s="203">
        <v>0</v>
      </c>
      <c r="K922" s="203">
        <v>0</v>
      </c>
      <c r="L922" s="203">
        <v>0</v>
      </c>
      <c r="M922" s="203">
        <v>0</v>
      </c>
      <c r="N922" s="203">
        <v>0</v>
      </c>
      <c r="O922" s="203" t="s">
        <v>761</v>
      </c>
      <c r="P922" s="203" t="s">
        <v>593</v>
      </c>
      <c r="Q922" s="203" t="s">
        <v>593</v>
      </c>
      <c r="R922" s="203" t="s">
        <v>761</v>
      </c>
      <c r="S922" s="203" t="s">
        <v>761</v>
      </c>
      <c r="T922" s="203" t="s">
        <v>761</v>
      </c>
      <c r="U922" s="203">
        <v>0</v>
      </c>
      <c r="V922" s="203" t="s">
        <v>593</v>
      </c>
      <c r="W922" s="203" t="s">
        <v>761</v>
      </c>
      <c r="X922" s="203" t="s">
        <v>593</v>
      </c>
      <c r="Y922" s="203">
        <v>0</v>
      </c>
      <c r="Z922" s="203">
        <v>0</v>
      </c>
      <c r="AA922" s="203"/>
      <c r="AB922" s="203"/>
      <c r="AC922" s="203"/>
      <c r="AD922" s="202"/>
    </row>
    <row r="923" spans="1:30" hidden="1">
      <c r="A923" s="200">
        <v>21207</v>
      </c>
      <c r="B923" s="200" t="s">
        <v>2646</v>
      </c>
      <c r="C923" s="200" t="s">
        <v>3034</v>
      </c>
      <c r="D923" s="200"/>
      <c r="E923" s="200"/>
      <c r="F923" s="200" t="s">
        <v>3049</v>
      </c>
      <c r="G923" s="200" t="s">
        <v>3050</v>
      </c>
      <c r="H923" s="201">
        <v>31959</v>
      </c>
      <c r="I923" s="202" t="s">
        <v>760</v>
      </c>
      <c r="J923" s="203">
        <v>0</v>
      </c>
      <c r="K923" s="203">
        <v>0</v>
      </c>
      <c r="L923" s="203">
        <v>0</v>
      </c>
      <c r="M923" s="203">
        <v>0</v>
      </c>
      <c r="N923" s="203">
        <v>0</v>
      </c>
      <c r="O923" s="203" t="s">
        <v>761</v>
      </c>
      <c r="P923" s="203" t="s">
        <v>593</v>
      </c>
      <c r="Q923" s="203" t="s">
        <v>593</v>
      </c>
      <c r="R923" s="203" t="s">
        <v>761</v>
      </c>
      <c r="S923" s="203" t="s">
        <v>593</v>
      </c>
      <c r="T923" s="203" t="s">
        <v>593</v>
      </c>
      <c r="U923" s="203">
        <v>0</v>
      </c>
      <c r="V923" s="203" t="s">
        <v>593</v>
      </c>
      <c r="W923" s="203" t="s">
        <v>761</v>
      </c>
      <c r="X923" s="203" t="s">
        <v>593</v>
      </c>
      <c r="Y923" s="203">
        <v>0</v>
      </c>
      <c r="Z923" s="203">
        <v>0</v>
      </c>
      <c r="AA923" s="203"/>
      <c r="AB923" s="203"/>
      <c r="AC923" s="203"/>
      <c r="AD923" s="202"/>
    </row>
    <row r="924" spans="1:30" hidden="1">
      <c r="A924" s="200">
        <v>21208</v>
      </c>
      <c r="B924" s="200" t="s">
        <v>2646</v>
      </c>
      <c r="C924" s="200" t="s">
        <v>3034</v>
      </c>
      <c r="D924" s="200"/>
      <c r="E924" s="200"/>
      <c r="F924" s="200" t="s">
        <v>3051</v>
      </c>
      <c r="G924" s="200" t="s">
        <v>3052</v>
      </c>
      <c r="H924" s="201">
        <v>33025</v>
      </c>
      <c r="I924" s="202" t="s">
        <v>760</v>
      </c>
      <c r="J924" s="203">
        <v>0</v>
      </c>
      <c r="K924" s="203">
        <v>0</v>
      </c>
      <c r="L924" s="203">
        <v>0</v>
      </c>
      <c r="M924" s="203">
        <v>0</v>
      </c>
      <c r="N924" s="203">
        <v>0</v>
      </c>
      <c r="O924" s="203" t="s">
        <v>761</v>
      </c>
      <c r="P924" s="203" t="s">
        <v>593</v>
      </c>
      <c r="Q924" s="203" t="s">
        <v>593</v>
      </c>
      <c r="R924" s="203" t="s">
        <v>761</v>
      </c>
      <c r="S924" s="203" t="s">
        <v>593</v>
      </c>
      <c r="T924" s="203" t="s">
        <v>761</v>
      </c>
      <c r="U924" s="203">
        <v>0</v>
      </c>
      <c r="V924" s="203" t="s">
        <v>593</v>
      </c>
      <c r="W924" s="203" t="s">
        <v>761</v>
      </c>
      <c r="X924" s="203" t="s">
        <v>593</v>
      </c>
      <c r="Y924" s="203">
        <v>0</v>
      </c>
      <c r="Z924" s="203">
        <v>0</v>
      </c>
      <c r="AA924" s="203"/>
      <c r="AB924" s="203"/>
      <c r="AC924" s="203"/>
      <c r="AD924" s="202"/>
    </row>
    <row r="925" spans="1:30">
      <c r="A925" s="200">
        <v>21209</v>
      </c>
      <c r="B925" s="200" t="s">
        <v>2646</v>
      </c>
      <c r="C925" s="200" t="s">
        <v>3034</v>
      </c>
      <c r="D925" s="200"/>
      <c r="E925" s="200"/>
      <c r="F925" s="200" t="s">
        <v>3053</v>
      </c>
      <c r="G925" s="200" t="s">
        <v>3054</v>
      </c>
      <c r="H925" s="201">
        <v>33909</v>
      </c>
      <c r="I925" s="202" t="s">
        <v>760</v>
      </c>
      <c r="J925" s="203">
        <v>0</v>
      </c>
      <c r="K925" s="203">
        <v>0</v>
      </c>
      <c r="L925" s="203">
        <v>0</v>
      </c>
      <c r="M925" s="203">
        <v>0</v>
      </c>
      <c r="N925" s="203">
        <v>0</v>
      </c>
      <c r="O925" s="203" t="s">
        <v>761</v>
      </c>
      <c r="P925" s="203" t="s">
        <v>593</v>
      </c>
      <c r="Q925" s="203" t="s">
        <v>593</v>
      </c>
      <c r="R925" s="203" t="s">
        <v>761</v>
      </c>
      <c r="S925" s="203" t="s">
        <v>593</v>
      </c>
      <c r="T925" s="203" t="s">
        <v>761</v>
      </c>
      <c r="U925" s="203">
        <v>0</v>
      </c>
      <c r="V925" s="203" t="s">
        <v>593</v>
      </c>
      <c r="W925" s="203" t="s">
        <v>761</v>
      </c>
      <c r="X925" s="203" t="s">
        <v>761</v>
      </c>
      <c r="Y925" s="203" t="s">
        <v>769</v>
      </c>
      <c r="Z925" s="203" t="s">
        <v>3037</v>
      </c>
      <c r="AA925" s="203">
        <v>0</v>
      </c>
      <c r="AB925" s="203">
        <v>0</v>
      </c>
      <c r="AC925" s="203">
        <v>0</v>
      </c>
      <c r="AD925" s="203">
        <v>0</v>
      </c>
    </row>
    <row r="926" spans="1:30" hidden="1">
      <c r="A926" s="200">
        <v>21210</v>
      </c>
      <c r="B926" s="200" t="s">
        <v>2646</v>
      </c>
      <c r="C926" s="200" t="s">
        <v>3034</v>
      </c>
      <c r="D926" s="200"/>
      <c r="E926" s="200"/>
      <c r="F926" s="200" t="s">
        <v>3055</v>
      </c>
      <c r="G926" s="200" t="s">
        <v>3056</v>
      </c>
      <c r="H926" s="201">
        <v>38285</v>
      </c>
      <c r="I926" s="202" t="s">
        <v>760</v>
      </c>
      <c r="J926" s="203">
        <v>0</v>
      </c>
      <c r="K926" s="203">
        <v>0</v>
      </c>
      <c r="L926" s="203">
        <v>0</v>
      </c>
      <c r="M926" s="203">
        <v>0</v>
      </c>
      <c r="N926" s="203">
        <v>0</v>
      </c>
      <c r="O926" s="203" t="s">
        <v>761</v>
      </c>
      <c r="P926" s="203" t="s">
        <v>593</v>
      </c>
      <c r="Q926" s="203" t="s">
        <v>593</v>
      </c>
      <c r="R926" s="203" t="s">
        <v>761</v>
      </c>
      <c r="S926" s="203" t="s">
        <v>593</v>
      </c>
      <c r="T926" s="203" t="s">
        <v>761</v>
      </c>
      <c r="U926" s="203">
        <v>0</v>
      </c>
      <c r="V926" s="203" t="s">
        <v>593</v>
      </c>
      <c r="W926" s="203" t="s">
        <v>761</v>
      </c>
      <c r="X926" s="203" t="s">
        <v>593</v>
      </c>
      <c r="Y926" s="203">
        <v>0</v>
      </c>
      <c r="Z926" s="203">
        <v>0</v>
      </c>
      <c r="AA926" s="203"/>
      <c r="AB926" s="203"/>
      <c r="AC926" s="203"/>
      <c r="AD926" s="202"/>
    </row>
    <row r="927" spans="1:30">
      <c r="A927" s="200">
        <v>21211</v>
      </c>
      <c r="B927" s="200" t="s">
        <v>2646</v>
      </c>
      <c r="C927" s="200" t="s">
        <v>3034</v>
      </c>
      <c r="D927" s="200"/>
      <c r="E927" s="200"/>
      <c r="F927" s="200" t="s">
        <v>3057</v>
      </c>
      <c r="G927" s="200" t="s">
        <v>3058</v>
      </c>
      <c r="H927" s="201">
        <v>32660</v>
      </c>
      <c r="I927" s="202" t="s">
        <v>760</v>
      </c>
      <c r="J927" s="203">
        <v>0</v>
      </c>
      <c r="K927" s="203">
        <v>0</v>
      </c>
      <c r="L927" s="203">
        <v>0</v>
      </c>
      <c r="M927" s="203">
        <v>0</v>
      </c>
      <c r="N927" s="203">
        <v>0</v>
      </c>
      <c r="O927" s="203" t="s">
        <v>761</v>
      </c>
      <c r="P927" s="203" t="s">
        <v>593</v>
      </c>
      <c r="Q927" s="203" t="s">
        <v>593</v>
      </c>
      <c r="R927" s="203" t="s">
        <v>761</v>
      </c>
      <c r="S927" s="203" t="s">
        <v>593</v>
      </c>
      <c r="T927" s="203" t="s">
        <v>761</v>
      </c>
      <c r="U927" s="203">
        <v>0</v>
      </c>
      <c r="V927" s="203" t="s">
        <v>593</v>
      </c>
      <c r="W927" s="203" t="s">
        <v>761</v>
      </c>
      <c r="X927" s="203" t="s">
        <v>761</v>
      </c>
      <c r="Y927" s="203" t="s">
        <v>769</v>
      </c>
      <c r="Z927" s="203" t="s">
        <v>3037</v>
      </c>
      <c r="AA927" s="203">
        <v>0</v>
      </c>
      <c r="AB927" s="203">
        <v>0</v>
      </c>
      <c r="AC927" s="203">
        <v>0</v>
      </c>
      <c r="AD927" s="203">
        <v>0</v>
      </c>
    </row>
    <row r="928" spans="1:30">
      <c r="A928" s="200">
        <v>21212</v>
      </c>
      <c r="B928" s="200" t="s">
        <v>2646</v>
      </c>
      <c r="C928" s="200" t="s">
        <v>3034</v>
      </c>
      <c r="D928" s="200"/>
      <c r="E928" s="200"/>
      <c r="F928" s="200" t="s">
        <v>3059</v>
      </c>
      <c r="G928" s="200" t="s">
        <v>3060</v>
      </c>
      <c r="H928" s="202"/>
      <c r="I928" s="202"/>
      <c r="J928" s="203">
        <v>0</v>
      </c>
      <c r="K928" s="203">
        <v>0</v>
      </c>
      <c r="L928" s="203">
        <v>0</v>
      </c>
      <c r="M928" s="203">
        <v>0</v>
      </c>
      <c r="N928" s="203">
        <v>0</v>
      </c>
      <c r="O928" s="203" t="s">
        <v>761</v>
      </c>
      <c r="P928" s="203" t="s">
        <v>593</v>
      </c>
      <c r="Q928" s="203" t="s">
        <v>593</v>
      </c>
      <c r="R928" s="203" t="s">
        <v>761</v>
      </c>
      <c r="S928" s="203" t="s">
        <v>593</v>
      </c>
      <c r="T928" s="203" t="s">
        <v>761</v>
      </c>
      <c r="U928" s="203">
        <v>0</v>
      </c>
      <c r="V928" s="203" t="s">
        <v>593</v>
      </c>
      <c r="W928" s="203" t="s">
        <v>761</v>
      </c>
      <c r="X928" s="203" t="s">
        <v>761</v>
      </c>
      <c r="Y928" s="203" t="s">
        <v>769</v>
      </c>
      <c r="Z928" s="203" t="s">
        <v>3037</v>
      </c>
      <c r="AA928" s="203">
        <v>0</v>
      </c>
      <c r="AB928" s="203">
        <v>0</v>
      </c>
      <c r="AC928" s="203">
        <v>0</v>
      </c>
      <c r="AD928" s="203">
        <v>0</v>
      </c>
    </row>
    <row r="929" spans="1:30">
      <c r="A929" s="200">
        <v>21213</v>
      </c>
      <c r="B929" s="200" t="s">
        <v>2646</v>
      </c>
      <c r="C929" s="200" t="s">
        <v>3034</v>
      </c>
      <c r="D929" s="200"/>
      <c r="E929" s="200"/>
      <c r="F929" s="200" t="s">
        <v>3061</v>
      </c>
      <c r="G929" s="200" t="s">
        <v>3062</v>
      </c>
      <c r="H929" s="201">
        <v>38292</v>
      </c>
      <c r="I929" s="202" t="s">
        <v>760</v>
      </c>
      <c r="J929" s="203">
        <v>0</v>
      </c>
      <c r="K929" s="203">
        <v>0</v>
      </c>
      <c r="L929" s="203">
        <v>0</v>
      </c>
      <c r="M929" s="203">
        <v>0</v>
      </c>
      <c r="N929" s="203">
        <v>0</v>
      </c>
      <c r="O929" s="203" t="s">
        <v>761</v>
      </c>
      <c r="P929" s="203" t="s">
        <v>593</v>
      </c>
      <c r="Q929" s="203" t="s">
        <v>593</v>
      </c>
      <c r="R929" s="203" t="s">
        <v>761</v>
      </c>
      <c r="S929" s="203" t="s">
        <v>593</v>
      </c>
      <c r="T929" s="203" t="s">
        <v>761</v>
      </c>
      <c r="U929" s="203">
        <v>0</v>
      </c>
      <c r="V929" s="203" t="s">
        <v>593</v>
      </c>
      <c r="W929" s="203" t="s">
        <v>761</v>
      </c>
      <c r="X929" s="203" t="s">
        <v>761</v>
      </c>
      <c r="Y929" s="203" t="s">
        <v>769</v>
      </c>
      <c r="Z929" s="203" t="s">
        <v>3037</v>
      </c>
      <c r="AA929" s="203">
        <v>0</v>
      </c>
      <c r="AB929" s="203">
        <v>0</v>
      </c>
      <c r="AC929" s="203">
        <v>0</v>
      </c>
      <c r="AD929" s="203">
        <v>0</v>
      </c>
    </row>
    <row r="930" spans="1:30">
      <c r="A930" s="200">
        <v>21214</v>
      </c>
      <c r="B930" s="200" t="s">
        <v>2646</v>
      </c>
      <c r="C930" s="200" t="s">
        <v>3034</v>
      </c>
      <c r="D930" s="200"/>
      <c r="E930" s="200"/>
      <c r="F930" s="200" t="s">
        <v>3063</v>
      </c>
      <c r="G930" s="200" t="s">
        <v>3064</v>
      </c>
      <c r="H930" s="201">
        <v>38473</v>
      </c>
      <c r="I930" s="202" t="s">
        <v>760</v>
      </c>
      <c r="J930" s="203">
        <v>0</v>
      </c>
      <c r="K930" s="203">
        <v>0</v>
      </c>
      <c r="L930" s="203">
        <v>0</v>
      </c>
      <c r="M930" s="203">
        <v>0</v>
      </c>
      <c r="N930" s="203">
        <v>0</v>
      </c>
      <c r="O930" s="203" t="s">
        <v>761</v>
      </c>
      <c r="P930" s="203" t="s">
        <v>593</v>
      </c>
      <c r="Q930" s="203" t="s">
        <v>593</v>
      </c>
      <c r="R930" s="203" t="s">
        <v>761</v>
      </c>
      <c r="S930" s="203" t="s">
        <v>593</v>
      </c>
      <c r="T930" s="203" t="s">
        <v>761</v>
      </c>
      <c r="U930" s="203">
        <v>0</v>
      </c>
      <c r="V930" s="203" t="s">
        <v>593</v>
      </c>
      <c r="W930" s="203" t="s">
        <v>761</v>
      </c>
      <c r="X930" s="203" t="s">
        <v>761</v>
      </c>
      <c r="Y930" s="203" t="s">
        <v>769</v>
      </c>
      <c r="Z930" s="203" t="s">
        <v>3037</v>
      </c>
      <c r="AA930" s="203">
        <v>0</v>
      </c>
      <c r="AB930" s="203">
        <v>0</v>
      </c>
      <c r="AC930" s="203">
        <v>0</v>
      </c>
      <c r="AD930" s="203">
        <v>0</v>
      </c>
    </row>
    <row r="931" spans="1:30">
      <c r="A931" s="200">
        <v>21215</v>
      </c>
      <c r="B931" s="200" t="s">
        <v>2646</v>
      </c>
      <c r="C931" s="200" t="s">
        <v>3034</v>
      </c>
      <c r="D931" s="200"/>
      <c r="E931" s="200"/>
      <c r="F931" s="200" t="s">
        <v>3065</v>
      </c>
      <c r="G931" s="200" t="s">
        <v>1530</v>
      </c>
      <c r="H931" s="201">
        <v>37712</v>
      </c>
      <c r="I931" s="202" t="s">
        <v>760</v>
      </c>
      <c r="J931" s="203">
        <v>0</v>
      </c>
      <c r="K931" s="203">
        <v>0</v>
      </c>
      <c r="L931" s="203">
        <v>0</v>
      </c>
      <c r="M931" s="203">
        <v>0</v>
      </c>
      <c r="N931" s="203">
        <v>0</v>
      </c>
      <c r="O931" s="203" t="s">
        <v>761</v>
      </c>
      <c r="P931" s="203" t="s">
        <v>593</v>
      </c>
      <c r="Q931" s="203" t="s">
        <v>593</v>
      </c>
      <c r="R931" s="203" t="s">
        <v>761</v>
      </c>
      <c r="S931" s="203" t="s">
        <v>593</v>
      </c>
      <c r="T931" s="203" t="s">
        <v>593</v>
      </c>
      <c r="U931" s="203">
        <v>0</v>
      </c>
      <c r="V931" s="203" t="s">
        <v>593</v>
      </c>
      <c r="W931" s="203" t="s">
        <v>761</v>
      </c>
      <c r="X931" s="203" t="s">
        <v>761</v>
      </c>
      <c r="Y931" s="203" t="s">
        <v>769</v>
      </c>
      <c r="Z931" s="203" t="s">
        <v>3037</v>
      </c>
      <c r="AA931" s="203">
        <v>0</v>
      </c>
      <c r="AB931" s="203">
        <v>0</v>
      </c>
      <c r="AC931" s="203">
        <v>0</v>
      </c>
      <c r="AD931" s="203">
        <v>0</v>
      </c>
    </row>
    <row r="932" spans="1:30">
      <c r="A932" s="200">
        <v>21216</v>
      </c>
      <c r="B932" s="200" t="s">
        <v>2646</v>
      </c>
      <c r="C932" s="200" t="s">
        <v>3034</v>
      </c>
      <c r="D932" s="200"/>
      <c r="E932" s="200"/>
      <c r="F932" s="200" t="s">
        <v>3066</v>
      </c>
      <c r="G932" s="200" t="s">
        <v>3067</v>
      </c>
      <c r="H932" s="201">
        <v>40117</v>
      </c>
      <c r="I932" s="202" t="s">
        <v>760</v>
      </c>
      <c r="J932" s="203">
        <v>0</v>
      </c>
      <c r="K932" s="203">
        <v>0</v>
      </c>
      <c r="L932" s="203">
        <v>0</v>
      </c>
      <c r="M932" s="203">
        <v>0</v>
      </c>
      <c r="N932" s="203">
        <v>0</v>
      </c>
      <c r="O932" s="203" t="s">
        <v>761</v>
      </c>
      <c r="P932" s="203" t="s">
        <v>593</v>
      </c>
      <c r="Q932" s="203" t="s">
        <v>593</v>
      </c>
      <c r="R932" s="203" t="s">
        <v>761</v>
      </c>
      <c r="S932" s="203" t="s">
        <v>593</v>
      </c>
      <c r="T932" s="203" t="s">
        <v>761</v>
      </c>
      <c r="U932" s="203">
        <v>0</v>
      </c>
      <c r="V932" s="203" t="s">
        <v>593</v>
      </c>
      <c r="W932" s="203" t="s">
        <v>761</v>
      </c>
      <c r="X932" s="203" t="s">
        <v>761</v>
      </c>
      <c r="Y932" s="203" t="s">
        <v>769</v>
      </c>
      <c r="Z932" s="203" t="s">
        <v>3037</v>
      </c>
      <c r="AA932" s="203">
        <v>0</v>
      </c>
      <c r="AB932" s="203">
        <v>0</v>
      </c>
      <c r="AC932" s="203">
        <v>0</v>
      </c>
      <c r="AD932" s="203">
        <v>0</v>
      </c>
    </row>
    <row r="933" spans="1:30" hidden="1">
      <c r="A933" s="200">
        <v>21217</v>
      </c>
      <c r="B933" s="200" t="s">
        <v>2646</v>
      </c>
      <c r="C933" s="200" t="s">
        <v>3034</v>
      </c>
      <c r="D933" s="200"/>
      <c r="E933" s="200"/>
      <c r="F933" s="200" t="s">
        <v>3068</v>
      </c>
      <c r="G933" s="200" t="s">
        <v>3069</v>
      </c>
      <c r="H933" s="201">
        <v>38018</v>
      </c>
      <c r="I933" s="202" t="s">
        <v>760</v>
      </c>
      <c r="J933" s="203" t="s">
        <v>593</v>
      </c>
      <c r="K933" s="203" t="s">
        <v>593</v>
      </c>
      <c r="L933" s="203" t="s">
        <v>593</v>
      </c>
      <c r="M933" s="203" t="s">
        <v>593</v>
      </c>
      <c r="N933" s="203" t="s">
        <v>593</v>
      </c>
      <c r="O933" s="203" t="s">
        <v>593</v>
      </c>
      <c r="P933" s="203" t="s">
        <v>593</v>
      </c>
      <c r="Q933" s="203" t="s">
        <v>593</v>
      </c>
      <c r="R933" s="203" t="s">
        <v>593</v>
      </c>
      <c r="S933" s="203" t="s">
        <v>593</v>
      </c>
      <c r="T933" s="203" t="s">
        <v>593</v>
      </c>
      <c r="U933" s="203" t="s">
        <v>593</v>
      </c>
      <c r="V933" s="203" t="s">
        <v>593</v>
      </c>
      <c r="W933" s="203" t="s">
        <v>593</v>
      </c>
      <c r="X933" s="203" t="s">
        <v>593</v>
      </c>
      <c r="Y933" s="203" t="s">
        <v>593</v>
      </c>
      <c r="Z933" s="203" t="s">
        <v>593</v>
      </c>
      <c r="AA933" s="203"/>
      <c r="AB933" s="203"/>
      <c r="AC933" s="203"/>
      <c r="AD933" s="202"/>
    </row>
    <row r="934" spans="1:30">
      <c r="A934" s="200">
        <v>21218</v>
      </c>
      <c r="B934" s="200" t="s">
        <v>2646</v>
      </c>
      <c r="C934" s="200" t="s">
        <v>3034</v>
      </c>
      <c r="D934" s="200"/>
      <c r="E934" s="200"/>
      <c r="F934" s="200" t="s">
        <v>3070</v>
      </c>
      <c r="G934" s="200" t="s">
        <v>3071</v>
      </c>
      <c r="H934" s="201">
        <v>38018</v>
      </c>
      <c r="I934" s="202" t="s">
        <v>760</v>
      </c>
      <c r="J934" s="203">
        <v>0</v>
      </c>
      <c r="K934" s="203">
        <v>0</v>
      </c>
      <c r="L934" s="203">
        <v>0</v>
      </c>
      <c r="M934" s="203">
        <v>0</v>
      </c>
      <c r="N934" s="203">
        <v>0</v>
      </c>
      <c r="O934" s="203" t="s">
        <v>761</v>
      </c>
      <c r="P934" s="203" t="s">
        <v>593</v>
      </c>
      <c r="Q934" s="203" t="s">
        <v>593</v>
      </c>
      <c r="R934" s="203" t="s">
        <v>761</v>
      </c>
      <c r="S934" s="203" t="s">
        <v>593</v>
      </c>
      <c r="T934" s="203" t="s">
        <v>761</v>
      </c>
      <c r="U934" s="203">
        <v>0</v>
      </c>
      <c r="V934" s="203" t="s">
        <v>593</v>
      </c>
      <c r="W934" s="203" t="s">
        <v>761</v>
      </c>
      <c r="X934" s="203" t="s">
        <v>761</v>
      </c>
      <c r="Y934" s="203" t="s">
        <v>769</v>
      </c>
      <c r="Z934" s="203" t="s">
        <v>3037</v>
      </c>
      <c r="AA934" s="203">
        <v>0</v>
      </c>
      <c r="AB934" s="203">
        <v>0</v>
      </c>
      <c r="AC934" s="203">
        <v>0</v>
      </c>
      <c r="AD934" s="203">
        <v>0</v>
      </c>
    </row>
    <row r="935" spans="1:30" hidden="1">
      <c r="A935" s="200">
        <v>21219</v>
      </c>
      <c r="B935" s="200" t="s">
        <v>2646</v>
      </c>
      <c r="C935" s="200" t="s">
        <v>3034</v>
      </c>
      <c r="D935" s="200"/>
      <c r="E935" s="200"/>
      <c r="F935" s="200" t="s">
        <v>3072</v>
      </c>
      <c r="G935" s="200" t="s">
        <v>3073</v>
      </c>
      <c r="H935" s="201">
        <v>38047</v>
      </c>
      <c r="I935" s="202" t="s">
        <v>760</v>
      </c>
      <c r="J935" s="203">
        <v>0</v>
      </c>
      <c r="K935" s="203">
        <v>0</v>
      </c>
      <c r="L935" s="203">
        <v>0</v>
      </c>
      <c r="M935" s="203">
        <v>0</v>
      </c>
      <c r="N935" s="203">
        <v>0</v>
      </c>
      <c r="O935" s="203" t="s">
        <v>761</v>
      </c>
      <c r="P935" s="203" t="s">
        <v>593</v>
      </c>
      <c r="Q935" s="203" t="s">
        <v>593</v>
      </c>
      <c r="R935" s="203" t="s">
        <v>593</v>
      </c>
      <c r="S935" s="203" t="s">
        <v>593</v>
      </c>
      <c r="T935" s="203" t="s">
        <v>593</v>
      </c>
      <c r="U935" s="203">
        <v>0</v>
      </c>
      <c r="V935" s="203" t="s">
        <v>593</v>
      </c>
      <c r="W935" s="203" t="s">
        <v>761</v>
      </c>
      <c r="X935" s="203" t="s">
        <v>593</v>
      </c>
      <c r="Y935" s="203">
        <v>0</v>
      </c>
      <c r="Z935" s="203">
        <v>0</v>
      </c>
      <c r="AA935" s="203"/>
      <c r="AB935" s="203"/>
      <c r="AC935" s="203"/>
      <c r="AD935" s="202"/>
    </row>
    <row r="936" spans="1:30" hidden="1">
      <c r="A936" s="200">
        <v>21220</v>
      </c>
      <c r="B936" s="200" t="s">
        <v>2646</v>
      </c>
      <c r="C936" s="200" t="s">
        <v>3034</v>
      </c>
      <c r="D936" s="200"/>
      <c r="E936" s="200"/>
      <c r="F936" s="200" t="s">
        <v>3074</v>
      </c>
      <c r="G936" s="200" t="s">
        <v>3075</v>
      </c>
      <c r="H936" s="201">
        <v>38047</v>
      </c>
      <c r="I936" s="202" t="s">
        <v>760</v>
      </c>
      <c r="J936" s="203">
        <v>0</v>
      </c>
      <c r="K936" s="203">
        <v>0</v>
      </c>
      <c r="L936" s="203">
        <v>0</v>
      </c>
      <c r="M936" s="203">
        <v>0</v>
      </c>
      <c r="N936" s="203">
        <v>0</v>
      </c>
      <c r="O936" s="203" t="s">
        <v>761</v>
      </c>
      <c r="P936" s="203" t="s">
        <v>593</v>
      </c>
      <c r="Q936" s="203" t="s">
        <v>593</v>
      </c>
      <c r="R936" s="203" t="s">
        <v>593</v>
      </c>
      <c r="S936" s="203" t="s">
        <v>593</v>
      </c>
      <c r="T936" s="203" t="s">
        <v>593</v>
      </c>
      <c r="U936" s="203">
        <v>0</v>
      </c>
      <c r="V936" s="203" t="s">
        <v>593</v>
      </c>
      <c r="W936" s="203" t="s">
        <v>761</v>
      </c>
      <c r="X936" s="203" t="s">
        <v>593</v>
      </c>
      <c r="Y936" s="203">
        <v>0</v>
      </c>
      <c r="Z936" s="203">
        <v>0</v>
      </c>
      <c r="AA936" s="203"/>
      <c r="AB936" s="203"/>
      <c r="AC936" s="203"/>
      <c r="AD936" s="202"/>
    </row>
    <row r="937" spans="1:30" hidden="1">
      <c r="A937" s="200">
        <v>21221</v>
      </c>
      <c r="B937" s="200" t="s">
        <v>2646</v>
      </c>
      <c r="C937" s="200" t="s">
        <v>3034</v>
      </c>
      <c r="D937" s="200"/>
      <c r="E937" s="200"/>
      <c r="F937" s="200" t="s">
        <v>3076</v>
      </c>
      <c r="G937" s="200" t="s">
        <v>3077</v>
      </c>
      <c r="H937" s="201">
        <v>40878</v>
      </c>
      <c r="I937" s="202" t="s">
        <v>760</v>
      </c>
      <c r="J937" s="203">
        <v>0</v>
      </c>
      <c r="K937" s="203">
        <v>0</v>
      </c>
      <c r="L937" s="203">
        <v>0</v>
      </c>
      <c r="M937" s="203">
        <v>0</v>
      </c>
      <c r="N937" s="203">
        <v>0</v>
      </c>
      <c r="O937" s="203" t="s">
        <v>761</v>
      </c>
      <c r="P937" s="203" t="s">
        <v>593</v>
      </c>
      <c r="Q937" s="203" t="s">
        <v>593</v>
      </c>
      <c r="R937" s="203" t="s">
        <v>761</v>
      </c>
      <c r="S937" s="203" t="s">
        <v>593</v>
      </c>
      <c r="T937" s="203" t="s">
        <v>761</v>
      </c>
      <c r="U937" s="203">
        <v>0</v>
      </c>
      <c r="V937" s="203" t="s">
        <v>593</v>
      </c>
      <c r="W937" s="203" t="s">
        <v>761</v>
      </c>
      <c r="X937" s="203" t="s">
        <v>593</v>
      </c>
      <c r="Y937" s="203">
        <v>0</v>
      </c>
      <c r="Z937" s="203">
        <v>0</v>
      </c>
      <c r="AA937" s="203"/>
      <c r="AB937" s="203"/>
      <c r="AC937" s="203"/>
      <c r="AD937" s="202"/>
    </row>
    <row r="938" spans="1:30">
      <c r="A938" s="200">
        <v>21302</v>
      </c>
      <c r="B938" s="200" t="s">
        <v>2646</v>
      </c>
      <c r="C938" s="200" t="s">
        <v>3034</v>
      </c>
      <c r="D938" s="200" t="s">
        <v>3078</v>
      </c>
      <c r="E938" s="200" t="s">
        <v>3079</v>
      </c>
      <c r="F938" s="200" t="s">
        <v>3080</v>
      </c>
      <c r="G938" s="200" t="s">
        <v>3081</v>
      </c>
      <c r="H938" s="201">
        <v>28946</v>
      </c>
      <c r="I938" s="202" t="s">
        <v>760</v>
      </c>
      <c r="J938" s="203">
        <v>0</v>
      </c>
      <c r="K938" s="203">
        <v>0</v>
      </c>
      <c r="L938" s="203">
        <v>0</v>
      </c>
      <c r="M938" s="203">
        <v>0</v>
      </c>
      <c r="N938" s="203">
        <v>0</v>
      </c>
      <c r="O938" s="203" t="s">
        <v>761</v>
      </c>
      <c r="P938" s="203" t="s">
        <v>593</v>
      </c>
      <c r="Q938" s="203" t="s">
        <v>593</v>
      </c>
      <c r="R938" s="203" t="s">
        <v>761</v>
      </c>
      <c r="S938" s="203" t="s">
        <v>593</v>
      </c>
      <c r="T938" s="203" t="s">
        <v>761</v>
      </c>
      <c r="U938" s="203">
        <v>0</v>
      </c>
      <c r="V938" s="203" t="s">
        <v>593</v>
      </c>
      <c r="W938" s="203" t="s">
        <v>761</v>
      </c>
      <c r="X938" s="203" t="s">
        <v>761</v>
      </c>
      <c r="Y938" s="203" t="s">
        <v>769</v>
      </c>
      <c r="Z938" s="203" t="s">
        <v>3037</v>
      </c>
      <c r="AA938" s="203">
        <v>0</v>
      </c>
      <c r="AB938" s="203">
        <v>0</v>
      </c>
      <c r="AC938" s="203">
        <v>0</v>
      </c>
      <c r="AD938" s="203">
        <v>0</v>
      </c>
    </row>
    <row r="939" spans="1:30">
      <c r="A939" s="200">
        <v>21303</v>
      </c>
      <c r="B939" s="200" t="s">
        <v>2646</v>
      </c>
      <c r="C939" s="200" t="s">
        <v>3034</v>
      </c>
      <c r="D939" s="200" t="s">
        <v>3078</v>
      </c>
      <c r="E939" s="200" t="s">
        <v>3079</v>
      </c>
      <c r="F939" s="200" t="s">
        <v>3082</v>
      </c>
      <c r="G939" s="200" t="s">
        <v>3083</v>
      </c>
      <c r="H939" s="201">
        <v>31444</v>
      </c>
      <c r="I939" s="202" t="s">
        <v>760</v>
      </c>
      <c r="J939" s="203">
        <v>0</v>
      </c>
      <c r="K939" s="203">
        <v>0</v>
      </c>
      <c r="L939" s="203">
        <v>0</v>
      </c>
      <c r="M939" s="203">
        <v>0</v>
      </c>
      <c r="N939" s="203">
        <v>0</v>
      </c>
      <c r="O939" s="203" t="s">
        <v>761</v>
      </c>
      <c r="P939" s="203" t="s">
        <v>593</v>
      </c>
      <c r="Q939" s="203" t="s">
        <v>593</v>
      </c>
      <c r="R939" s="203" t="s">
        <v>761</v>
      </c>
      <c r="S939" s="203" t="s">
        <v>593</v>
      </c>
      <c r="T939" s="203" t="s">
        <v>761</v>
      </c>
      <c r="U939" s="203">
        <v>0</v>
      </c>
      <c r="V939" s="203" t="s">
        <v>593</v>
      </c>
      <c r="W939" s="203" t="s">
        <v>761</v>
      </c>
      <c r="X939" s="203" t="s">
        <v>761</v>
      </c>
      <c r="Y939" s="203" t="s">
        <v>769</v>
      </c>
      <c r="Z939" s="203" t="s">
        <v>3037</v>
      </c>
      <c r="AA939" s="203">
        <v>0</v>
      </c>
      <c r="AB939" s="203">
        <v>0</v>
      </c>
      <c r="AC939" s="203">
        <v>0</v>
      </c>
      <c r="AD939" s="203">
        <v>0</v>
      </c>
    </row>
    <row r="940" spans="1:30" hidden="1">
      <c r="A940" s="200">
        <v>21341</v>
      </c>
      <c r="B940" s="200" t="s">
        <v>2646</v>
      </c>
      <c r="C940" s="200" t="s">
        <v>3034</v>
      </c>
      <c r="D940" s="200" t="s">
        <v>3084</v>
      </c>
      <c r="E940" s="200" t="s">
        <v>3085</v>
      </c>
      <c r="F940" s="200" t="s">
        <v>3086</v>
      </c>
      <c r="G940" s="200" t="s">
        <v>3087</v>
      </c>
      <c r="H940" s="201">
        <v>40878</v>
      </c>
      <c r="I940" s="202" t="s">
        <v>760</v>
      </c>
      <c r="J940" s="203">
        <v>0</v>
      </c>
      <c r="K940" s="203">
        <v>0</v>
      </c>
      <c r="L940" s="203">
        <v>0</v>
      </c>
      <c r="M940" s="203">
        <v>0</v>
      </c>
      <c r="N940" s="203">
        <v>0</v>
      </c>
      <c r="O940" s="203" t="s">
        <v>761</v>
      </c>
      <c r="P940" s="203" t="s">
        <v>593</v>
      </c>
      <c r="Q940" s="203" t="s">
        <v>593</v>
      </c>
      <c r="R940" s="203" t="s">
        <v>761</v>
      </c>
      <c r="S940" s="203" t="s">
        <v>593</v>
      </c>
      <c r="T940" s="203" t="s">
        <v>761</v>
      </c>
      <c r="U940" s="203">
        <v>0</v>
      </c>
      <c r="V940" s="203" t="s">
        <v>593</v>
      </c>
      <c r="W940" s="203" t="s">
        <v>761</v>
      </c>
      <c r="X940" s="203" t="s">
        <v>593</v>
      </c>
      <c r="Y940" s="203">
        <v>0</v>
      </c>
      <c r="Z940" s="203">
        <v>0</v>
      </c>
      <c r="AA940" s="203"/>
      <c r="AB940" s="203"/>
      <c r="AC940" s="203"/>
      <c r="AD940" s="202"/>
    </row>
    <row r="941" spans="1:30" hidden="1">
      <c r="A941" s="200">
        <v>21361</v>
      </c>
      <c r="B941" s="200" t="s">
        <v>2646</v>
      </c>
      <c r="C941" s="200" t="s">
        <v>3034</v>
      </c>
      <c r="D941" s="200" t="s">
        <v>3088</v>
      </c>
      <c r="E941" s="200" t="s">
        <v>3089</v>
      </c>
      <c r="F941" s="200" t="s">
        <v>3090</v>
      </c>
      <c r="G941" s="200" t="s">
        <v>3091</v>
      </c>
      <c r="H941" s="201">
        <v>31382</v>
      </c>
      <c r="I941" s="202" t="s">
        <v>760</v>
      </c>
      <c r="J941" s="203">
        <v>0</v>
      </c>
      <c r="K941" s="203">
        <v>0</v>
      </c>
      <c r="L941" s="203">
        <v>0</v>
      </c>
      <c r="M941" s="203">
        <v>0</v>
      </c>
      <c r="N941" s="203">
        <v>0</v>
      </c>
      <c r="O941" s="203" t="s">
        <v>761</v>
      </c>
      <c r="P941" s="203" t="s">
        <v>593</v>
      </c>
      <c r="Q941" s="203" t="s">
        <v>593</v>
      </c>
      <c r="R941" s="203" t="s">
        <v>761</v>
      </c>
      <c r="S941" s="203" t="s">
        <v>593</v>
      </c>
      <c r="T941" s="203" t="s">
        <v>761</v>
      </c>
      <c r="U941" s="203">
        <v>0</v>
      </c>
      <c r="V941" s="203" t="s">
        <v>593</v>
      </c>
      <c r="W941" s="203" t="s">
        <v>761</v>
      </c>
      <c r="X941" s="203" t="s">
        <v>593</v>
      </c>
      <c r="Y941" s="203">
        <v>0</v>
      </c>
      <c r="Z941" s="203">
        <v>0</v>
      </c>
      <c r="AA941" s="203"/>
      <c r="AB941" s="203"/>
      <c r="AC941" s="203"/>
      <c r="AD941" s="202"/>
    </row>
    <row r="942" spans="1:30" hidden="1">
      <c r="A942" s="200">
        <v>21362</v>
      </c>
      <c r="B942" s="200" t="s">
        <v>2646</v>
      </c>
      <c r="C942" s="200" t="s">
        <v>3034</v>
      </c>
      <c r="D942" s="200" t="s">
        <v>3088</v>
      </c>
      <c r="E942" s="200" t="s">
        <v>3089</v>
      </c>
      <c r="F942" s="200" t="s">
        <v>3092</v>
      </c>
      <c r="G942" s="200" t="s">
        <v>3093</v>
      </c>
      <c r="H942" s="201">
        <v>30834</v>
      </c>
      <c r="I942" s="202" t="s">
        <v>760</v>
      </c>
      <c r="J942" s="203">
        <v>0</v>
      </c>
      <c r="K942" s="203">
        <v>0</v>
      </c>
      <c r="L942" s="203">
        <v>0</v>
      </c>
      <c r="M942" s="203">
        <v>0</v>
      </c>
      <c r="N942" s="203">
        <v>0</v>
      </c>
      <c r="O942" s="203" t="s">
        <v>761</v>
      </c>
      <c r="P942" s="203" t="s">
        <v>593</v>
      </c>
      <c r="Q942" s="203" t="s">
        <v>593</v>
      </c>
      <c r="R942" s="203" t="s">
        <v>761</v>
      </c>
      <c r="S942" s="203" t="s">
        <v>593</v>
      </c>
      <c r="T942" s="203" t="s">
        <v>761</v>
      </c>
      <c r="U942" s="203">
        <v>0</v>
      </c>
      <c r="V942" s="203" t="s">
        <v>593</v>
      </c>
      <c r="W942" s="203" t="s">
        <v>761</v>
      </c>
      <c r="X942" s="203" t="s">
        <v>593</v>
      </c>
      <c r="Y942" s="203">
        <v>0</v>
      </c>
      <c r="Z942" s="203">
        <v>0</v>
      </c>
      <c r="AA942" s="203"/>
      <c r="AB942" s="203"/>
      <c r="AC942" s="203"/>
      <c r="AD942" s="202"/>
    </row>
    <row r="943" spans="1:30" hidden="1">
      <c r="A943" s="200">
        <v>21381</v>
      </c>
      <c r="B943" s="200" t="s">
        <v>2646</v>
      </c>
      <c r="C943" s="200" t="s">
        <v>3034</v>
      </c>
      <c r="D943" s="200" t="s">
        <v>3094</v>
      </c>
      <c r="E943" s="200" t="s">
        <v>3095</v>
      </c>
      <c r="F943" s="200" t="s">
        <v>3096</v>
      </c>
      <c r="G943" s="200" t="s">
        <v>3097</v>
      </c>
      <c r="H943" s="201">
        <v>38749</v>
      </c>
      <c r="I943" s="202" t="s">
        <v>760</v>
      </c>
      <c r="J943" s="203">
        <v>0</v>
      </c>
      <c r="K943" s="203">
        <v>0</v>
      </c>
      <c r="L943" s="203">
        <v>0</v>
      </c>
      <c r="M943" s="203">
        <v>0</v>
      </c>
      <c r="N943" s="203">
        <v>0</v>
      </c>
      <c r="O943" s="203" t="s">
        <v>761</v>
      </c>
      <c r="P943" s="203" t="s">
        <v>593</v>
      </c>
      <c r="Q943" s="203" t="s">
        <v>593</v>
      </c>
      <c r="R943" s="203" t="s">
        <v>761</v>
      </c>
      <c r="S943" s="203" t="s">
        <v>593</v>
      </c>
      <c r="T943" s="203" t="s">
        <v>761</v>
      </c>
      <c r="U943" s="203">
        <v>0</v>
      </c>
      <c r="V943" s="203" t="s">
        <v>593</v>
      </c>
      <c r="W943" s="203" t="s">
        <v>761</v>
      </c>
      <c r="X943" s="203" t="s">
        <v>593</v>
      </c>
      <c r="Y943" s="203">
        <v>0</v>
      </c>
      <c r="Z943" s="203">
        <v>0</v>
      </c>
      <c r="AA943" s="203"/>
      <c r="AB943" s="203"/>
      <c r="AC943" s="203"/>
      <c r="AD943" s="202"/>
    </row>
    <row r="944" spans="1:30" hidden="1">
      <c r="A944" s="200">
        <v>21382</v>
      </c>
      <c r="B944" s="200" t="s">
        <v>2646</v>
      </c>
      <c r="C944" s="200" t="s">
        <v>3034</v>
      </c>
      <c r="D944" s="200" t="s">
        <v>3094</v>
      </c>
      <c r="E944" s="200" t="s">
        <v>3095</v>
      </c>
      <c r="F944" s="200" t="s">
        <v>3098</v>
      </c>
      <c r="G944" s="200" t="s">
        <v>3099</v>
      </c>
      <c r="H944" s="201">
        <v>36586</v>
      </c>
      <c r="I944" s="202" t="s">
        <v>760</v>
      </c>
      <c r="J944" s="203">
        <v>0</v>
      </c>
      <c r="K944" s="203">
        <v>0</v>
      </c>
      <c r="L944" s="203">
        <v>0</v>
      </c>
      <c r="M944" s="203">
        <v>0</v>
      </c>
      <c r="N944" s="203">
        <v>0</v>
      </c>
      <c r="O944" s="203" t="s">
        <v>761</v>
      </c>
      <c r="P944" s="203" t="s">
        <v>593</v>
      </c>
      <c r="Q944" s="203" t="s">
        <v>593</v>
      </c>
      <c r="R944" s="203" t="s">
        <v>761</v>
      </c>
      <c r="S944" s="203" t="s">
        <v>593</v>
      </c>
      <c r="T944" s="203" t="s">
        <v>761</v>
      </c>
      <c r="U944" s="203">
        <v>0</v>
      </c>
      <c r="V944" s="203" t="s">
        <v>593</v>
      </c>
      <c r="W944" s="203" t="s">
        <v>761</v>
      </c>
      <c r="X944" s="203" t="s">
        <v>593</v>
      </c>
      <c r="Y944" s="203">
        <v>0</v>
      </c>
      <c r="Z944" s="203">
        <v>0</v>
      </c>
      <c r="AA944" s="203"/>
      <c r="AB944" s="203"/>
      <c r="AC944" s="203"/>
      <c r="AD944" s="202"/>
    </row>
    <row r="945" spans="1:30">
      <c r="A945" s="200">
        <v>21383</v>
      </c>
      <c r="B945" s="200" t="s">
        <v>2646</v>
      </c>
      <c r="C945" s="200" t="s">
        <v>3034</v>
      </c>
      <c r="D945" s="200" t="s">
        <v>3094</v>
      </c>
      <c r="E945" s="200" t="s">
        <v>3095</v>
      </c>
      <c r="F945" s="200" t="s">
        <v>3100</v>
      </c>
      <c r="G945" s="200" t="s">
        <v>3101</v>
      </c>
      <c r="H945" s="201">
        <v>40117</v>
      </c>
      <c r="I945" s="202" t="s">
        <v>760</v>
      </c>
      <c r="J945" s="203">
        <v>0</v>
      </c>
      <c r="K945" s="203">
        <v>0</v>
      </c>
      <c r="L945" s="203">
        <v>0</v>
      </c>
      <c r="M945" s="203">
        <v>0</v>
      </c>
      <c r="N945" s="203">
        <v>0</v>
      </c>
      <c r="O945" s="203" t="s">
        <v>761</v>
      </c>
      <c r="P945" s="203" t="s">
        <v>593</v>
      </c>
      <c r="Q945" s="203" t="s">
        <v>593</v>
      </c>
      <c r="R945" s="203" t="s">
        <v>761</v>
      </c>
      <c r="S945" s="203" t="s">
        <v>593</v>
      </c>
      <c r="T945" s="203" t="s">
        <v>761</v>
      </c>
      <c r="U945" s="203">
        <v>0</v>
      </c>
      <c r="V945" s="203" t="s">
        <v>593</v>
      </c>
      <c r="W945" s="203" t="s">
        <v>761</v>
      </c>
      <c r="X945" s="203" t="s">
        <v>761</v>
      </c>
      <c r="Y945" s="203" t="s">
        <v>769</v>
      </c>
      <c r="Z945" s="203" t="s">
        <v>3037</v>
      </c>
      <c r="AA945" s="203">
        <v>0</v>
      </c>
      <c r="AB945" s="203">
        <v>0</v>
      </c>
      <c r="AC945" s="203">
        <v>0</v>
      </c>
      <c r="AD945" s="203">
        <v>0</v>
      </c>
    </row>
    <row r="946" spans="1:30" hidden="1">
      <c r="A946" s="200">
        <v>21401</v>
      </c>
      <c r="B946" s="200" t="s">
        <v>2646</v>
      </c>
      <c r="C946" s="200" t="s">
        <v>3034</v>
      </c>
      <c r="D946" s="200" t="s">
        <v>3102</v>
      </c>
      <c r="E946" s="200" t="s">
        <v>3103</v>
      </c>
      <c r="F946" s="200" t="s">
        <v>3104</v>
      </c>
      <c r="G946" s="200" t="s">
        <v>3105</v>
      </c>
      <c r="H946" s="201">
        <v>38383</v>
      </c>
      <c r="I946" s="202" t="s">
        <v>760</v>
      </c>
      <c r="J946" s="203">
        <v>0</v>
      </c>
      <c r="K946" s="203">
        <v>0</v>
      </c>
      <c r="L946" s="203">
        <v>0</v>
      </c>
      <c r="M946" s="203">
        <v>0</v>
      </c>
      <c r="N946" s="203">
        <v>0</v>
      </c>
      <c r="O946" s="203" t="s">
        <v>761</v>
      </c>
      <c r="P946" s="203" t="s">
        <v>593</v>
      </c>
      <c r="Q946" s="203" t="s">
        <v>593</v>
      </c>
      <c r="R946" s="203" t="s">
        <v>761</v>
      </c>
      <c r="S946" s="203" t="s">
        <v>593</v>
      </c>
      <c r="T946" s="203" t="s">
        <v>593</v>
      </c>
      <c r="U946" s="203">
        <v>0</v>
      </c>
      <c r="V946" s="203" t="s">
        <v>593</v>
      </c>
      <c r="W946" s="203" t="s">
        <v>761</v>
      </c>
      <c r="X946" s="203" t="s">
        <v>593</v>
      </c>
      <c r="Y946" s="203">
        <v>0</v>
      </c>
      <c r="Z946" s="203">
        <v>0</v>
      </c>
      <c r="AA946" s="203"/>
      <c r="AB946" s="203"/>
      <c r="AC946" s="203"/>
      <c r="AD946" s="202"/>
    </row>
    <row r="947" spans="1:30">
      <c r="A947" s="200">
        <v>21403</v>
      </c>
      <c r="B947" s="200" t="s">
        <v>2646</v>
      </c>
      <c r="C947" s="200" t="s">
        <v>3034</v>
      </c>
      <c r="D947" s="200" t="s">
        <v>3102</v>
      </c>
      <c r="E947" s="200" t="s">
        <v>3103</v>
      </c>
      <c r="F947" s="200" t="s">
        <v>3106</v>
      </c>
      <c r="G947" s="200" t="s">
        <v>3107</v>
      </c>
      <c r="H947" s="201">
        <v>35855</v>
      </c>
      <c r="I947" s="202" t="s">
        <v>760</v>
      </c>
      <c r="J947" s="203">
        <v>0</v>
      </c>
      <c r="K947" s="203">
        <v>0</v>
      </c>
      <c r="L947" s="203">
        <v>0</v>
      </c>
      <c r="M947" s="203">
        <v>0</v>
      </c>
      <c r="N947" s="203">
        <v>0</v>
      </c>
      <c r="O947" s="203" t="s">
        <v>761</v>
      </c>
      <c r="P947" s="203" t="s">
        <v>593</v>
      </c>
      <c r="Q947" s="203" t="s">
        <v>593</v>
      </c>
      <c r="R947" s="203" t="s">
        <v>761</v>
      </c>
      <c r="S947" s="203" t="s">
        <v>593</v>
      </c>
      <c r="T947" s="203" t="s">
        <v>761</v>
      </c>
      <c r="U947" s="203">
        <v>0</v>
      </c>
      <c r="V947" s="203" t="s">
        <v>593</v>
      </c>
      <c r="W947" s="203" t="s">
        <v>761</v>
      </c>
      <c r="X947" s="203" t="s">
        <v>761</v>
      </c>
      <c r="Y947" s="203" t="s">
        <v>769</v>
      </c>
      <c r="Z947" s="203" t="s">
        <v>3037</v>
      </c>
      <c r="AA947" s="203">
        <v>0</v>
      </c>
      <c r="AB947" s="203">
        <v>0</v>
      </c>
      <c r="AC947" s="203">
        <v>0</v>
      </c>
      <c r="AD947" s="203">
        <v>0</v>
      </c>
    </row>
    <row r="948" spans="1:30" hidden="1">
      <c r="A948" s="200">
        <v>21404</v>
      </c>
      <c r="B948" s="200" t="s">
        <v>2646</v>
      </c>
      <c r="C948" s="200" t="s">
        <v>3034</v>
      </c>
      <c r="D948" s="200" t="s">
        <v>3102</v>
      </c>
      <c r="E948" s="200" t="s">
        <v>3103</v>
      </c>
      <c r="F948" s="200" t="s">
        <v>3108</v>
      </c>
      <c r="G948" s="200" t="s">
        <v>1120</v>
      </c>
      <c r="H948" s="201">
        <v>38749</v>
      </c>
      <c r="I948" s="202" t="s">
        <v>760</v>
      </c>
      <c r="J948" s="203">
        <v>0</v>
      </c>
      <c r="K948" s="203">
        <v>0</v>
      </c>
      <c r="L948" s="203">
        <v>0</v>
      </c>
      <c r="M948" s="203">
        <v>0</v>
      </c>
      <c r="N948" s="203">
        <v>0</v>
      </c>
      <c r="O948" s="203" t="s">
        <v>761</v>
      </c>
      <c r="P948" s="203" t="s">
        <v>593</v>
      </c>
      <c r="Q948" s="203">
        <v>0</v>
      </c>
      <c r="R948" s="203" t="s">
        <v>761</v>
      </c>
      <c r="S948" s="203" t="s">
        <v>593</v>
      </c>
      <c r="T948" s="203" t="s">
        <v>761</v>
      </c>
      <c r="U948" s="203">
        <v>0</v>
      </c>
      <c r="V948" s="203" t="s">
        <v>593</v>
      </c>
      <c r="W948" s="203" t="s">
        <v>761</v>
      </c>
      <c r="X948" s="203" t="s">
        <v>593</v>
      </c>
      <c r="Y948" s="203">
        <v>0</v>
      </c>
      <c r="Z948" s="203">
        <v>0</v>
      </c>
      <c r="AA948" s="203"/>
      <c r="AB948" s="203"/>
      <c r="AC948" s="203"/>
      <c r="AD948" s="202"/>
    </row>
    <row r="949" spans="1:30">
      <c r="A949" s="200">
        <v>21421</v>
      </c>
      <c r="B949" s="200" t="s">
        <v>2646</v>
      </c>
      <c r="C949" s="200" t="s">
        <v>3034</v>
      </c>
      <c r="D949" s="200" t="s">
        <v>3109</v>
      </c>
      <c r="E949" s="200" t="s">
        <v>3110</v>
      </c>
      <c r="F949" s="200" t="s">
        <v>3111</v>
      </c>
      <c r="G949" s="200" t="s">
        <v>3112</v>
      </c>
      <c r="H949" s="201">
        <v>32660</v>
      </c>
      <c r="I949" s="202" t="s">
        <v>760</v>
      </c>
      <c r="J949" s="203">
        <v>0</v>
      </c>
      <c r="K949" s="203">
        <v>0</v>
      </c>
      <c r="L949" s="203">
        <v>0</v>
      </c>
      <c r="M949" s="203">
        <v>0</v>
      </c>
      <c r="N949" s="203">
        <v>0</v>
      </c>
      <c r="O949" s="203" t="s">
        <v>761</v>
      </c>
      <c r="P949" s="203" t="s">
        <v>593</v>
      </c>
      <c r="Q949" s="203" t="s">
        <v>593</v>
      </c>
      <c r="R949" s="203" t="s">
        <v>761</v>
      </c>
      <c r="S949" s="203" t="s">
        <v>593</v>
      </c>
      <c r="T949" s="203" t="s">
        <v>761</v>
      </c>
      <c r="U949" s="203">
        <v>0</v>
      </c>
      <c r="V949" s="203" t="s">
        <v>593</v>
      </c>
      <c r="W949" s="203" t="s">
        <v>761</v>
      </c>
      <c r="X949" s="203" t="s">
        <v>761</v>
      </c>
      <c r="Y949" s="203" t="s">
        <v>769</v>
      </c>
      <c r="Z949" s="203" t="s">
        <v>3037</v>
      </c>
      <c r="AA949" s="203">
        <v>0</v>
      </c>
      <c r="AB949" s="203">
        <v>0</v>
      </c>
      <c r="AC949" s="203">
        <v>0</v>
      </c>
      <c r="AD949" s="203">
        <v>0</v>
      </c>
    </row>
    <row r="950" spans="1:30" hidden="1">
      <c r="A950" s="200">
        <v>21501</v>
      </c>
      <c r="B950" s="200" t="s">
        <v>2646</v>
      </c>
      <c r="C950" s="200" t="s">
        <v>3034</v>
      </c>
      <c r="D950" s="200" t="s">
        <v>3113</v>
      </c>
      <c r="E950" s="200" t="s">
        <v>3114</v>
      </c>
      <c r="F950" s="200" t="s">
        <v>3115</v>
      </c>
      <c r="G950" s="200" t="s">
        <v>3116</v>
      </c>
      <c r="H950" s="201">
        <v>31382</v>
      </c>
      <c r="I950" s="202" t="s">
        <v>760</v>
      </c>
      <c r="J950" s="203">
        <v>0</v>
      </c>
      <c r="K950" s="203">
        <v>0</v>
      </c>
      <c r="L950" s="203">
        <v>0</v>
      </c>
      <c r="M950" s="203">
        <v>0</v>
      </c>
      <c r="N950" s="203">
        <v>0</v>
      </c>
      <c r="O950" s="203" t="s">
        <v>761</v>
      </c>
      <c r="P950" s="203" t="s">
        <v>593</v>
      </c>
      <c r="Q950" s="203" t="s">
        <v>593</v>
      </c>
      <c r="R950" s="203" t="s">
        <v>761</v>
      </c>
      <c r="S950" s="203" t="s">
        <v>593</v>
      </c>
      <c r="T950" s="203" t="s">
        <v>761</v>
      </c>
      <c r="U950" s="203">
        <v>0</v>
      </c>
      <c r="V950" s="203" t="s">
        <v>593</v>
      </c>
      <c r="W950" s="203" t="s">
        <v>761</v>
      </c>
      <c r="X950" s="203" t="s">
        <v>593</v>
      </c>
      <c r="Y950" s="203">
        <v>0</v>
      </c>
      <c r="Z950" s="203">
        <v>0</v>
      </c>
      <c r="AA950" s="203"/>
      <c r="AB950" s="203"/>
      <c r="AC950" s="203"/>
      <c r="AD950" s="202"/>
    </row>
    <row r="951" spans="1:30" hidden="1">
      <c r="A951" s="200">
        <v>21502</v>
      </c>
      <c r="B951" s="200" t="s">
        <v>2646</v>
      </c>
      <c r="C951" s="200" t="s">
        <v>3034</v>
      </c>
      <c r="D951" s="200" t="s">
        <v>3113</v>
      </c>
      <c r="E951" s="200" t="s">
        <v>3114</v>
      </c>
      <c r="F951" s="200" t="s">
        <v>3117</v>
      </c>
      <c r="G951" s="200" t="s">
        <v>3118</v>
      </c>
      <c r="H951" s="201">
        <v>32478</v>
      </c>
      <c r="I951" s="202" t="s">
        <v>760</v>
      </c>
      <c r="J951" s="203">
        <v>0</v>
      </c>
      <c r="K951" s="203">
        <v>0</v>
      </c>
      <c r="L951" s="203">
        <v>0</v>
      </c>
      <c r="M951" s="203">
        <v>0</v>
      </c>
      <c r="N951" s="203">
        <v>0</v>
      </c>
      <c r="O951" s="203" t="s">
        <v>761</v>
      </c>
      <c r="P951" s="203" t="s">
        <v>593</v>
      </c>
      <c r="Q951" s="203" t="s">
        <v>593</v>
      </c>
      <c r="R951" s="203" t="s">
        <v>761</v>
      </c>
      <c r="S951" s="203" t="s">
        <v>593</v>
      </c>
      <c r="T951" s="203" t="s">
        <v>761</v>
      </c>
      <c r="U951" s="203">
        <v>0</v>
      </c>
      <c r="V951" s="203" t="s">
        <v>593</v>
      </c>
      <c r="W951" s="203" t="s">
        <v>761</v>
      </c>
      <c r="X951" s="203" t="s">
        <v>593</v>
      </c>
      <c r="Y951" s="203">
        <v>0</v>
      </c>
      <c r="Z951" s="203">
        <v>0</v>
      </c>
      <c r="AA951" s="203"/>
      <c r="AB951" s="203"/>
      <c r="AC951" s="203"/>
      <c r="AD951" s="202"/>
    </row>
    <row r="952" spans="1:30" hidden="1">
      <c r="A952" s="200">
        <v>21503</v>
      </c>
      <c r="B952" s="200" t="s">
        <v>2646</v>
      </c>
      <c r="C952" s="200" t="s">
        <v>3034</v>
      </c>
      <c r="D952" s="200" t="s">
        <v>3113</v>
      </c>
      <c r="E952" s="200" t="s">
        <v>3114</v>
      </c>
      <c r="F952" s="200" t="s">
        <v>3119</v>
      </c>
      <c r="G952" s="200" t="s">
        <v>3120</v>
      </c>
      <c r="H952" s="201">
        <v>32568</v>
      </c>
      <c r="I952" s="202" t="s">
        <v>760</v>
      </c>
      <c r="J952" s="203">
        <v>0</v>
      </c>
      <c r="K952" s="203">
        <v>0</v>
      </c>
      <c r="L952" s="203">
        <v>0</v>
      </c>
      <c r="M952" s="203">
        <v>0</v>
      </c>
      <c r="N952" s="203">
        <v>0</v>
      </c>
      <c r="O952" s="203" t="s">
        <v>761</v>
      </c>
      <c r="P952" s="203" t="s">
        <v>593</v>
      </c>
      <c r="Q952" s="203" t="s">
        <v>593</v>
      </c>
      <c r="R952" s="203" t="s">
        <v>761</v>
      </c>
      <c r="S952" s="203" t="s">
        <v>593</v>
      </c>
      <c r="T952" s="203" t="s">
        <v>761</v>
      </c>
      <c r="U952" s="203">
        <v>0</v>
      </c>
      <c r="V952" s="203" t="s">
        <v>593</v>
      </c>
      <c r="W952" s="203" t="s">
        <v>761</v>
      </c>
      <c r="X952" s="203" t="s">
        <v>593</v>
      </c>
      <c r="Y952" s="203">
        <v>0</v>
      </c>
      <c r="Z952" s="203">
        <v>0</v>
      </c>
      <c r="AA952" s="203"/>
      <c r="AB952" s="203"/>
      <c r="AC952" s="203"/>
      <c r="AD952" s="202"/>
    </row>
    <row r="953" spans="1:30" hidden="1">
      <c r="A953" s="200">
        <v>21504</v>
      </c>
      <c r="B953" s="200" t="s">
        <v>2646</v>
      </c>
      <c r="C953" s="200" t="s">
        <v>3034</v>
      </c>
      <c r="D953" s="200" t="s">
        <v>3113</v>
      </c>
      <c r="E953" s="200" t="s">
        <v>3114</v>
      </c>
      <c r="F953" s="200" t="s">
        <v>3121</v>
      </c>
      <c r="G953" s="200" t="s">
        <v>3122</v>
      </c>
      <c r="H953" s="201">
        <v>26024</v>
      </c>
      <c r="I953" s="202" t="s">
        <v>760</v>
      </c>
      <c r="J953" s="203">
        <v>0</v>
      </c>
      <c r="K953" s="203">
        <v>0</v>
      </c>
      <c r="L953" s="203">
        <v>0</v>
      </c>
      <c r="M953" s="203">
        <v>0</v>
      </c>
      <c r="N953" s="203">
        <v>0</v>
      </c>
      <c r="O953" s="203" t="s">
        <v>761</v>
      </c>
      <c r="P953" s="203" t="s">
        <v>593</v>
      </c>
      <c r="Q953" s="203" t="s">
        <v>593</v>
      </c>
      <c r="R953" s="203" t="s">
        <v>761</v>
      </c>
      <c r="S953" s="203" t="s">
        <v>593</v>
      </c>
      <c r="T953" s="203" t="s">
        <v>593</v>
      </c>
      <c r="U953" s="203">
        <v>0</v>
      </c>
      <c r="V953" s="203" t="s">
        <v>593</v>
      </c>
      <c r="W953" s="203" t="s">
        <v>761</v>
      </c>
      <c r="X953" s="203" t="s">
        <v>593</v>
      </c>
      <c r="Y953" s="203">
        <v>0</v>
      </c>
      <c r="Z953" s="203">
        <v>0</v>
      </c>
      <c r="AA953" s="203"/>
      <c r="AB953" s="203"/>
      <c r="AC953" s="203"/>
      <c r="AD953" s="202"/>
    </row>
    <row r="954" spans="1:30" hidden="1">
      <c r="A954" s="200">
        <v>21505</v>
      </c>
      <c r="B954" s="200" t="s">
        <v>2646</v>
      </c>
      <c r="C954" s="200" t="s">
        <v>3034</v>
      </c>
      <c r="D954" s="200" t="s">
        <v>3113</v>
      </c>
      <c r="E954" s="200" t="s">
        <v>3114</v>
      </c>
      <c r="F954" s="200" t="s">
        <v>3123</v>
      </c>
      <c r="G954" s="200" t="s">
        <v>3124</v>
      </c>
      <c r="H954" s="201">
        <v>32660</v>
      </c>
      <c r="I954" s="202" t="s">
        <v>760</v>
      </c>
      <c r="J954" s="203">
        <v>0</v>
      </c>
      <c r="K954" s="203">
        <v>0</v>
      </c>
      <c r="L954" s="203">
        <v>0</v>
      </c>
      <c r="M954" s="203">
        <v>0</v>
      </c>
      <c r="N954" s="203">
        <v>0</v>
      </c>
      <c r="O954" s="203" t="s">
        <v>761</v>
      </c>
      <c r="P954" s="203" t="s">
        <v>593</v>
      </c>
      <c r="Q954" s="203" t="s">
        <v>593</v>
      </c>
      <c r="R954" s="203" t="s">
        <v>761</v>
      </c>
      <c r="S954" s="203" t="s">
        <v>593</v>
      </c>
      <c r="T954" s="203" t="s">
        <v>761</v>
      </c>
      <c r="U954" s="203">
        <v>0</v>
      </c>
      <c r="V954" s="203" t="s">
        <v>593</v>
      </c>
      <c r="W954" s="203" t="s">
        <v>761</v>
      </c>
      <c r="X954" s="203" t="s">
        <v>593</v>
      </c>
      <c r="Y954" s="203">
        <v>0</v>
      </c>
      <c r="Z954" s="203">
        <v>0</v>
      </c>
      <c r="AA954" s="203"/>
      <c r="AB954" s="203"/>
      <c r="AC954" s="203"/>
      <c r="AD954" s="202"/>
    </row>
    <row r="955" spans="1:30" hidden="1">
      <c r="A955" s="200">
        <v>21506</v>
      </c>
      <c r="B955" s="200" t="s">
        <v>2646</v>
      </c>
      <c r="C955" s="200" t="s">
        <v>3034</v>
      </c>
      <c r="D955" s="200" t="s">
        <v>3113</v>
      </c>
      <c r="E955" s="200" t="s">
        <v>3114</v>
      </c>
      <c r="F955" s="200" t="s">
        <v>3125</v>
      </c>
      <c r="G955" s="200" t="s">
        <v>3126</v>
      </c>
      <c r="H955" s="202"/>
      <c r="I955" s="202"/>
      <c r="J955" s="203">
        <v>0</v>
      </c>
      <c r="K955" s="203">
        <v>0</v>
      </c>
      <c r="L955" s="203">
        <v>0</v>
      </c>
      <c r="M955" s="203">
        <v>0</v>
      </c>
      <c r="N955" s="203">
        <v>0</v>
      </c>
      <c r="O955" s="203" t="s">
        <v>761</v>
      </c>
      <c r="P955" s="203" t="s">
        <v>593</v>
      </c>
      <c r="Q955" s="203" t="s">
        <v>593</v>
      </c>
      <c r="R955" s="203" t="s">
        <v>761</v>
      </c>
      <c r="S955" s="203" t="s">
        <v>593</v>
      </c>
      <c r="T955" s="203" t="s">
        <v>593</v>
      </c>
      <c r="U955" s="203">
        <v>0</v>
      </c>
      <c r="V955" s="203" t="s">
        <v>593</v>
      </c>
      <c r="W955" s="203" t="s">
        <v>761</v>
      </c>
      <c r="X955" s="203" t="s">
        <v>593</v>
      </c>
      <c r="Y955" s="203">
        <v>0</v>
      </c>
      <c r="Z955" s="203">
        <v>0</v>
      </c>
      <c r="AA955" s="203"/>
      <c r="AB955" s="203"/>
      <c r="AC955" s="203"/>
      <c r="AD955" s="202"/>
    </row>
    <row r="956" spans="1:30" hidden="1">
      <c r="A956" s="200">
        <v>21507</v>
      </c>
      <c r="B956" s="200" t="s">
        <v>2646</v>
      </c>
      <c r="C956" s="200" t="s">
        <v>3034</v>
      </c>
      <c r="D956" s="200" t="s">
        <v>3113</v>
      </c>
      <c r="E956" s="200" t="s">
        <v>3114</v>
      </c>
      <c r="F956" s="200" t="s">
        <v>3127</v>
      </c>
      <c r="G956" s="200" t="s">
        <v>3128</v>
      </c>
      <c r="H956" s="202"/>
      <c r="I956" s="202"/>
      <c r="J956" s="203">
        <v>0</v>
      </c>
      <c r="K956" s="203">
        <v>0</v>
      </c>
      <c r="L956" s="203">
        <v>0</v>
      </c>
      <c r="M956" s="203">
        <v>0</v>
      </c>
      <c r="N956" s="203">
        <v>0</v>
      </c>
      <c r="O956" s="203" t="s">
        <v>761</v>
      </c>
      <c r="P956" s="203" t="s">
        <v>593</v>
      </c>
      <c r="Q956" s="203" t="s">
        <v>593</v>
      </c>
      <c r="R956" s="203" t="s">
        <v>761</v>
      </c>
      <c r="S956" s="203" t="s">
        <v>593</v>
      </c>
      <c r="T956" s="203" t="s">
        <v>593</v>
      </c>
      <c r="U956" s="203">
        <v>0</v>
      </c>
      <c r="V956" s="203" t="s">
        <v>593</v>
      </c>
      <c r="W956" s="203" t="s">
        <v>761</v>
      </c>
      <c r="X956" s="203" t="s">
        <v>593</v>
      </c>
      <c r="Y956" s="203">
        <v>0</v>
      </c>
      <c r="Z956" s="203">
        <v>0</v>
      </c>
      <c r="AA956" s="203"/>
      <c r="AB956" s="203"/>
      <c r="AC956" s="203"/>
      <c r="AD956" s="202"/>
    </row>
    <row r="957" spans="1:30">
      <c r="A957" s="200">
        <v>21521</v>
      </c>
      <c r="B957" s="200" t="s">
        <v>2646</v>
      </c>
      <c r="C957" s="200" t="s">
        <v>3034</v>
      </c>
      <c r="D957" s="200" t="s">
        <v>3129</v>
      </c>
      <c r="E957" s="200" t="s">
        <v>3130</v>
      </c>
      <c r="F957" s="200" t="s">
        <v>3131</v>
      </c>
      <c r="G957" s="200" t="s">
        <v>3132</v>
      </c>
      <c r="H957" s="201">
        <v>37591</v>
      </c>
      <c r="I957" s="202" t="s">
        <v>760</v>
      </c>
      <c r="J957" s="203">
        <v>0</v>
      </c>
      <c r="K957" s="203">
        <v>0</v>
      </c>
      <c r="L957" s="203">
        <v>0</v>
      </c>
      <c r="M957" s="203">
        <v>0</v>
      </c>
      <c r="N957" s="203">
        <v>0</v>
      </c>
      <c r="O957" s="203" t="s">
        <v>761</v>
      </c>
      <c r="P957" s="203" t="s">
        <v>593</v>
      </c>
      <c r="Q957" s="203" t="s">
        <v>593</v>
      </c>
      <c r="R957" s="203" t="s">
        <v>761</v>
      </c>
      <c r="S957" s="203" t="s">
        <v>593</v>
      </c>
      <c r="T957" s="203" t="s">
        <v>761</v>
      </c>
      <c r="U957" s="203">
        <v>0</v>
      </c>
      <c r="V957" s="203" t="s">
        <v>593</v>
      </c>
      <c r="W957" s="203" t="s">
        <v>761</v>
      </c>
      <c r="X957" s="203" t="s">
        <v>761</v>
      </c>
      <c r="Y957" s="203" t="s">
        <v>769</v>
      </c>
      <c r="Z957" s="203" t="s">
        <v>3037</v>
      </c>
      <c r="AA957" s="203">
        <v>0</v>
      </c>
      <c r="AB957" s="203">
        <v>0</v>
      </c>
      <c r="AC957" s="203">
        <v>0</v>
      </c>
      <c r="AD957" s="203">
        <v>0</v>
      </c>
    </row>
    <row r="958" spans="1:30" hidden="1">
      <c r="A958" s="200">
        <v>21604</v>
      </c>
      <c r="B958" s="200" t="s">
        <v>2646</v>
      </c>
      <c r="C958" s="200" t="s">
        <v>3034</v>
      </c>
      <c r="D958" s="200" t="s">
        <v>3133</v>
      </c>
      <c r="E958" s="200" t="s">
        <v>3134</v>
      </c>
      <c r="F958" s="200" t="s">
        <v>3135</v>
      </c>
      <c r="G958" s="200" t="s">
        <v>3136</v>
      </c>
      <c r="H958" s="202"/>
      <c r="I958" s="202"/>
      <c r="J958" s="203" t="s">
        <v>593</v>
      </c>
      <c r="K958" s="203" t="s">
        <v>593</v>
      </c>
      <c r="L958" s="203" t="s">
        <v>593</v>
      </c>
      <c r="M958" s="203" t="s">
        <v>593</v>
      </c>
      <c r="N958" s="203" t="s">
        <v>593</v>
      </c>
      <c r="O958" s="203" t="s">
        <v>593</v>
      </c>
      <c r="P958" s="203" t="s">
        <v>593</v>
      </c>
      <c r="Q958" s="203" t="s">
        <v>593</v>
      </c>
      <c r="R958" s="203" t="s">
        <v>593</v>
      </c>
      <c r="S958" s="203" t="s">
        <v>593</v>
      </c>
      <c r="T958" s="203" t="s">
        <v>593</v>
      </c>
      <c r="U958" s="203" t="s">
        <v>593</v>
      </c>
      <c r="V958" s="203" t="s">
        <v>593</v>
      </c>
      <c r="W958" s="203" t="s">
        <v>593</v>
      </c>
      <c r="X958" s="203" t="s">
        <v>593</v>
      </c>
      <c r="Y958" s="203" t="s">
        <v>593</v>
      </c>
      <c r="Z958" s="203" t="s">
        <v>593</v>
      </c>
      <c r="AA958" s="203"/>
      <c r="AB958" s="203"/>
      <c r="AC958" s="203"/>
      <c r="AD958" s="202"/>
    </row>
    <row r="959" spans="1:30">
      <c r="A959" s="200">
        <v>22100</v>
      </c>
      <c r="B959" s="200" t="s">
        <v>2646</v>
      </c>
      <c r="C959" s="200" t="s">
        <v>3137</v>
      </c>
      <c r="D959" s="200" t="s">
        <v>3138</v>
      </c>
      <c r="E959" s="200" t="s">
        <v>3138</v>
      </c>
      <c r="F959" s="200" t="s">
        <v>3138</v>
      </c>
      <c r="G959" s="200"/>
      <c r="H959" s="201">
        <v>38443</v>
      </c>
      <c r="I959" s="202" t="s">
        <v>760</v>
      </c>
      <c r="J959" s="203" t="s">
        <v>761</v>
      </c>
      <c r="K959" s="203">
        <v>0</v>
      </c>
      <c r="L959" s="203">
        <v>0</v>
      </c>
      <c r="M959" s="203" t="s">
        <v>761</v>
      </c>
      <c r="N959" s="203" t="s">
        <v>761</v>
      </c>
      <c r="O959" s="203" t="s">
        <v>761</v>
      </c>
      <c r="P959" s="203" t="s">
        <v>593</v>
      </c>
      <c r="Q959" s="203" t="s">
        <v>593</v>
      </c>
      <c r="R959" s="203" t="s">
        <v>761</v>
      </c>
      <c r="S959" s="203" t="s">
        <v>761</v>
      </c>
      <c r="T959" s="203" t="s">
        <v>593</v>
      </c>
      <c r="U959" s="203">
        <v>0</v>
      </c>
      <c r="V959" s="203" t="s">
        <v>761</v>
      </c>
      <c r="W959" s="203" t="s">
        <v>761</v>
      </c>
      <c r="X959" s="203" t="s">
        <v>761</v>
      </c>
      <c r="Y959" s="203" t="s">
        <v>763</v>
      </c>
      <c r="Z959" s="203" t="s">
        <v>3139</v>
      </c>
      <c r="AA959" s="203">
        <v>0</v>
      </c>
      <c r="AB959" s="203">
        <v>0</v>
      </c>
      <c r="AC959" s="203">
        <v>0</v>
      </c>
      <c r="AD959" s="203">
        <v>0</v>
      </c>
    </row>
    <row r="960" spans="1:30">
      <c r="A960" s="200">
        <v>22130</v>
      </c>
      <c r="B960" s="200" t="s">
        <v>2646</v>
      </c>
      <c r="C960" s="200" t="s">
        <v>3137</v>
      </c>
      <c r="D960" s="200" t="s">
        <v>3140</v>
      </c>
      <c r="E960" s="200" t="s">
        <v>3140</v>
      </c>
      <c r="F960" s="200" t="s">
        <v>3140</v>
      </c>
      <c r="G960" s="200"/>
      <c r="H960" s="201">
        <v>40253</v>
      </c>
      <c r="I960" s="202" t="s">
        <v>760</v>
      </c>
      <c r="J960" s="203" t="s">
        <v>761</v>
      </c>
      <c r="K960" s="203">
        <v>0</v>
      </c>
      <c r="L960" s="203">
        <v>0</v>
      </c>
      <c r="M960" s="203">
        <v>0</v>
      </c>
      <c r="N960" s="203" t="s">
        <v>761</v>
      </c>
      <c r="O960" s="203" t="s">
        <v>761</v>
      </c>
      <c r="P960" s="203" t="s">
        <v>593</v>
      </c>
      <c r="Q960" s="203" t="s">
        <v>593</v>
      </c>
      <c r="R960" s="203" t="s">
        <v>761</v>
      </c>
      <c r="S960" s="203" t="s">
        <v>761</v>
      </c>
      <c r="T960" s="203" t="s">
        <v>593</v>
      </c>
      <c r="U960" s="203">
        <v>0</v>
      </c>
      <c r="V960" s="203" t="s">
        <v>761</v>
      </c>
      <c r="W960" s="203" t="s">
        <v>761</v>
      </c>
      <c r="X960" s="203" t="s">
        <v>761</v>
      </c>
      <c r="Y960" s="203" t="s">
        <v>763</v>
      </c>
      <c r="Z960" s="203" t="s">
        <v>3141</v>
      </c>
      <c r="AA960" s="203">
        <v>0</v>
      </c>
      <c r="AB960" s="203">
        <v>0</v>
      </c>
      <c r="AC960" s="203">
        <v>0</v>
      </c>
      <c r="AD960" s="203">
        <v>0</v>
      </c>
    </row>
    <row r="961" spans="1:30">
      <c r="A961" s="200">
        <v>22203</v>
      </c>
      <c r="B961" s="200" t="s">
        <v>2646</v>
      </c>
      <c r="C961" s="200" t="s">
        <v>3137</v>
      </c>
      <c r="D961" s="200"/>
      <c r="E961" s="200"/>
      <c r="F961" s="200" t="s">
        <v>3142</v>
      </c>
      <c r="G961" s="200" t="s">
        <v>3143</v>
      </c>
      <c r="H961" s="201">
        <v>38443</v>
      </c>
      <c r="I961" s="202" t="s">
        <v>760</v>
      </c>
      <c r="J961" s="203">
        <v>0</v>
      </c>
      <c r="K961" s="203">
        <v>0</v>
      </c>
      <c r="L961" s="203" t="s">
        <v>761</v>
      </c>
      <c r="M961" s="203">
        <v>0</v>
      </c>
      <c r="N961" s="203" t="s">
        <v>761</v>
      </c>
      <c r="O961" s="203" t="s">
        <v>761</v>
      </c>
      <c r="P961" s="203" t="s">
        <v>761</v>
      </c>
      <c r="Q961" s="203" t="s">
        <v>593</v>
      </c>
      <c r="R961" s="203" t="s">
        <v>761</v>
      </c>
      <c r="S961" s="203" t="s">
        <v>761</v>
      </c>
      <c r="T961" s="203" t="s">
        <v>593</v>
      </c>
      <c r="U961" s="203">
        <v>0</v>
      </c>
      <c r="V961" s="203" t="s">
        <v>761</v>
      </c>
      <c r="W961" s="203" t="s">
        <v>761</v>
      </c>
      <c r="X961" s="203" t="s">
        <v>761</v>
      </c>
      <c r="Y961" s="203" t="s">
        <v>763</v>
      </c>
      <c r="Z961" s="203" t="s">
        <v>3139</v>
      </c>
      <c r="AA961" s="203">
        <v>0</v>
      </c>
      <c r="AB961" s="203">
        <v>0</v>
      </c>
      <c r="AC961" s="203">
        <v>0</v>
      </c>
      <c r="AD961" s="203">
        <v>0</v>
      </c>
    </row>
    <row r="962" spans="1:30">
      <c r="A962" s="200">
        <v>22205</v>
      </c>
      <c r="B962" s="200" t="s">
        <v>2646</v>
      </c>
      <c r="C962" s="200" t="s">
        <v>3137</v>
      </c>
      <c r="D962" s="200"/>
      <c r="E962" s="200"/>
      <c r="F962" s="200" t="s">
        <v>3144</v>
      </c>
      <c r="G962" s="200" t="s">
        <v>3145</v>
      </c>
      <c r="H962" s="202"/>
      <c r="I962" s="202"/>
      <c r="J962" s="203">
        <v>0</v>
      </c>
      <c r="K962" s="203">
        <v>0</v>
      </c>
      <c r="L962" s="203">
        <v>0</v>
      </c>
      <c r="M962" s="203">
        <v>0</v>
      </c>
      <c r="N962" s="203">
        <v>0</v>
      </c>
      <c r="O962" s="203" t="s">
        <v>761</v>
      </c>
      <c r="P962" s="203" t="s">
        <v>761</v>
      </c>
      <c r="Q962" s="203" t="s">
        <v>593</v>
      </c>
      <c r="R962" s="203" t="s">
        <v>593</v>
      </c>
      <c r="S962" s="203" t="s">
        <v>761</v>
      </c>
      <c r="T962" s="203" t="s">
        <v>593</v>
      </c>
      <c r="U962" s="203">
        <v>0</v>
      </c>
      <c r="V962" s="203" t="s">
        <v>593</v>
      </c>
      <c r="W962" s="203" t="s">
        <v>761</v>
      </c>
      <c r="X962" s="203" t="s">
        <v>761</v>
      </c>
      <c r="Y962" s="203" t="s">
        <v>769</v>
      </c>
      <c r="Z962" s="203" t="s">
        <v>2542</v>
      </c>
      <c r="AA962" s="203" t="s">
        <v>3146</v>
      </c>
      <c r="AB962" s="203">
        <v>0</v>
      </c>
      <c r="AC962" s="203">
        <v>0</v>
      </c>
      <c r="AD962" s="203">
        <v>0</v>
      </c>
    </row>
    <row r="963" spans="1:30">
      <c r="A963" s="200">
        <v>22206</v>
      </c>
      <c r="B963" s="200" t="s">
        <v>2646</v>
      </c>
      <c r="C963" s="200" t="s">
        <v>3137</v>
      </c>
      <c r="D963" s="200"/>
      <c r="E963" s="200"/>
      <c r="F963" s="200" t="s">
        <v>3147</v>
      </c>
      <c r="G963" s="200" t="s">
        <v>3148</v>
      </c>
      <c r="H963" s="201">
        <v>41609</v>
      </c>
      <c r="I963" s="202" t="s">
        <v>760</v>
      </c>
      <c r="J963" s="203">
        <v>0</v>
      </c>
      <c r="K963" s="203">
        <v>0</v>
      </c>
      <c r="L963" s="203">
        <v>0</v>
      </c>
      <c r="M963" s="203">
        <v>0</v>
      </c>
      <c r="N963" s="203">
        <v>0</v>
      </c>
      <c r="O963" s="203" t="s">
        <v>761</v>
      </c>
      <c r="P963" s="203" t="s">
        <v>761</v>
      </c>
      <c r="Q963" s="203" t="s">
        <v>593</v>
      </c>
      <c r="R963" s="203" t="s">
        <v>593</v>
      </c>
      <c r="S963" s="203" t="s">
        <v>761</v>
      </c>
      <c r="T963" s="203" t="s">
        <v>593</v>
      </c>
      <c r="U963" s="203">
        <v>0</v>
      </c>
      <c r="V963" s="203" t="s">
        <v>593</v>
      </c>
      <c r="W963" s="203" t="s">
        <v>761</v>
      </c>
      <c r="X963" s="203" t="s">
        <v>761</v>
      </c>
      <c r="Y963" s="203" t="s">
        <v>769</v>
      </c>
      <c r="Z963" s="203" t="s">
        <v>3139</v>
      </c>
      <c r="AA963" s="203">
        <v>0</v>
      </c>
      <c r="AB963" s="203">
        <v>0</v>
      </c>
      <c r="AC963" s="203">
        <v>0</v>
      </c>
      <c r="AD963" s="203">
        <v>0</v>
      </c>
    </row>
    <row r="964" spans="1:30">
      <c r="A964" s="200">
        <v>22207</v>
      </c>
      <c r="B964" s="200" t="s">
        <v>2646</v>
      </c>
      <c r="C964" s="200" t="s">
        <v>3137</v>
      </c>
      <c r="D964" s="200"/>
      <c r="E964" s="200"/>
      <c r="F964" s="200" t="s">
        <v>3149</v>
      </c>
      <c r="G964" s="200" t="s">
        <v>3150</v>
      </c>
      <c r="H964" s="201">
        <v>40260</v>
      </c>
      <c r="I964" s="202" t="s">
        <v>760</v>
      </c>
      <c r="J964" s="203">
        <v>0</v>
      </c>
      <c r="K964" s="203">
        <v>0</v>
      </c>
      <c r="L964" s="203">
        <v>0</v>
      </c>
      <c r="M964" s="203">
        <v>0</v>
      </c>
      <c r="N964" s="203">
        <v>0</v>
      </c>
      <c r="O964" s="203" t="s">
        <v>761</v>
      </c>
      <c r="P964" s="203" t="s">
        <v>761</v>
      </c>
      <c r="Q964" s="203" t="s">
        <v>593</v>
      </c>
      <c r="R964" s="203" t="s">
        <v>593</v>
      </c>
      <c r="S964" s="203" t="s">
        <v>761</v>
      </c>
      <c r="T964" s="203" t="s">
        <v>593</v>
      </c>
      <c r="U964" s="203">
        <v>0</v>
      </c>
      <c r="V964" s="203" t="s">
        <v>593</v>
      </c>
      <c r="W964" s="203" t="s">
        <v>761</v>
      </c>
      <c r="X964" s="203" t="s">
        <v>761</v>
      </c>
      <c r="Y964" s="203" t="s">
        <v>769</v>
      </c>
      <c r="Z964" s="203" t="s">
        <v>3139</v>
      </c>
      <c r="AA964" s="203">
        <v>0</v>
      </c>
      <c r="AB964" s="203">
        <v>0</v>
      </c>
      <c r="AC964" s="203">
        <v>0</v>
      </c>
      <c r="AD964" s="203">
        <v>0</v>
      </c>
    </row>
    <row r="965" spans="1:30">
      <c r="A965" s="200">
        <v>22208</v>
      </c>
      <c r="B965" s="200" t="s">
        <v>2646</v>
      </c>
      <c r="C965" s="200" t="s">
        <v>3137</v>
      </c>
      <c r="D965" s="200"/>
      <c r="E965" s="200"/>
      <c r="F965" s="200" t="s">
        <v>3151</v>
      </c>
      <c r="G965" s="200" t="s">
        <v>3152</v>
      </c>
      <c r="H965" s="202"/>
      <c r="I965" s="202"/>
      <c r="J965" s="203">
        <v>0</v>
      </c>
      <c r="K965" s="203">
        <v>0</v>
      </c>
      <c r="L965" s="203">
        <v>0</v>
      </c>
      <c r="M965" s="203">
        <v>0</v>
      </c>
      <c r="N965" s="203">
        <v>0</v>
      </c>
      <c r="O965" s="203" t="s">
        <v>761</v>
      </c>
      <c r="P965" s="203" t="s">
        <v>761</v>
      </c>
      <c r="Q965" s="203" t="s">
        <v>593</v>
      </c>
      <c r="R965" s="203" t="s">
        <v>593</v>
      </c>
      <c r="S965" s="203" t="s">
        <v>761</v>
      </c>
      <c r="T965" s="203" t="s">
        <v>593</v>
      </c>
      <c r="U965" s="203">
        <v>0</v>
      </c>
      <c r="V965" s="203" t="s">
        <v>593</v>
      </c>
      <c r="W965" s="203" t="s">
        <v>761</v>
      </c>
      <c r="X965" s="203" t="s">
        <v>761</v>
      </c>
      <c r="Y965" s="203" t="s">
        <v>769</v>
      </c>
      <c r="Z965" s="203" t="s">
        <v>3153</v>
      </c>
      <c r="AA965" s="203">
        <v>0</v>
      </c>
      <c r="AB965" s="203">
        <v>0</v>
      </c>
      <c r="AC965" s="203">
        <v>0</v>
      </c>
      <c r="AD965" s="203">
        <v>0</v>
      </c>
    </row>
    <row r="966" spans="1:30">
      <c r="A966" s="200">
        <v>22209</v>
      </c>
      <c r="B966" s="200" t="s">
        <v>2646</v>
      </c>
      <c r="C966" s="200" t="s">
        <v>3137</v>
      </c>
      <c r="D966" s="200"/>
      <c r="E966" s="200"/>
      <c r="F966" s="200" t="s">
        <v>3154</v>
      </c>
      <c r="G966" s="200" t="s">
        <v>3155</v>
      </c>
      <c r="H966" s="201">
        <v>39539</v>
      </c>
      <c r="I966" s="202" t="s">
        <v>760</v>
      </c>
      <c r="J966" s="203">
        <v>0</v>
      </c>
      <c r="K966" s="203">
        <v>0</v>
      </c>
      <c r="L966" s="203">
        <v>0</v>
      </c>
      <c r="M966" s="203">
        <v>0</v>
      </c>
      <c r="N966" s="203">
        <v>0</v>
      </c>
      <c r="O966" s="203" t="s">
        <v>761</v>
      </c>
      <c r="P966" s="203" t="s">
        <v>593</v>
      </c>
      <c r="Q966" s="203" t="s">
        <v>593</v>
      </c>
      <c r="R966" s="203" t="s">
        <v>761</v>
      </c>
      <c r="S966" s="203" t="s">
        <v>761</v>
      </c>
      <c r="T966" s="203" t="s">
        <v>593</v>
      </c>
      <c r="U966" s="203">
        <v>0</v>
      </c>
      <c r="V966" s="203" t="s">
        <v>593</v>
      </c>
      <c r="W966" s="203" t="s">
        <v>761</v>
      </c>
      <c r="X966" s="203" t="s">
        <v>761</v>
      </c>
      <c r="Y966" s="203" t="s">
        <v>769</v>
      </c>
      <c r="Z966" s="203" t="s">
        <v>3156</v>
      </c>
      <c r="AA966" s="203" t="s">
        <v>3157</v>
      </c>
      <c r="AB966" s="203">
        <v>0</v>
      </c>
      <c r="AC966" s="203">
        <v>0</v>
      </c>
      <c r="AD966" s="203">
        <v>0</v>
      </c>
    </row>
    <row r="967" spans="1:30">
      <c r="A967" s="200">
        <v>22210</v>
      </c>
      <c r="B967" s="200" t="s">
        <v>2646</v>
      </c>
      <c r="C967" s="200" t="s">
        <v>3137</v>
      </c>
      <c r="D967" s="200"/>
      <c r="E967" s="200"/>
      <c r="F967" s="200" t="s">
        <v>3158</v>
      </c>
      <c r="G967" s="200" t="s">
        <v>3159</v>
      </c>
      <c r="H967" s="201">
        <v>39753</v>
      </c>
      <c r="I967" s="202" t="s">
        <v>760</v>
      </c>
      <c r="J967" s="203">
        <v>0</v>
      </c>
      <c r="K967" s="203">
        <v>0</v>
      </c>
      <c r="L967" s="203" t="s">
        <v>761</v>
      </c>
      <c r="M967" s="203">
        <v>0</v>
      </c>
      <c r="N967" s="203" t="s">
        <v>761</v>
      </c>
      <c r="O967" s="203" t="s">
        <v>761</v>
      </c>
      <c r="P967" s="203" t="s">
        <v>761</v>
      </c>
      <c r="Q967" s="203" t="s">
        <v>593</v>
      </c>
      <c r="R967" s="203" t="s">
        <v>593</v>
      </c>
      <c r="S967" s="203" t="s">
        <v>761</v>
      </c>
      <c r="T967" s="203" t="s">
        <v>593</v>
      </c>
      <c r="U967" s="203">
        <v>0</v>
      </c>
      <c r="V967" s="203" t="s">
        <v>761</v>
      </c>
      <c r="W967" s="203" t="s">
        <v>761</v>
      </c>
      <c r="X967" s="203" t="s">
        <v>761</v>
      </c>
      <c r="Y967" s="203" t="s">
        <v>763</v>
      </c>
      <c r="Z967" s="203" t="s">
        <v>3139</v>
      </c>
      <c r="AA967" s="203">
        <v>0</v>
      </c>
      <c r="AB967" s="203">
        <v>0</v>
      </c>
      <c r="AC967" s="203">
        <v>0</v>
      </c>
      <c r="AD967" s="203">
        <v>0</v>
      </c>
    </row>
    <row r="968" spans="1:30">
      <c r="A968" s="200">
        <v>22211</v>
      </c>
      <c r="B968" s="200" t="s">
        <v>2646</v>
      </c>
      <c r="C968" s="200" t="s">
        <v>3137</v>
      </c>
      <c r="D968" s="200"/>
      <c r="E968" s="200"/>
      <c r="F968" s="200" t="s">
        <v>3160</v>
      </c>
      <c r="G968" s="200" t="s">
        <v>3161</v>
      </c>
      <c r="H968" s="201">
        <v>39861</v>
      </c>
      <c r="I968" s="202" t="s">
        <v>760</v>
      </c>
      <c r="J968" s="203">
        <v>0</v>
      </c>
      <c r="K968" s="203">
        <v>0</v>
      </c>
      <c r="L968" s="203">
        <v>0</v>
      </c>
      <c r="M968" s="203">
        <v>0</v>
      </c>
      <c r="N968" s="203">
        <v>0</v>
      </c>
      <c r="O968" s="203" t="s">
        <v>761</v>
      </c>
      <c r="P968" s="203" t="s">
        <v>593</v>
      </c>
      <c r="Q968" s="203" t="s">
        <v>593</v>
      </c>
      <c r="R968" s="203" t="s">
        <v>761</v>
      </c>
      <c r="S968" s="203" t="s">
        <v>761</v>
      </c>
      <c r="T968" s="203" t="s">
        <v>593</v>
      </c>
      <c r="U968" s="203">
        <v>0</v>
      </c>
      <c r="V968" s="203" t="s">
        <v>593</v>
      </c>
      <c r="W968" s="203" t="s">
        <v>761</v>
      </c>
      <c r="X968" s="203" t="s">
        <v>761</v>
      </c>
      <c r="Y968" s="203" t="s">
        <v>769</v>
      </c>
      <c r="Z968" s="203" t="s">
        <v>3141</v>
      </c>
      <c r="AA968" s="203">
        <v>0</v>
      </c>
      <c r="AB968" s="203">
        <v>0</v>
      </c>
      <c r="AC968" s="203">
        <v>0</v>
      </c>
      <c r="AD968" s="203">
        <v>0</v>
      </c>
    </row>
    <row r="969" spans="1:30">
      <c r="A969" s="200">
        <v>22212</v>
      </c>
      <c r="B969" s="200" t="s">
        <v>2646</v>
      </c>
      <c r="C969" s="200" t="s">
        <v>3137</v>
      </c>
      <c r="D969" s="200"/>
      <c r="E969" s="200"/>
      <c r="F969" s="200" t="s">
        <v>3162</v>
      </c>
      <c r="G969" s="200" t="s">
        <v>3163</v>
      </c>
      <c r="H969" s="201">
        <v>39753</v>
      </c>
      <c r="I969" s="202" t="s">
        <v>760</v>
      </c>
      <c r="J969" s="203">
        <v>0</v>
      </c>
      <c r="K969" s="203">
        <v>0</v>
      </c>
      <c r="L969" s="203">
        <v>0</v>
      </c>
      <c r="M969" s="203">
        <v>0</v>
      </c>
      <c r="N969" s="203">
        <v>0</v>
      </c>
      <c r="O969" s="203" t="s">
        <v>761</v>
      </c>
      <c r="P969" s="203" t="s">
        <v>593</v>
      </c>
      <c r="Q969" s="203" t="s">
        <v>593</v>
      </c>
      <c r="R969" s="203" t="s">
        <v>761</v>
      </c>
      <c r="S969" s="203" t="s">
        <v>761</v>
      </c>
      <c r="T969" s="203" t="s">
        <v>593</v>
      </c>
      <c r="U969" s="203">
        <v>0</v>
      </c>
      <c r="V969" s="203" t="s">
        <v>593</v>
      </c>
      <c r="W969" s="203" t="s">
        <v>761</v>
      </c>
      <c r="X969" s="203" t="s">
        <v>761</v>
      </c>
      <c r="Y969" s="203" t="s">
        <v>769</v>
      </c>
      <c r="Z969" s="203" t="s">
        <v>3156</v>
      </c>
      <c r="AA969" s="203">
        <v>0</v>
      </c>
      <c r="AB969" s="203">
        <v>0</v>
      </c>
      <c r="AC969" s="203">
        <v>0</v>
      </c>
      <c r="AD969" s="203">
        <v>0</v>
      </c>
    </row>
    <row r="970" spans="1:30">
      <c r="A970" s="200">
        <v>22213</v>
      </c>
      <c r="B970" s="200" t="s">
        <v>2646</v>
      </c>
      <c r="C970" s="200" t="s">
        <v>3137</v>
      </c>
      <c r="D970" s="200"/>
      <c r="E970" s="200"/>
      <c r="F970" s="200" t="s">
        <v>3164</v>
      </c>
      <c r="G970" s="200" t="s">
        <v>3165</v>
      </c>
      <c r="H970" s="201">
        <v>38443</v>
      </c>
      <c r="I970" s="202" t="s">
        <v>760</v>
      </c>
      <c r="J970" s="203">
        <v>0</v>
      </c>
      <c r="K970" s="203">
        <v>0</v>
      </c>
      <c r="L970" s="203">
        <v>0</v>
      </c>
      <c r="M970" s="203">
        <v>0</v>
      </c>
      <c r="N970" s="203">
        <v>0</v>
      </c>
      <c r="O970" s="203" t="s">
        <v>761</v>
      </c>
      <c r="P970" s="203" t="s">
        <v>593</v>
      </c>
      <c r="Q970" s="203" t="s">
        <v>593</v>
      </c>
      <c r="R970" s="203" t="s">
        <v>761</v>
      </c>
      <c r="S970" s="203" t="s">
        <v>761</v>
      </c>
      <c r="T970" s="203" t="s">
        <v>593</v>
      </c>
      <c r="U970" s="203">
        <v>0</v>
      </c>
      <c r="V970" s="203" t="s">
        <v>593</v>
      </c>
      <c r="W970" s="203" t="s">
        <v>761</v>
      </c>
      <c r="X970" s="203" t="s">
        <v>761</v>
      </c>
      <c r="Y970" s="203" t="s">
        <v>769</v>
      </c>
      <c r="Z970" s="203" t="s">
        <v>3166</v>
      </c>
      <c r="AA970" s="203">
        <v>0</v>
      </c>
      <c r="AB970" s="203">
        <v>0</v>
      </c>
      <c r="AC970" s="203">
        <v>0</v>
      </c>
      <c r="AD970" s="203">
        <v>0</v>
      </c>
    </row>
    <row r="971" spans="1:30">
      <c r="A971" s="200">
        <v>22214</v>
      </c>
      <c r="B971" s="200" t="s">
        <v>2646</v>
      </c>
      <c r="C971" s="200" t="s">
        <v>3137</v>
      </c>
      <c r="D971" s="200"/>
      <c r="E971" s="200"/>
      <c r="F971" s="200" t="s">
        <v>3167</v>
      </c>
      <c r="G971" s="200" t="s">
        <v>3168</v>
      </c>
      <c r="H971" s="201">
        <v>39814</v>
      </c>
      <c r="I971" s="202" t="s">
        <v>760</v>
      </c>
      <c r="J971" s="203">
        <v>0</v>
      </c>
      <c r="K971" s="203">
        <v>0</v>
      </c>
      <c r="L971" s="203">
        <v>0</v>
      </c>
      <c r="M971" s="203">
        <v>0</v>
      </c>
      <c r="N971" s="203">
        <v>0</v>
      </c>
      <c r="O971" s="203" t="s">
        <v>761</v>
      </c>
      <c r="P971" s="203" t="s">
        <v>593</v>
      </c>
      <c r="Q971" s="203" t="s">
        <v>593</v>
      </c>
      <c r="R971" s="203" t="s">
        <v>761</v>
      </c>
      <c r="S971" s="203" t="s">
        <v>761</v>
      </c>
      <c r="T971" s="203" t="s">
        <v>593</v>
      </c>
      <c r="U971" s="203">
        <v>0</v>
      </c>
      <c r="V971" s="203" t="s">
        <v>593</v>
      </c>
      <c r="W971" s="203" t="s">
        <v>761</v>
      </c>
      <c r="X971" s="203" t="s">
        <v>761</v>
      </c>
      <c r="Y971" s="203" t="s">
        <v>769</v>
      </c>
      <c r="Z971" s="203" t="s">
        <v>3156</v>
      </c>
      <c r="AA971" s="203">
        <v>0</v>
      </c>
      <c r="AB971" s="203">
        <v>0</v>
      </c>
      <c r="AC971" s="203">
        <v>0</v>
      </c>
      <c r="AD971" s="203">
        <v>0</v>
      </c>
    </row>
    <row r="972" spans="1:30">
      <c r="A972" s="200">
        <v>22215</v>
      </c>
      <c r="B972" s="200" t="s">
        <v>2646</v>
      </c>
      <c r="C972" s="200" t="s">
        <v>3137</v>
      </c>
      <c r="D972" s="200"/>
      <c r="E972" s="200"/>
      <c r="F972" s="200" t="s">
        <v>3169</v>
      </c>
      <c r="G972" s="200" t="s">
        <v>3170</v>
      </c>
      <c r="H972" s="201">
        <v>38233</v>
      </c>
      <c r="I972" s="202" t="s">
        <v>760</v>
      </c>
      <c r="J972" s="203">
        <v>0</v>
      </c>
      <c r="K972" s="203">
        <v>0</v>
      </c>
      <c r="L972" s="203">
        <v>0</v>
      </c>
      <c r="M972" s="203">
        <v>0</v>
      </c>
      <c r="N972" s="203">
        <v>0</v>
      </c>
      <c r="O972" s="203" t="s">
        <v>761</v>
      </c>
      <c r="P972" s="203" t="s">
        <v>761</v>
      </c>
      <c r="Q972" s="203" t="s">
        <v>593</v>
      </c>
      <c r="R972" s="203" t="s">
        <v>593</v>
      </c>
      <c r="S972" s="203" t="s">
        <v>761</v>
      </c>
      <c r="T972" s="203" t="s">
        <v>593</v>
      </c>
      <c r="U972" s="203">
        <v>0</v>
      </c>
      <c r="V972" s="203" t="s">
        <v>593</v>
      </c>
      <c r="W972" s="203" t="s">
        <v>761</v>
      </c>
      <c r="X972" s="203" t="s">
        <v>761</v>
      </c>
      <c r="Y972" s="203" t="s">
        <v>769</v>
      </c>
      <c r="Z972" s="203" t="s">
        <v>3139</v>
      </c>
      <c r="AA972" s="203" t="s">
        <v>3171</v>
      </c>
      <c r="AB972" s="203">
        <v>0</v>
      </c>
      <c r="AC972" s="203">
        <v>0</v>
      </c>
      <c r="AD972" s="203">
        <v>0</v>
      </c>
    </row>
    <row r="973" spans="1:30">
      <c r="A973" s="200">
        <v>22216</v>
      </c>
      <c r="B973" s="200" t="s">
        <v>2646</v>
      </c>
      <c r="C973" s="200" t="s">
        <v>3137</v>
      </c>
      <c r="D973" s="200"/>
      <c r="E973" s="200"/>
      <c r="F973" s="200" t="s">
        <v>3172</v>
      </c>
      <c r="G973" s="200" t="s">
        <v>3173</v>
      </c>
      <c r="H973" s="201">
        <v>39861</v>
      </c>
      <c r="I973" s="202" t="s">
        <v>760</v>
      </c>
      <c r="J973" s="203">
        <v>0</v>
      </c>
      <c r="K973" s="203">
        <v>0</v>
      </c>
      <c r="L973" s="203">
        <v>0</v>
      </c>
      <c r="M973" s="203">
        <v>0</v>
      </c>
      <c r="N973" s="203">
        <v>0</v>
      </c>
      <c r="O973" s="203" t="s">
        <v>761</v>
      </c>
      <c r="P973" s="203" t="s">
        <v>593</v>
      </c>
      <c r="Q973" s="203" t="s">
        <v>593</v>
      </c>
      <c r="R973" s="203" t="s">
        <v>761</v>
      </c>
      <c r="S973" s="203" t="s">
        <v>761</v>
      </c>
      <c r="T973" s="203" t="s">
        <v>593</v>
      </c>
      <c r="U973" s="203">
        <v>0</v>
      </c>
      <c r="V973" s="203" t="s">
        <v>593</v>
      </c>
      <c r="W973" s="203" t="s">
        <v>761</v>
      </c>
      <c r="X973" s="203" t="s">
        <v>761</v>
      </c>
      <c r="Y973" s="203" t="s">
        <v>769</v>
      </c>
      <c r="Z973" s="203" t="s">
        <v>3139</v>
      </c>
      <c r="AA973" s="203" t="s">
        <v>3174</v>
      </c>
      <c r="AB973" s="203">
        <v>0</v>
      </c>
      <c r="AC973" s="203">
        <v>0</v>
      </c>
      <c r="AD973" s="203">
        <v>0</v>
      </c>
    </row>
    <row r="974" spans="1:30">
      <c r="A974" s="200">
        <v>22219</v>
      </c>
      <c r="B974" s="200" t="s">
        <v>2646</v>
      </c>
      <c r="C974" s="200" t="s">
        <v>3137</v>
      </c>
      <c r="D974" s="200"/>
      <c r="E974" s="200"/>
      <c r="F974" s="200" t="s">
        <v>3175</v>
      </c>
      <c r="G974" s="200" t="s">
        <v>3176</v>
      </c>
      <c r="H974" s="201">
        <v>25934</v>
      </c>
      <c r="I974" s="202" t="s">
        <v>760</v>
      </c>
      <c r="J974" s="203">
        <v>0</v>
      </c>
      <c r="K974" s="203">
        <v>0</v>
      </c>
      <c r="L974" s="203">
        <v>0</v>
      </c>
      <c r="M974" s="203">
        <v>0</v>
      </c>
      <c r="N974" s="203">
        <v>0</v>
      </c>
      <c r="O974" s="203" t="s">
        <v>761</v>
      </c>
      <c r="P974" s="203" t="s">
        <v>761</v>
      </c>
      <c r="Q974" s="203" t="s">
        <v>593</v>
      </c>
      <c r="R974" s="203" t="s">
        <v>593</v>
      </c>
      <c r="S974" s="203" t="s">
        <v>761</v>
      </c>
      <c r="T974" s="203" t="s">
        <v>593</v>
      </c>
      <c r="U974" s="203">
        <v>0</v>
      </c>
      <c r="V974" s="203" t="s">
        <v>593</v>
      </c>
      <c r="W974" s="203" t="s">
        <v>761</v>
      </c>
      <c r="X974" s="203" t="s">
        <v>761</v>
      </c>
      <c r="Y974" s="203" t="s">
        <v>769</v>
      </c>
      <c r="Z974" s="203" t="s">
        <v>3177</v>
      </c>
      <c r="AA974" s="203">
        <v>0</v>
      </c>
      <c r="AB974" s="203">
        <v>0</v>
      </c>
      <c r="AC974" s="203">
        <v>0</v>
      </c>
      <c r="AD974" s="203">
        <v>0</v>
      </c>
    </row>
    <row r="975" spans="1:30">
      <c r="A975" s="200">
        <v>22220</v>
      </c>
      <c r="B975" s="200" t="s">
        <v>2646</v>
      </c>
      <c r="C975" s="200" t="s">
        <v>3137</v>
      </c>
      <c r="D975" s="200"/>
      <c r="E975" s="200"/>
      <c r="F975" s="200" t="s">
        <v>3178</v>
      </c>
      <c r="G975" s="200" t="s">
        <v>3179</v>
      </c>
      <c r="H975" s="201">
        <v>25934</v>
      </c>
      <c r="I975" s="202" t="s">
        <v>760</v>
      </c>
      <c r="J975" s="203">
        <v>0</v>
      </c>
      <c r="K975" s="203">
        <v>0</v>
      </c>
      <c r="L975" s="203">
        <v>0</v>
      </c>
      <c r="M975" s="203">
        <v>0</v>
      </c>
      <c r="N975" s="203">
        <v>0</v>
      </c>
      <c r="O975" s="203" t="s">
        <v>761</v>
      </c>
      <c r="P975" s="203" t="s">
        <v>761</v>
      </c>
      <c r="Q975" s="203" t="s">
        <v>593</v>
      </c>
      <c r="R975" s="203" t="s">
        <v>593</v>
      </c>
      <c r="S975" s="203" t="s">
        <v>761</v>
      </c>
      <c r="T975" s="203" t="s">
        <v>593</v>
      </c>
      <c r="U975" s="203">
        <v>0</v>
      </c>
      <c r="V975" s="203" t="s">
        <v>593</v>
      </c>
      <c r="W975" s="203" t="s">
        <v>761</v>
      </c>
      <c r="X975" s="203" t="s">
        <v>761</v>
      </c>
      <c r="Y975" s="203" t="s">
        <v>769</v>
      </c>
      <c r="Z975" s="203" t="s">
        <v>3139</v>
      </c>
      <c r="AA975" s="203">
        <v>0</v>
      </c>
      <c r="AB975" s="203">
        <v>0</v>
      </c>
      <c r="AC975" s="203">
        <v>0</v>
      </c>
      <c r="AD975" s="203">
        <v>0</v>
      </c>
    </row>
    <row r="976" spans="1:30">
      <c r="A976" s="200">
        <v>22221</v>
      </c>
      <c r="B976" s="200" t="s">
        <v>2646</v>
      </c>
      <c r="C976" s="200" t="s">
        <v>3137</v>
      </c>
      <c r="D976" s="200"/>
      <c r="E976" s="200"/>
      <c r="F976" s="200" t="s">
        <v>3180</v>
      </c>
      <c r="G976" s="200" t="s">
        <v>3181</v>
      </c>
      <c r="H976" s="201">
        <v>40260</v>
      </c>
      <c r="I976" s="202" t="s">
        <v>760</v>
      </c>
      <c r="J976" s="203">
        <v>0</v>
      </c>
      <c r="K976" s="203">
        <v>0</v>
      </c>
      <c r="L976" s="203">
        <v>0</v>
      </c>
      <c r="M976" s="203">
        <v>0</v>
      </c>
      <c r="N976" s="203">
        <v>0</v>
      </c>
      <c r="O976" s="203" t="s">
        <v>761</v>
      </c>
      <c r="P976" s="203" t="s">
        <v>593</v>
      </c>
      <c r="Q976" s="203" t="s">
        <v>593</v>
      </c>
      <c r="R976" s="203" t="s">
        <v>761</v>
      </c>
      <c r="S976" s="203" t="s">
        <v>761</v>
      </c>
      <c r="T976" s="203" t="s">
        <v>593</v>
      </c>
      <c r="U976" s="203">
        <v>0</v>
      </c>
      <c r="V976" s="203" t="s">
        <v>593</v>
      </c>
      <c r="W976" s="203" t="s">
        <v>761</v>
      </c>
      <c r="X976" s="203" t="s">
        <v>761</v>
      </c>
      <c r="Y976" s="203" t="s">
        <v>769</v>
      </c>
      <c r="Z976" s="203" t="s">
        <v>3141</v>
      </c>
      <c r="AA976" s="203">
        <v>0</v>
      </c>
      <c r="AB976" s="203">
        <v>0</v>
      </c>
      <c r="AC976" s="203">
        <v>0</v>
      </c>
      <c r="AD976" s="203">
        <v>0</v>
      </c>
    </row>
    <row r="977" spans="1:30" hidden="1">
      <c r="A977" s="200">
        <v>22222</v>
      </c>
      <c r="B977" s="200" t="s">
        <v>2646</v>
      </c>
      <c r="C977" s="200" t="s">
        <v>3137</v>
      </c>
      <c r="D977" s="200"/>
      <c r="E977" s="200"/>
      <c r="F977" s="200" t="s">
        <v>3182</v>
      </c>
      <c r="G977" s="200" t="s">
        <v>3183</v>
      </c>
      <c r="H977" s="201">
        <v>38078</v>
      </c>
      <c r="I977" s="202" t="s">
        <v>760</v>
      </c>
      <c r="J977" s="203">
        <v>0</v>
      </c>
      <c r="K977" s="203">
        <v>0</v>
      </c>
      <c r="L977" s="203">
        <v>0</v>
      </c>
      <c r="M977" s="203">
        <v>0</v>
      </c>
      <c r="N977" s="203">
        <v>0</v>
      </c>
      <c r="O977" s="203" t="s">
        <v>761</v>
      </c>
      <c r="P977" s="203" t="s">
        <v>761</v>
      </c>
      <c r="Q977" s="203" t="s">
        <v>593</v>
      </c>
      <c r="R977" s="203" t="s">
        <v>593</v>
      </c>
      <c r="S977" s="203" t="s">
        <v>761</v>
      </c>
      <c r="T977" s="203" t="s">
        <v>593</v>
      </c>
      <c r="U977" s="203">
        <v>0</v>
      </c>
      <c r="V977" s="203" t="s">
        <v>593</v>
      </c>
      <c r="W977" s="203" t="s">
        <v>761</v>
      </c>
      <c r="X977" s="203" t="s">
        <v>593</v>
      </c>
      <c r="Y977" s="203">
        <v>0</v>
      </c>
      <c r="Z977" s="203">
        <v>0</v>
      </c>
      <c r="AA977" s="203"/>
      <c r="AB977" s="203"/>
      <c r="AC977" s="203"/>
      <c r="AD977" s="202"/>
    </row>
    <row r="978" spans="1:30" hidden="1">
      <c r="A978" s="200">
        <v>22223</v>
      </c>
      <c r="B978" s="200" t="s">
        <v>2646</v>
      </c>
      <c r="C978" s="200" t="s">
        <v>3137</v>
      </c>
      <c r="D978" s="200"/>
      <c r="E978" s="200"/>
      <c r="F978" s="200" t="s">
        <v>3184</v>
      </c>
      <c r="G978" s="200" t="s">
        <v>3185</v>
      </c>
      <c r="H978" s="201">
        <v>38078</v>
      </c>
      <c r="I978" s="202" t="s">
        <v>760</v>
      </c>
      <c r="J978" s="203">
        <v>0</v>
      </c>
      <c r="K978" s="203">
        <v>0</v>
      </c>
      <c r="L978" s="203">
        <v>0</v>
      </c>
      <c r="M978" s="203">
        <v>0</v>
      </c>
      <c r="N978" s="203">
        <v>0</v>
      </c>
      <c r="O978" s="203" t="s">
        <v>761</v>
      </c>
      <c r="P978" s="203" t="s">
        <v>593</v>
      </c>
      <c r="Q978" s="203" t="s">
        <v>593</v>
      </c>
      <c r="R978" s="203" t="s">
        <v>761</v>
      </c>
      <c r="S978" s="203" t="s">
        <v>761</v>
      </c>
      <c r="T978" s="203" t="s">
        <v>593</v>
      </c>
      <c r="U978" s="203">
        <v>0</v>
      </c>
      <c r="V978" s="203" t="s">
        <v>593</v>
      </c>
      <c r="W978" s="203" t="s">
        <v>761</v>
      </c>
      <c r="X978" s="203" t="s">
        <v>593</v>
      </c>
      <c r="Y978" s="203">
        <v>0</v>
      </c>
      <c r="Z978" s="203">
        <v>0</v>
      </c>
      <c r="AA978" s="203"/>
      <c r="AB978" s="203"/>
      <c r="AC978" s="203"/>
      <c r="AD978" s="202"/>
    </row>
    <row r="979" spans="1:30" hidden="1">
      <c r="A979" s="200">
        <v>22224</v>
      </c>
      <c r="B979" s="200" t="s">
        <v>2646</v>
      </c>
      <c r="C979" s="200" t="s">
        <v>3137</v>
      </c>
      <c r="D979" s="200"/>
      <c r="E979" s="200"/>
      <c r="F979" s="200" t="s">
        <v>3186</v>
      </c>
      <c r="G979" s="200" t="s">
        <v>3187</v>
      </c>
      <c r="H979" s="201">
        <v>38369</v>
      </c>
      <c r="I979" s="202" t="s">
        <v>760</v>
      </c>
      <c r="J979" s="203">
        <v>0</v>
      </c>
      <c r="K979" s="203">
        <v>0</v>
      </c>
      <c r="L979" s="203">
        <v>0</v>
      </c>
      <c r="M979" s="203">
        <v>0</v>
      </c>
      <c r="N979" s="203">
        <v>0</v>
      </c>
      <c r="O979" s="203" t="s">
        <v>761</v>
      </c>
      <c r="P979" s="203" t="s">
        <v>593</v>
      </c>
      <c r="Q979" s="203" t="s">
        <v>593</v>
      </c>
      <c r="R979" s="203" t="s">
        <v>761</v>
      </c>
      <c r="S979" s="203" t="s">
        <v>761</v>
      </c>
      <c r="T979" s="203" t="s">
        <v>593</v>
      </c>
      <c r="U979" s="203">
        <v>0</v>
      </c>
      <c r="V979" s="203" t="s">
        <v>593</v>
      </c>
      <c r="W979" s="203" t="s">
        <v>761</v>
      </c>
      <c r="X979" s="203" t="s">
        <v>593</v>
      </c>
      <c r="Y979" s="203">
        <v>0</v>
      </c>
      <c r="Z979" s="203">
        <v>0</v>
      </c>
      <c r="AA979" s="203"/>
      <c r="AB979" s="203"/>
      <c r="AC979" s="203"/>
      <c r="AD979" s="202"/>
    </row>
    <row r="980" spans="1:30" hidden="1">
      <c r="A980" s="200">
        <v>22225</v>
      </c>
      <c r="B980" s="200" t="s">
        <v>2646</v>
      </c>
      <c r="C980" s="200" t="s">
        <v>3137</v>
      </c>
      <c r="D980" s="200"/>
      <c r="E980" s="200"/>
      <c r="F980" s="200" t="s">
        <v>3188</v>
      </c>
      <c r="G980" s="200" t="s">
        <v>3189</v>
      </c>
      <c r="H980" s="201">
        <v>38443</v>
      </c>
      <c r="I980" s="202" t="s">
        <v>760</v>
      </c>
      <c r="J980" s="203">
        <v>0</v>
      </c>
      <c r="K980" s="203">
        <v>0</v>
      </c>
      <c r="L980" s="203">
        <v>0</v>
      </c>
      <c r="M980" s="203">
        <v>0</v>
      </c>
      <c r="N980" s="203">
        <v>0</v>
      </c>
      <c r="O980" s="203" t="s">
        <v>761</v>
      </c>
      <c r="P980" s="203" t="s">
        <v>761</v>
      </c>
      <c r="Q980" s="203" t="s">
        <v>593</v>
      </c>
      <c r="R980" s="203" t="s">
        <v>593</v>
      </c>
      <c r="S980" s="203" t="s">
        <v>761</v>
      </c>
      <c r="T980" s="203" t="s">
        <v>593</v>
      </c>
      <c r="U980" s="203">
        <v>0</v>
      </c>
      <c r="V980" s="203" t="s">
        <v>593</v>
      </c>
      <c r="W980" s="203" t="s">
        <v>761</v>
      </c>
      <c r="X980" s="203" t="s">
        <v>593</v>
      </c>
      <c r="Y980" s="203">
        <v>0</v>
      </c>
      <c r="Z980" s="203">
        <v>0</v>
      </c>
      <c r="AA980" s="203"/>
      <c r="AB980" s="203"/>
      <c r="AC980" s="203"/>
      <c r="AD980" s="202"/>
    </row>
    <row r="981" spans="1:30" hidden="1">
      <c r="A981" s="200">
        <v>22226</v>
      </c>
      <c r="B981" s="200" t="s">
        <v>2646</v>
      </c>
      <c r="C981" s="200" t="s">
        <v>3137</v>
      </c>
      <c r="D981" s="200"/>
      <c r="E981" s="200"/>
      <c r="F981" s="200" t="s">
        <v>3190</v>
      </c>
      <c r="G981" s="200" t="s">
        <v>3191</v>
      </c>
      <c r="H981" s="201">
        <v>38636</v>
      </c>
      <c r="I981" s="202" t="s">
        <v>760</v>
      </c>
      <c r="J981" s="203">
        <v>0</v>
      </c>
      <c r="K981" s="203">
        <v>0</v>
      </c>
      <c r="L981" s="203">
        <v>0</v>
      </c>
      <c r="M981" s="203">
        <v>0</v>
      </c>
      <c r="N981" s="203">
        <v>0</v>
      </c>
      <c r="O981" s="203" t="s">
        <v>761</v>
      </c>
      <c r="P981" s="203" t="s">
        <v>593</v>
      </c>
      <c r="Q981" s="203" t="s">
        <v>593</v>
      </c>
      <c r="R981" s="203" t="s">
        <v>761</v>
      </c>
      <c r="S981" s="203" t="s">
        <v>761</v>
      </c>
      <c r="T981" s="203" t="s">
        <v>593</v>
      </c>
      <c r="U981" s="203">
        <v>0</v>
      </c>
      <c r="V981" s="203" t="s">
        <v>593</v>
      </c>
      <c r="W981" s="203" t="s">
        <v>761</v>
      </c>
      <c r="X981" s="203" t="s">
        <v>593</v>
      </c>
      <c r="Y981" s="203">
        <v>0</v>
      </c>
      <c r="Z981" s="203">
        <v>0</v>
      </c>
      <c r="AA981" s="203"/>
      <c r="AB981" s="203"/>
      <c r="AC981" s="203"/>
      <c r="AD981" s="202"/>
    </row>
    <row r="982" spans="1:30" hidden="1">
      <c r="A982" s="200">
        <v>22301</v>
      </c>
      <c r="B982" s="200" t="s">
        <v>2646</v>
      </c>
      <c r="C982" s="200" t="s">
        <v>3137</v>
      </c>
      <c r="D982" s="200" t="s">
        <v>3192</v>
      </c>
      <c r="E982" s="200" t="s">
        <v>3114</v>
      </c>
      <c r="F982" s="200" t="s">
        <v>3193</v>
      </c>
      <c r="G982" s="200" t="s">
        <v>3194</v>
      </c>
      <c r="H982" s="202"/>
      <c r="I982" s="202"/>
      <c r="J982" s="203">
        <v>0</v>
      </c>
      <c r="K982" s="203">
        <v>0</v>
      </c>
      <c r="L982" s="203">
        <v>0</v>
      </c>
      <c r="M982" s="203">
        <v>0</v>
      </c>
      <c r="N982" s="203">
        <v>0</v>
      </c>
      <c r="O982" s="203" t="s">
        <v>761</v>
      </c>
      <c r="P982" s="203" t="s">
        <v>761</v>
      </c>
      <c r="Q982" s="203" t="s">
        <v>593</v>
      </c>
      <c r="R982" s="203" t="s">
        <v>593</v>
      </c>
      <c r="S982" s="203" t="s">
        <v>761</v>
      </c>
      <c r="T982" s="203" t="s">
        <v>593</v>
      </c>
      <c r="U982" s="203">
        <v>0</v>
      </c>
      <c r="V982" s="203" t="s">
        <v>593</v>
      </c>
      <c r="W982" s="203" t="s">
        <v>761</v>
      </c>
      <c r="X982" s="203" t="s">
        <v>593</v>
      </c>
      <c r="Y982" s="203">
        <v>0</v>
      </c>
      <c r="Z982" s="203">
        <v>0</v>
      </c>
      <c r="AA982" s="203"/>
      <c r="AB982" s="203"/>
      <c r="AC982" s="203"/>
      <c r="AD982" s="202"/>
    </row>
    <row r="983" spans="1:30" hidden="1">
      <c r="A983" s="200">
        <v>22302</v>
      </c>
      <c r="B983" s="200" t="s">
        <v>2646</v>
      </c>
      <c r="C983" s="200" t="s">
        <v>3137</v>
      </c>
      <c r="D983" s="200" t="s">
        <v>3192</v>
      </c>
      <c r="E983" s="200" t="s">
        <v>3114</v>
      </c>
      <c r="F983" s="200" t="s">
        <v>3195</v>
      </c>
      <c r="G983" s="200" t="s">
        <v>3196</v>
      </c>
      <c r="H983" s="202"/>
      <c r="I983" s="202"/>
      <c r="J983" s="203">
        <v>0</v>
      </c>
      <c r="K983" s="203">
        <v>0</v>
      </c>
      <c r="L983" s="203">
        <v>0</v>
      </c>
      <c r="M983" s="203">
        <v>0</v>
      </c>
      <c r="N983" s="203">
        <v>0</v>
      </c>
      <c r="O983" s="203" t="s">
        <v>761</v>
      </c>
      <c r="P983" s="203" t="s">
        <v>761</v>
      </c>
      <c r="Q983" s="203" t="s">
        <v>593</v>
      </c>
      <c r="R983" s="203" t="s">
        <v>593</v>
      </c>
      <c r="S983" s="203" t="s">
        <v>761</v>
      </c>
      <c r="T983" s="203" t="s">
        <v>593</v>
      </c>
      <c r="U983" s="203">
        <v>0</v>
      </c>
      <c r="V983" s="203" t="s">
        <v>593</v>
      </c>
      <c r="W983" s="203" t="s">
        <v>761</v>
      </c>
      <c r="X983" s="203" t="s">
        <v>593</v>
      </c>
      <c r="Y983" s="203">
        <v>0</v>
      </c>
      <c r="Z983" s="203">
        <v>0</v>
      </c>
      <c r="AA983" s="203"/>
      <c r="AB983" s="203"/>
      <c r="AC983" s="203"/>
      <c r="AD983" s="202"/>
    </row>
    <row r="984" spans="1:30" hidden="1">
      <c r="A984" s="200">
        <v>22304</v>
      </c>
      <c r="B984" s="200" t="s">
        <v>2646</v>
      </c>
      <c r="C984" s="200" t="s">
        <v>3137</v>
      </c>
      <c r="D984" s="200" t="s">
        <v>3192</v>
      </c>
      <c r="E984" s="200" t="s">
        <v>3114</v>
      </c>
      <c r="F984" s="200" t="s">
        <v>3197</v>
      </c>
      <c r="G984" s="200" t="s">
        <v>3198</v>
      </c>
      <c r="H984" s="202"/>
      <c r="I984" s="202"/>
      <c r="J984" s="203">
        <v>0</v>
      </c>
      <c r="K984" s="203">
        <v>0</v>
      </c>
      <c r="L984" s="203">
        <v>0</v>
      </c>
      <c r="M984" s="203">
        <v>0</v>
      </c>
      <c r="N984" s="203">
        <v>0</v>
      </c>
      <c r="O984" s="203" t="s">
        <v>761</v>
      </c>
      <c r="P984" s="203" t="s">
        <v>761</v>
      </c>
      <c r="Q984" s="203" t="s">
        <v>593</v>
      </c>
      <c r="R984" s="203" t="s">
        <v>761</v>
      </c>
      <c r="S984" s="203" t="s">
        <v>761</v>
      </c>
      <c r="T984" s="203" t="s">
        <v>593</v>
      </c>
      <c r="U984" s="203">
        <v>0</v>
      </c>
      <c r="V984" s="203" t="s">
        <v>593</v>
      </c>
      <c r="W984" s="203" t="s">
        <v>761</v>
      </c>
      <c r="X984" s="203" t="s">
        <v>593</v>
      </c>
      <c r="Y984" s="203">
        <v>0</v>
      </c>
      <c r="Z984" s="203">
        <v>0</v>
      </c>
      <c r="AA984" s="203"/>
      <c r="AB984" s="203"/>
      <c r="AC984" s="203"/>
      <c r="AD984" s="202"/>
    </row>
    <row r="985" spans="1:30" hidden="1">
      <c r="A985" s="200">
        <v>22305</v>
      </c>
      <c r="B985" s="200" t="s">
        <v>2646</v>
      </c>
      <c r="C985" s="200" t="s">
        <v>3137</v>
      </c>
      <c r="D985" s="200" t="s">
        <v>3192</v>
      </c>
      <c r="E985" s="200" t="s">
        <v>3114</v>
      </c>
      <c r="F985" s="200" t="s">
        <v>3199</v>
      </c>
      <c r="G985" s="200" t="s">
        <v>3200</v>
      </c>
      <c r="H985" s="202"/>
      <c r="I985" s="202"/>
      <c r="J985" s="203">
        <v>0</v>
      </c>
      <c r="K985" s="203">
        <v>0</v>
      </c>
      <c r="L985" s="203">
        <v>0</v>
      </c>
      <c r="M985" s="203">
        <v>0</v>
      </c>
      <c r="N985" s="203">
        <v>0</v>
      </c>
      <c r="O985" s="203" t="s">
        <v>761</v>
      </c>
      <c r="P985" s="203" t="s">
        <v>593</v>
      </c>
      <c r="Q985" s="203" t="s">
        <v>593</v>
      </c>
      <c r="R985" s="203" t="s">
        <v>593</v>
      </c>
      <c r="S985" s="203" t="s">
        <v>761</v>
      </c>
      <c r="T985" s="203" t="s">
        <v>593</v>
      </c>
      <c r="U985" s="203">
        <v>0</v>
      </c>
      <c r="V985" s="203" t="s">
        <v>593</v>
      </c>
      <c r="W985" s="203" t="s">
        <v>761</v>
      </c>
      <c r="X985" s="203" t="s">
        <v>593</v>
      </c>
      <c r="Y985" s="203">
        <v>0</v>
      </c>
      <c r="Z985" s="203">
        <v>0</v>
      </c>
      <c r="AA985" s="203"/>
      <c r="AB985" s="203"/>
      <c r="AC985" s="203"/>
      <c r="AD985" s="202"/>
    </row>
    <row r="986" spans="1:30" hidden="1">
      <c r="A986" s="200">
        <v>22306</v>
      </c>
      <c r="B986" s="200" t="s">
        <v>2646</v>
      </c>
      <c r="C986" s="200" t="s">
        <v>3137</v>
      </c>
      <c r="D986" s="200" t="s">
        <v>3192</v>
      </c>
      <c r="E986" s="200" t="s">
        <v>3114</v>
      </c>
      <c r="F986" s="200" t="s">
        <v>3201</v>
      </c>
      <c r="G986" s="200" t="s">
        <v>3202</v>
      </c>
      <c r="H986" s="201">
        <v>38443</v>
      </c>
      <c r="I986" s="202" t="s">
        <v>760</v>
      </c>
      <c r="J986" s="203">
        <v>0</v>
      </c>
      <c r="K986" s="203">
        <v>0</v>
      </c>
      <c r="L986" s="203">
        <v>0</v>
      </c>
      <c r="M986" s="203">
        <v>0</v>
      </c>
      <c r="N986" s="203">
        <v>0</v>
      </c>
      <c r="O986" s="203" t="s">
        <v>761</v>
      </c>
      <c r="P986" s="203" t="s">
        <v>593</v>
      </c>
      <c r="Q986" s="203" t="s">
        <v>593</v>
      </c>
      <c r="R986" s="203" t="s">
        <v>593</v>
      </c>
      <c r="S986" s="203" t="s">
        <v>761</v>
      </c>
      <c r="T986" s="203" t="s">
        <v>593</v>
      </c>
      <c r="U986" s="203">
        <v>0</v>
      </c>
      <c r="V986" s="203" t="s">
        <v>593</v>
      </c>
      <c r="W986" s="203" t="s">
        <v>761</v>
      </c>
      <c r="X986" s="203" t="s">
        <v>593</v>
      </c>
      <c r="Y986" s="203">
        <v>0</v>
      </c>
      <c r="Z986" s="203">
        <v>0</v>
      </c>
      <c r="AA986" s="203"/>
      <c r="AB986" s="203"/>
      <c r="AC986" s="203"/>
      <c r="AD986" s="202"/>
    </row>
    <row r="987" spans="1:30">
      <c r="A987" s="200">
        <v>22325</v>
      </c>
      <c r="B987" s="200" t="s">
        <v>2646</v>
      </c>
      <c r="C987" s="200" t="s">
        <v>3137</v>
      </c>
      <c r="D987" s="200" t="s">
        <v>3203</v>
      </c>
      <c r="E987" s="200" t="s">
        <v>3204</v>
      </c>
      <c r="F987" s="200" t="s">
        <v>3205</v>
      </c>
      <c r="G987" s="200" t="s">
        <v>3206</v>
      </c>
      <c r="H987" s="201">
        <v>41609</v>
      </c>
      <c r="I987" s="202" t="s">
        <v>760</v>
      </c>
      <c r="J987" s="203">
        <v>0</v>
      </c>
      <c r="K987" s="203">
        <v>0</v>
      </c>
      <c r="L987" s="203">
        <v>0</v>
      </c>
      <c r="M987" s="203">
        <v>0</v>
      </c>
      <c r="N987" s="203">
        <v>0</v>
      </c>
      <c r="O987" s="203" t="s">
        <v>761</v>
      </c>
      <c r="P987" s="203" t="s">
        <v>761</v>
      </c>
      <c r="Q987" s="203" t="s">
        <v>593</v>
      </c>
      <c r="R987" s="203" t="s">
        <v>593</v>
      </c>
      <c r="S987" s="203" t="s">
        <v>761</v>
      </c>
      <c r="T987" s="203" t="s">
        <v>593</v>
      </c>
      <c r="U987" s="203">
        <v>0</v>
      </c>
      <c r="V987" s="203" t="s">
        <v>593</v>
      </c>
      <c r="W987" s="203" t="s">
        <v>761</v>
      </c>
      <c r="X987" s="203" t="s">
        <v>761</v>
      </c>
      <c r="Y987" s="203" t="s">
        <v>769</v>
      </c>
      <c r="Z987" s="203" t="s">
        <v>3139</v>
      </c>
      <c r="AA987" s="203">
        <v>0</v>
      </c>
      <c r="AB987" s="203">
        <v>0</v>
      </c>
      <c r="AC987" s="203">
        <v>0</v>
      </c>
      <c r="AD987" s="203">
        <v>0</v>
      </c>
    </row>
    <row r="988" spans="1:30">
      <c r="A988" s="200">
        <v>22341</v>
      </c>
      <c r="B988" s="200" t="s">
        <v>2646</v>
      </c>
      <c r="C988" s="200" t="s">
        <v>3137</v>
      </c>
      <c r="D988" s="200" t="s">
        <v>3207</v>
      </c>
      <c r="E988" s="200" t="s">
        <v>3208</v>
      </c>
      <c r="F988" s="200" t="s">
        <v>3209</v>
      </c>
      <c r="G988" s="200" t="s">
        <v>1106</v>
      </c>
      <c r="H988" s="202"/>
      <c r="I988" s="202"/>
      <c r="J988" s="203">
        <v>0</v>
      </c>
      <c r="K988" s="203">
        <v>0</v>
      </c>
      <c r="L988" s="203">
        <v>0</v>
      </c>
      <c r="M988" s="203">
        <v>0</v>
      </c>
      <c r="N988" s="203">
        <v>0</v>
      </c>
      <c r="O988" s="203" t="s">
        <v>761</v>
      </c>
      <c r="P988" s="203" t="s">
        <v>761</v>
      </c>
      <c r="Q988" s="203">
        <v>0</v>
      </c>
      <c r="R988" s="203" t="s">
        <v>593</v>
      </c>
      <c r="S988" s="203" t="s">
        <v>761</v>
      </c>
      <c r="T988" s="203" t="s">
        <v>593</v>
      </c>
      <c r="U988" s="203">
        <v>0</v>
      </c>
      <c r="V988" s="203" t="s">
        <v>593</v>
      </c>
      <c r="W988" s="203" t="s">
        <v>761</v>
      </c>
      <c r="X988" s="203" t="s">
        <v>761</v>
      </c>
      <c r="Y988" s="203" t="s">
        <v>769</v>
      </c>
      <c r="Z988" s="203" t="s">
        <v>3139</v>
      </c>
      <c r="AA988" s="203">
        <v>0</v>
      </c>
      <c r="AB988" s="203">
        <v>0</v>
      </c>
      <c r="AC988" s="203">
        <v>0</v>
      </c>
      <c r="AD988" s="203">
        <v>0</v>
      </c>
    </row>
    <row r="989" spans="1:30">
      <c r="A989" s="200">
        <v>22342</v>
      </c>
      <c r="B989" s="200" t="s">
        <v>2646</v>
      </c>
      <c r="C989" s="200" t="s">
        <v>3137</v>
      </c>
      <c r="D989" s="200" t="s">
        <v>3207</v>
      </c>
      <c r="E989" s="200" t="s">
        <v>3208</v>
      </c>
      <c r="F989" s="200" t="s">
        <v>3210</v>
      </c>
      <c r="G989" s="200" t="s">
        <v>3211</v>
      </c>
      <c r="H989" s="202"/>
      <c r="I989" s="202"/>
      <c r="J989" s="203">
        <v>0</v>
      </c>
      <c r="K989" s="203">
        <v>0</v>
      </c>
      <c r="L989" s="203">
        <v>0</v>
      </c>
      <c r="M989" s="203">
        <v>0</v>
      </c>
      <c r="N989" s="203">
        <v>0</v>
      </c>
      <c r="O989" s="203" t="s">
        <v>761</v>
      </c>
      <c r="P989" s="203" t="s">
        <v>761</v>
      </c>
      <c r="Q989" s="203" t="s">
        <v>593</v>
      </c>
      <c r="R989" s="203" t="s">
        <v>593</v>
      </c>
      <c r="S989" s="203" t="s">
        <v>761</v>
      </c>
      <c r="T989" s="203" t="s">
        <v>593</v>
      </c>
      <c r="U989" s="203">
        <v>0</v>
      </c>
      <c r="V989" s="203" t="s">
        <v>593</v>
      </c>
      <c r="W989" s="203" t="s">
        <v>761</v>
      </c>
      <c r="X989" s="203" t="s">
        <v>761</v>
      </c>
      <c r="Y989" s="203" t="s">
        <v>769</v>
      </c>
      <c r="Z989" s="203" t="s">
        <v>3139</v>
      </c>
      <c r="AA989" s="203">
        <v>0</v>
      </c>
      <c r="AB989" s="203">
        <v>0</v>
      </c>
      <c r="AC989" s="203">
        <v>0</v>
      </c>
      <c r="AD989" s="203">
        <v>0</v>
      </c>
    </row>
    <row r="990" spans="1:30" hidden="1">
      <c r="A990" s="200">
        <v>22344</v>
      </c>
      <c r="B990" s="200" t="s">
        <v>2646</v>
      </c>
      <c r="C990" s="200" t="s">
        <v>3137</v>
      </c>
      <c r="D990" s="200" t="s">
        <v>3207</v>
      </c>
      <c r="E990" s="200" t="s">
        <v>3208</v>
      </c>
      <c r="F990" s="200" t="s">
        <v>3212</v>
      </c>
      <c r="G990" s="200" t="s">
        <v>3213</v>
      </c>
      <c r="H990" s="201">
        <v>38233</v>
      </c>
      <c r="I990" s="202" t="s">
        <v>760</v>
      </c>
      <c r="J990" s="203">
        <v>0</v>
      </c>
      <c r="K990" s="203">
        <v>0</v>
      </c>
      <c r="L990" s="203">
        <v>0</v>
      </c>
      <c r="M990" s="203">
        <v>0</v>
      </c>
      <c r="N990" s="203">
        <v>0</v>
      </c>
      <c r="O990" s="203" t="s">
        <v>761</v>
      </c>
      <c r="P990" s="203" t="s">
        <v>761</v>
      </c>
      <c r="Q990" s="203" t="s">
        <v>593</v>
      </c>
      <c r="R990" s="203" t="s">
        <v>593</v>
      </c>
      <c r="S990" s="203" t="s">
        <v>761</v>
      </c>
      <c r="T990" s="203" t="s">
        <v>593</v>
      </c>
      <c r="U990" s="203">
        <v>0</v>
      </c>
      <c r="V990" s="203" t="s">
        <v>593</v>
      </c>
      <c r="W990" s="203" t="s">
        <v>761</v>
      </c>
      <c r="X990" s="203" t="s">
        <v>593</v>
      </c>
      <c r="Y990" s="203">
        <v>0</v>
      </c>
      <c r="Z990" s="203">
        <v>0</v>
      </c>
      <c r="AA990" s="203"/>
      <c r="AB990" s="203"/>
      <c r="AC990" s="203"/>
      <c r="AD990" s="202"/>
    </row>
    <row r="991" spans="1:30" hidden="1">
      <c r="A991" s="200">
        <v>22424</v>
      </c>
      <c r="B991" s="200" t="s">
        <v>2646</v>
      </c>
      <c r="C991" s="200" t="s">
        <v>3137</v>
      </c>
      <c r="D991" s="200" t="s">
        <v>3214</v>
      </c>
      <c r="E991" s="200" t="s">
        <v>3215</v>
      </c>
      <c r="F991" s="200" t="s">
        <v>3216</v>
      </c>
      <c r="G991" s="200" t="s">
        <v>3217</v>
      </c>
      <c r="H991" s="201">
        <v>28460</v>
      </c>
      <c r="I991" s="202" t="s">
        <v>760</v>
      </c>
      <c r="J991" s="203">
        <v>0</v>
      </c>
      <c r="K991" s="203">
        <v>0</v>
      </c>
      <c r="L991" s="203">
        <v>0</v>
      </c>
      <c r="M991" s="203">
        <v>0</v>
      </c>
      <c r="N991" s="203">
        <v>0</v>
      </c>
      <c r="O991" s="203" t="s">
        <v>761</v>
      </c>
      <c r="P991" s="203" t="s">
        <v>593</v>
      </c>
      <c r="Q991" s="203" t="s">
        <v>593</v>
      </c>
      <c r="R991" s="203" t="s">
        <v>761</v>
      </c>
      <c r="S991" s="203" t="s">
        <v>761</v>
      </c>
      <c r="T991" s="203" t="s">
        <v>593</v>
      </c>
      <c r="U991" s="203">
        <v>0</v>
      </c>
      <c r="V991" s="203" t="s">
        <v>593</v>
      </c>
      <c r="W991" s="203" t="s">
        <v>761</v>
      </c>
      <c r="X991" s="203" t="s">
        <v>593</v>
      </c>
      <c r="Y991" s="203">
        <v>0</v>
      </c>
      <c r="Z991" s="203">
        <v>0</v>
      </c>
      <c r="AA991" s="203"/>
      <c r="AB991" s="203"/>
      <c r="AC991" s="203"/>
      <c r="AD991" s="202"/>
    </row>
    <row r="992" spans="1:30" hidden="1">
      <c r="A992" s="200">
        <v>22429</v>
      </c>
      <c r="B992" s="200" t="s">
        <v>2646</v>
      </c>
      <c r="C992" s="200" t="s">
        <v>3137</v>
      </c>
      <c r="D992" s="200" t="s">
        <v>3214</v>
      </c>
      <c r="E992" s="200" t="s">
        <v>3215</v>
      </c>
      <c r="F992" s="200" t="s">
        <v>3218</v>
      </c>
      <c r="G992" s="200" t="s">
        <v>3219</v>
      </c>
      <c r="H992" s="201">
        <v>38615</v>
      </c>
      <c r="I992" s="202" t="s">
        <v>760</v>
      </c>
      <c r="J992" s="203">
        <v>0</v>
      </c>
      <c r="K992" s="203">
        <v>0</v>
      </c>
      <c r="L992" s="203">
        <v>0</v>
      </c>
      <c r="M992" s="203">
        <v>0</v>
      </c>
      <c r="N992" s="203">
        <v>0</v>
      </c>
      <c r="O992" s="203" t="s">
        <v>761</v>
      </c>
      <c r="P992" s="203" t="s">
        <v>593</v>
      </c>
      <c r="Q992" s="203" t="s">
        <v>593</v>
      </c>
      <c r="R992" s="203" t="s">
        <v>593</v>
      </c>
      <c r="S992" s="203" t="s">
        <v>761</v>
      </c>
      <c r="T992" s="203" t="s">
        <v>593</v>
      </c>
      <c r="U992" s="203">
        <v>0</v>
      </c>
      <c r="V992" s="203" t="s">
        <v>593</v>
      </c>
      <c r="W992" s="203" t="s">
        <v>761</v>
      </c>
      <c r="X992" s="203" t="s">
        <v>593</v>
      </c>
      <c r="Y992" s="203">
        <v>0</v>
      </c>
      <c r="Z992" s="203">
        <v>0</v>
      </c>
      <c r="AA992" s="203"/>
      <c r="AB992" s="203"/>
      <c r="AC992" s="203"/>
      <c r="AD992" s="202"/>
    </row>
    <row r="993" spans="1:30" hidden="1">
      <c r="A993" s="200">
        <v>22461</v>
      </c>
      <c r="B993" s="200" t="s">
        <v>2646</v>
      </c>
      <c r="C993" s="200" t="s">
        <v>3137</v>
      </c>
      <c r="D993" s="200" t="s">
        <v>3220</v>
      </c>
      <c r="E993" s="200" t="s">
        <v>3221</v>
      </c>
      <c r="F993" s="200" t="s">
        <v>3222</v>
      </c>
      <c r="G993" s="200" t="s">
        <v>863</v>
      </c>
      <c r="H993" s="201">
        <v>30376</v>
      </c>
      <c r="I993" s="202" t="s">
        <v>760</v>
      </c>
      <c r="J993" s="203">
        <v>0</v>
      </c>
      <c r="K993" s="203">
        <v>0</v>
      </c>
      <c r="L993" s="203">
        <v>0</v>
      </c>
      <c r="M993" s="203">
        <v>0</v>
      </c>
      <c r="N993" s="203">
        <v>0</v>
      </c>
      <c r="O993" s="203" t="s">
        <v>761</v>
      </c>
      <c r="P993" s="203" t="s">
        <v>593</v>
      </c>
      <c r="Q993" s="203" t="s">
        <v>593</v>
      </c>
      <c r="R993" s="203" t="s">
        <v>761</v>
      </c>
      <c r="S993" s="203" t="s">
        <v>761</v>
      </c>
      <c r="T993" s="203" t="s">
        <v>593</v>
      </c>
      <c r="U993" s="203">
        <v>0</v>
      </c>
      <c r="V993" s="203" t="s">
        <v>593</v>
      </c>
      <c r="W993" s="203" t="s">
        <v>761</v>
      </c>
      <c r="X993" s="203" t="s">
        <v>593</v>
      </c>
      <c r="Y993" s="203">
        <v>0</v>
      </c>
      <c r="Z993" s="203">
        <v>0</v>
      </c>
      <c r="AA993" s="203"/>
      <c r="AB993" s="203"/>
      <c r="AC993" s="203"/>
      <c r="AD993" s="202"/>
    </row>
    <row r="994" spans="1:30">
      <c r="A994" s="200">
        <v>23100</v>
      </c>
      <c r="B994" s="200" t="s">
        <v>2646</v>
      </c>
      <c r="C994" s="200" t="s">
        <v>3223</v>
      </c>
      <c r="D994" s="200" t="s">
        <v>3224</v>
      </c>
      <c r="E994" s="200" t="s">
        <v>3224</v>
      </c>
      <c r="F994" s="200" t="s">
        <v>3224</v>
      </c>
      <c r="G994" s="200"/>
      <c r="H994" s="201">
        <v>37831</v>
      </c>
      <c r="I994" s="202" t="s">
        <v>760</v>
      </c>
      <c r="J994" s="203" t="s">
        <v>761</v>
      </c>
      <c r="K994" s="203">
        <v>0</v>
      </c>
      <c r="L994" s="203">
        <v>0</v>
      </c>
      <c r="M994" s="203" t="s">
        <v>761</v>
      </c>
      <c r="N994" s="203" t="s">
        <v>761</v>
      </c>
      <c r="O994" s="203" t="s">
        <v>761</v>
      </c>
      <c r="P994" s="203" t="s">
        <v>593</v>
      </c>
      <c r="Q994" s="203" t="s">
        <v>593</v>
      </c>
      <c r="R994" s="203" t="s">
        <v>761</v>
      </c>
      <c r="S994" s="203" t="s">
        <v>761</v>
      </c>
      <c r="T994" s="203" t="s">
        <v>761</v>
      </c>
      <c r="U994" s="203">
        <v>0</v>
      </c>
      <c r="V994" s="203" t="s">
        <v>761</v>
      </c>
      <c r="W994" s="203" t="s">
        <v>761</v>
      </c>
      <c r="X994" s="203" t="s">
        <v>761</v>
      </c>
      <c r="Y994" s="203" t="s">
        <v>763</v>
      </c>
      <c r="Z994" s="203" t="s">
        <v>3037</v>
      </c>
      <c r="AA994" s="203">
        <v>0</v>
      </c>
      <c r="AB994" s="203">
        <v>0</v>
      </c>
      <c r="AC994" s="203">
        <v>0</v>
      </c>
      <c r="AD994" s="203">
        <v>0</v>
      </c>
    </row>
    <row r="995" spans="1:30">
      <c r="A995" s="200">
        <v>23201</v>
      </c>
      <c r="B995" s="200" t="s">
        <v>2646</v>
      </c>
      <c r="C995" s="200" t="s">
        <v>3223</v>
      </c>
      <c r="D995" s="200"/>
      <c r="E995" s="200"/>
      <c r="F995" s="200" t="s">
        <v>3225</v>
      </c>
      <c r="G995" s="200" t="s">
        <v>3226</v>
      </c>
      <c r="H995" s="201">
        <v>36251</v>
      </c>
      <c r="I995" s="202" t="s">
        <v>760</v>
      </c>
      <c r="J995" s="203">
        <v>0</v>
      </c>
      <c r="K995" s="203" t="s">
        <v>761</v>
      </c>
      <c r="L995" s="203">
        <v>0</v>
      </c>
      <c r="M995" s="203">
        <v>0</v>
      </c>
      <c r="N995" s="203" t="s">
        <v>761</v>
      </c>
      <c r="O995" s="203" t="s">
        <v>761</v>
      </c>
      <c r="P995" s="203" t="s">
        <v>593</v>
      </c>
      <c r="Q995" s="203" t="s">
        <v>593</v>
      </c>
      <c r="R995" s="203" t="s">
        <v>761</v>
      </c>
      <c r="S995" s="203" t="s">
        <v>761</v>
      </c>
      <c r="T995" s="203" t="s">
        <v>761</v>
      </c>
      <c r="U995" s="203">
        <v>0</v>
      </c>
      <c r="V995" s="203" t="s">
        <v>761</v>
      </c>
      <c r="W995" s="203" t="s">
        <v>761</v>
      </c>
      <c r="X995" s="203" t="s">
        <v>761</v>
      </c>
      <c r="Y995" s="203" t="s">
        <v>763</v>
      </c>
      <c r="Z995" s="203" t="s">
        <v>3141</v>
      </c>
      <c r="AA995" s="203">
        <v>0</v>
      </c>
      <c r="AB995" s="203">
        <v>0</v>
      </c>
      <c r="AC995" s="203">
        <v>0</v>
      </c>
      <c r="AD995" s="203">
        <v>0</v>
      </c>
    </row>
    <row r="996" spans="1:30">
      <c r="A996" s="200">
        <v>23202</v>
      </c>
      <c r="B996" s="200" t="s">
        <v>2646</v>
      </c>
      <c r="C996" s="200" t="s">
        <v>3223</v>
      </c>
      <c r="D996" s="200"/>
      <c r="E996" s="200"/>
      <c r="F996" s="200" t="s">
        <v>3227</v>
      </c>
      <c r="G996" s="200" t="s">
        <v>3228</v>
      </c>
      <c r="H996" s="201">
        <v>38808</v>
      </c>
      <c r="I996" s="202" t="s">
        <v>760</v>
      </c>
      <c r="J996" s="203">
        <v>0</v>
      </c>
      <c r="K996" s="203" t="s">
        <v>761</v>
      </c>
      <c r="L996" s="203">
        <v>0</v>
      </c>
      <c r="M996" s="203">
        <v>0</v>
      </c>
      <c r="N996" s="203" t="s">
        <v>761</v>
      </c>
      <c r="O996" s="203" t="s">
        <v>761</v>
      </c>
      <c r="P996" s="203" t="s">
        <v>593</v>
      </c>
      <c r="Q996" s="203" t="s">
        <v>593</v>
      </c>
      <c r="R996" s="203" t="s">
        <v>761</v>
      </c>
      <c r="S996" s="203" t="s">
        <v>761</v>
      </c>
      <c r="T996" s="203" t="s">
        <v>761</v>
      </c>
      <c r="U996" s="203">
        <v>0</v>
      </c>
      <c r="V996" s="203" t="s">
        <v>761</v>
      </c>
      <c r="W996" s="203" t="s">
        <v>761</v>
      </c>
      <c r="X996" s="203" t="s">
        <v>761</v>
      </c>
      <c r="Y996" s="203" t="s">
        <v>763</v>
      </c>
      <c r="Z996" s="203" t="s">
        <v>3037</v>
      </c>
      <c r="AA996" s="203">
        <v>0</v>
      </c>
      <c r="AB996" s="203">
        <v>0</v>
      </c>
      <c r="AC996" s="203">
        <v>0</v>
      </c>
      <c r="AD996" s="203">
        <v>0</v>
      </c>
    </row>
    <row r="997" spans="1:30">
      <c r="A997" s="200">
        <v>23203</v>
      </c>
      <c r="B997" s="200" t="s">
        <v>2646</v>
      </c>
      <c r="C997" s="200" t="s">
        <v>3223</v>
      </c>
      <c r="D997" s="200"/>
      <c r="E997" s="200"/>
      <c r="F997" s="200" t="s">
        <v>3229</v>
      </c>
      <c r="G997" s="200" t="s">
        <v>3230</v>
      </c>
      <c r="H997" s="201">
        <v>38443</v>
      </c>
      <c r="I997" s="202" t="s">
        <v>760</v>
      </c>
      <c r="J997" s="203">
        <v>0</v>
      </c>
      <c r="K997" s="203">
        <v>0</v>
      </c>
      <c r="L997" s="203" t="s">
        <v>761</v>
      </c>
      <c r="M997" s="203">
        <v>0</v>
      </c>
      <c r="N997" s="203">
        <v>0</v>
      </c>
      <c r="O997" s="203" t="s">
        <v>761</v>
      </c>
      <c r="P997" s="203" t="s">
        <v>593</v>
      </c>
      <c r="Q997" s="203" t="s">
        <v>593</v>
      </c>
      <c r="R997" s="203" t="s">
        <v>761</v>
      </c>
      <c r="S997" s="203" t="s">
        <v>593</v>
      </c>
      <c r="T997" s="203" t="s">
        <v>761</v>
      </c>
      <c r="U997" s="203">
        <v>0</v>
      </c>
      <c r="V997" s="203" t="s">
        <v>761</v>
      </c>
      <c r="W997" s="203" t="s">
        <v>761</v>
      </c>
      <c r="X997" s="203" t="s">
        <v>761</v>
      </c>
      <c r="Y997" s="203" t="s">
        <v>763</v>
      </c>
      <c r="Z997" s="203" t="s">
        <v>3037</v>
      </c>
      <c r="AA997" s="203">
        <v>0</v>
      </c>
      <c r="AB997" s="203">
        <v>0</v>
      </c>
      <c r="AC997" s="203">
        <v>0</v>
      </c>
      <c r="AD997" s="203">
        <v>0</v>
      </c>
    </row>
    <row r="998" spans="1:30">
      <c r="A998" s="200">
        <v>23204</v>
      </c>
      <c r="B998" s="200" t="s">
        <v>2646</v>
      </c>
      <c r="C998" s="200" t="s">
        <v>3223</v>
      </c>
      <c r="D998" s="200"/>
      <c r="E998" s="200"/>
      <c r="F998" s="200" t="s">
        <v>3231</v>
      </c>
      <c r="G998" s="200" t="s">
        <v>3232</v>
      </c>
      <c r="H998" s="201">
        <v>42826</v>
      </c>
      <c r="I998" s="202" t="s">
        <v>760</v>
      </c>
      <c r="J998" s="203">
        <v>0</v>
      </c>
      <c r="K998" s="203">
        <v>0</v>
      </c>
      <c r="L998" s="203">
        <v>0</v>
      </c>
      <c r="M998" s="203">
        <v>0</v>
      </c>
      <c r="N998" s="203">
        <v>0</v>
      </c>
      <c r="O998" s="203" t="s">
        <v>761</v>
      </c>
      <c r="P998" s="203" t="s">
        <v>593</v>
      </c>
      <c r="Q998" s="203" t="s">
        <v>593</v>
      </c>
      <c r="R998" s="203" t="s">
        <v>761</v>
      </c>
      <c r="S998" s="203" t="s">
        <v>593</v>
      </c>
      <c r="T998" s="203" t="s">
        <v>761</v>
      </c>
      <c r="U998" s="203">
        <v>0</v>
      </c>
      <c r="V998" s="203" t="s">
        <v>593</v>
      </c>
      <c r="W998" s="203" t="s">
        <v>761</v>
      </c>
      <c r="X998" s="203" t="s">
        <v>761</v>
      </c>
      <c r="Y998" s="203" t="s">
        <v>769</v>
      </c>
      <c r="Z998" s="203" t="s">
        <v>3037</v>
      </c>
      <c r="AA998" s="203">
        <v>0</v>
      </c>
      <c r="AB998" s="203">
        <v>0</v>
      </c>
      <c r="AC998" s="203">
        <v>0</v>
      </c>
      <c r="AD998" s="203">
        <v>0</v>
      </c>
    </row>
    <row r="999" spans="1:30">
      <c r="A999" s="200">
        <v>23205</v>
      </c>
      <c r="B999" s="200" t="s">
        <v>2646</v>
      </c>
      <c r="C999" s="200" t="s">
        <v>3223</v>
      </c>
      <c r="D999" s="200"/>
      <c r="E999" s="200"/>
      <c r="F999" s="200" t="s">
        <v>3233</v>
      </c>
      <c r="G999" s="200" t="s">
        <v>3234</v>
      </c>
      <c r="H999" s="201">
        <v>34943</v>
      </c>
      <c r="I999" s="202" t="s">
        <v>760</v>
      </c>
      <c r="J999" s="203">
        <v>0</v>
      </c>
      <c r="K999" s="203">
        <v>0</v>
      </c>
      <c r="L999" s="203">
        <v>0</v>
      </c>
      <c r="M999" s="203">
        <v>0</v>
      </c>
      <c r="N999" s="203">
        <v>0</v>
      </c>
      <c r="O999" s="203" t="s">
        <v>761</v>
      </c>
      <c r="P999" s="203" t="s">
        <v>593</v>
      </c>
      <c r="Q999" s="203" t="s">
        <v>593</v>
      </c>
      <c r="R999" s="203" t="s">
        <v>761</v>
      </c>
      <c r="S999" s="203" t="s">
        <v>761</v>
      </c>
      <c r="T999" s="203" t="s">
        <v>761</v>
      </c>
      <c r="U999" s="203">
        <v>0</v>
      </c>
      <c r="V999" s="203" t="s">
        <v>593</v>
      </c>
      <c r="W999" s="203" t="s">
        <v>761</v>
      </c>
      <c r="X999" s="203" t="s">
        <v>761</v>
      </c>
      <c r="Y999" s="203" t="s">
        <v>769</v>
      </c>
      <c r="Z999" s="203" t="s">
        <v>3037</v>
      </c>
      <c r="AA999" s="203">
        <v>0</v>
      </c>
      <c r="AB999" s="203">
        <v>0</v>
      </c>
      <c r="AC999" s="203">
        <v>0</v>
      </c>
      <c r="AD999" s="203">
        <v>0</v>
      </c>
    </row>
    <row r="1000" spans="1:30">
      <c r="A1000" s="200">
        <v>23206</v>
      </c>
      <c r="B1000" s="200" t="s">
        <v>2646</v>
      </c>
      <c r="C1000" s="200" t="s">
        <v>3223</v>
      </c>
      <c r="D1000" s="200"/>
      <c r="E1000" s="200"/>
      <c r="F1000" s="200" t="s">
        <v>3235</v>
      </c>
      <c r="G1000" s="200" t="s">
        <v>3236</v>
      </c>
      <c r="H1000" s="201">
        <v>36982</v>
      </c>
      <c r="I1000" s="202" t="s">
        <v>760</v>
      </c>
      <c r="J1000" s="203">
        <v>0</v>
      </c>
      <c r="K1000" s="203">
        <v>0</v>
      </c>
      <c r="L1000" s="203" t="s">
        <v>761</v>
      </c>
      <c r="M1000" s="203">
        <v>0</v>
      </c>
      <c r="N1000" s="203" t="s">
        <v>761</v>
      </c>
      <c r="O1000" s="203" t="s">
        <v>761</v>
      </c>
      <c r="P1000" s="203" t="s">
        <v>593</v>
      </c>
      <c r="Q1000" s="203" t="s">
        <v>593</v>
      </c>
      <c r="R1000" s="203" t="s">
        <v>761</v>
      </c>
      <c r="S1000" s="203" t="s">
        <v>593</v>
      </c>
      <c r="T1000" s="203" t="s">
        <v>761</v>
      </c>
      <c r="U1000" s="203">
        <v>0</v>
      </c>
      <c r="V1000" s="203" t="s">
        <v>761</v>
      </c>
      <c r="W1000" s="203" t="s">
        <v>761</v>
      </c>
      <c r="X1000" s="203" t="s">
        <v>761</v>
      </c>
      <c r="Y1000" s="203" t="s">
        <v>763</v>
      </c>
      <c r="Z1000" s="203" t="s">
        <v>3037</v>
      </c>
      <c r="AA1000" s="203">
        <v>0</v>
      </c>
      <c r="AB1000" s="203">
        <v>0</v>
      </c>
      <c r="AC1000" s="203">
        <v>0</v>
      </c>
      <c r="AD1000" s="203">
        <v>0</v>
      </c>
    </row>
    <row r="1001" spans="1:30">
      <c r="A1001" s="200">
        <v>23207</v>
      </c>
      <c r="B1001" s="200" t="s">
        <v>2646</v>
      </c>
      <c r="C1001" s="200" t="s">
        <v>3223</v>
      </c>
      <c r="D1001" s="200"/>
      <c r="E1001" s="200"/>
      <c r="F1001" s="200" t="s">
        <v>3237</v>
      </c>
      <c r="G1001" s="200" t="s">
        <v>3238</v>
      </c>
      <c r="H1001" s="201">
        <v>40210</v>
      </c>
      <c r="I1001" s="202" t="s">
        <v>760</v>
      </c>
      <c r="J1001" s="203">
        <v>0</v>
      </c>
      <c r="K1001" s="203">
        <v>0</v>
      </c>
      <c r="L1001" s="203">
        <v>0</v>
      </c>
      <c r="M1001" s="203">
        <v>0</v>
      </c>
      <c r="N1001" s="203">
        <v>0</v>
      </c>
      <c r="O1001" s="203" t="s">
        <v>761</v>
      </c>
      <c r="P1001" s="203" t="s">
        <v>593</v>
      </c>
      <c r="Q1001" s="203" t="s">
        <v>593</v>
      </c>
      <c r="R1001" s="203" t="s">
        <v>761</v>
      </c>
      <c r="S1001" s="203" t="s">
        <v>761</v>
      </c>
      <c r="T1001" s="203" t="s">
        <v>761</v>
      </c>
      <c r="U1001" s="203">
        <v>0</v>
      </c>
      <c r="V1001" s="203" t="s">
        <v>593</v>
      </c>
      <c r="W1001" s="203" t="s">
        <v>761</v>
      </c>
      <c r="X1001" s="203" t="s">
        <v>761</v>
      </c>
      <c r="Y1001" s="203" t="s">
        <v>769</v>
      </c>
      <c r="Z1001" s="203" t="s">
        <v>3037</v>
      </c>
      <c r="AA1001" s="203" t="s">
        <v>3141</v>
      </c>
      <c r="AB1001" s="203">
        <v>0</v>
      </c>
      <c r="AC1001" s="203">
        <v>0</v>
      </c>
      <c r="AD1001" s="203">
        <v>0</v>
      </c>
    </row>
    <row r="1002" spans="1:30">
      <c r="A1002" s="200">
        <v>23208</v>
      </c>
      <c r="B1002" s="200" t="s">
        <v>2646</v>
      </c>
      <c r="C1002" s="200" t="s">
        <v>3223</v>
      </c>
      <c r="D1002" s="200"/>
      <c r="E1002" s="200"/>
      <c r="F1002" s="200" t="s">
        <v>3239</v>
      </c>
      <c r="G1002" s="200" t="s">
        <v>3240</v>
      </c>
      <c r="H1002" s="201">
        <v>35247</v>
      </c>
      <c r="I1002" s="202" t="s">
        <v>760</v>
      </c>
      <c r="J1002" s="203">
        <v>0</v>
      </c>
      <c r="K1002" s="203">
        <v>0</v>
      </c>
      <c r="L1002" s="203">
        <v>0</v>
      </c>
      <c r="M1002" s="203">
        <v>0</v>
      </c>
      <c r="N1002" s="203">
        <v>0</v>
      </c>
      <c r="O1002" s="203" t="s">
        <v>761</v>
      </c>
      <c r="P1002" s="203" t="s">
        <v>593</v>
      </c>
      <c r="Q1002" s="203" t="s">
        <v>593</v>
      </c>
      <c r="R1002" s="203" t="s">
        <v>761</v>
      </c>
      <c r="S1002" s="203" t="s">
        <v>761</v>
      </c>
      <c r="T1002" s="203" t="s">
        <v>761</v>
      </c>
      <c r="U1002" s="203">
        <v>0</v>
      </c>
      <c r="V1002" s="203" t="s">
        <v>593</v>
      </c>
      <c r="W1002" s="203" t="s">
        <v>761</v>
      </c>
      <c r="X1002" s="203" t="s">
        <v>761</v>
      </c>
      <c r="Y1002" s="203" t="s">
        <v>769</v>
      </c>
      <c r="Z1002" s="203" t="s">
        <v>3037</v>
      </c>
      <c r="AA1002" s="203" t="s">
        <v>3241</v>
      </c>
      <c r="AB1002" s="203">
        <v>0</v>
      </c>
      <c r="AC1002" s="203">
        <v>0</v>
      </c>
      <c r="AD1002" s="203">
        <v>0</v>
      </c>
    </row>
    <row r="1003" spans="1:30">
      <c r="A1003" s="200">
        <v>23209</v>
      </c>
      <c r="B1003" s="200" t="s">
        <v>2646</v>
      </c>
      <c r="C1003" s="200" t="s">
        <v>3223</v>
      </c>
      <c r="D1003" s="200"/>
      <c r="E1003" s="200"/>
      <c r="F1003" s="200" t="s">
        <v>3242</v>
      </c>
      <c r="G1003" s="200" t="s">
        <v>3243</v>
      </c>
      <c r="H1003" s="201">
        <v>28460</v>
      </c>
      <c r="I1003" s="202" t="s">
        <v>760</v>
      </c>
      <c r="J1003" s="203">
        <v>0</v>
      </c>
      <c r="K1003" s="203">
        <v>0</v>
      </c>
      <c r="L1003" s="203">
        <v>0</v>
      </c>
      <c r="M1003" s="203">
        <v>0</v>
      </c>
      <c r="N1003" s="203">
        <v>0</v>
      </c>
      <c r="O1003" s="203" t="s">
        <v>761</v>
      </c>
      <c r="P1003" s="203" t="s">
        <v>593</v>
      </c>
      <c r="Q1003" s="203" t="s">
        <v>593</v>
      </c>
      <c r="R1003" s="203" t="s">
        <v>761</v>
      </c>
      <c r="S1003" s="203" t="s">
        <v>761</v>
      </c>
      <c r="T1003" s="203" t="s">
        <v>761</v>
      </c>
      <c r="U1003" s="203">
        <v>0</v>
      </c>
      <c r="V1003" s="203" t="s">
        <v>593</v>
      </c>
      <c r="W1003" s="203" t="s">
        <v>761</v>
      </c>
      <c r="X1003" s="203" t="s">
        <v>761</v>
      </c>
      <c r="Y1003" s="203" t="s">
        <v>769</v>
      </c>
      <c r="Z1003" s="203" t="s">
        <v>3037</v>
      </c>
      <c r="AA1003" s="203">
        <v>0</v>
      </c>
      <c r="AB1003" s="203">
        <v>0</v>
      </c>
      <c r="AC1003" s="203">
        <v>0</v>
      </c>
      <c r="AD1003" s="203">
        <v>0</v>
      </c>
    </row>
    <row r="1004" spans="1:30">
      <c r="A1004" s="200">
        <v>23210</v>
      </c>
      <c r="B1004" s="200" t="s">
        <v>2646</v>
      </c>
      <c r="C1004" s="200" t="s">
        <v>3223</v>
      </c>
      <c r="D1004" s="200"/>
      <c r="E1004" s="200"/>
      <c r="F1004" s="200" t="s">
        <v>3244</v>
      </c>
      <c r="G1004" s="200" t="s">
        <v>3245</v>
      </c>
      <c r="H1004" s="201">
        <v>34455</v>
      </c>
      <c r="I1004" s="202" t="s">
        <v>760</v>
      </c>
      <c r="J1004" s="203">
        <v>0</v>
      </c>
      <c r="K1004" s="203">
        <v>0</v>
      </c>
      <c r="L1004" s="203">
        <v>0</v>
      </c>
      <c r="M1004" s="203">
        <v>0</v>
      </c>
      <c r="N1004" s="203">
        <v>0</v>
      </c>
      <c r="O1004" s="203" t="s">
        <v>761</v>
      </c>
      <c r="P1004" s="203" t="s">
        <v>593</v>
      </c>
      <c r="Q1004" s="203" t="s">
        <v>593</v>
      </c>
      <c r="R1004" s="203" t="s">
        <v>761</v>
      </c>
      <c r="S1004" s="203" t="s">
        <v>761</v>
      </c>
      <c r="T1004" s="203" t="s">
        <v>761</v>
      </c>
      <c r="U1004" s="203">
        <v>0</v>
      </c>
      <c r="V1004" s="203" t="s">
        <v>593</v>
      </c>
      <c r="W1004" s="203" t="s">
        <v>761</v>
      </c>
      <c r="X1004" s="203" t="s">
        <v>761</v>
      </c>
      <c r="Y1004" s="203" t="s">
        <v>769</v>
      </c>
      <c r="Z1004" s="203" t="s">
        <v>3037</v>
      </c>
      <c r="AA1004" s="203">
        <v>0</v>
      </c>
      <c r="AB1004" s="203">
        <v>0</v>
      </c>
      <c r="AC1004" s="203">
        <v>0</v>
      </c>
      <c r="AD1004" s="203">
        <v>0</v>
      </c>
    </row>
    <row r="1005" spans="1:30">
      <c r="A1005" s="200">
        <v>23211</v>
      </c>
      <c r="B1005" s="200" t="s">
        <v>2646</v>
      </c>
      <c r="C1005" s="200" t="s">
        <v>3223</v>
      </c>
      <c r="D1005" s="200"/>
      <c r="E1005" s="200"/>
      <c r="F1005" s="200" t="s">
        <v>3246</v>
      </c>
      <c r="G1005" s="200" t="s">
        <v>3247</v>
      </c>
      <c r="H1005" s="201">
        <v>38443</v>
      </c>
      <c r="I1005" s="202" t="s">
        <v>760</v>
      </c>
      <c r="J1005" s="203">
        <v>0</v>
      </c>
      <c r="K1005" s="203" t="s">
        <v>761</v>
      </c>
      <c r="L1005" s="203">
        <v>0</v>
      </c>
      <c r="M1005" s="203">
        <v>0</v>
      </c>
      <c r="N1005" s="203" t="s">
        <v>761</v>
      </c>
      <c r="O1005" s="203" t="s">
        <v>761</v>
      </c>
      <c r="P1005" s="203" t="s">
        <v>593</v>
      </c>
      <c r="Q1005" s="203" t="s">
        <v>593</v>
      </c>
      <c r="R1005" s="203" t="s">
        <v>761</v>
      </c>
      <c r="S1005" s="203" t="s">
        <v>761</v>
      </c>
      <c r="T1005" s="203" t="s">
        <v>761</v>
      </c>
      <c r="U1005" s="203">
        <v>0</v>
      </c>
      <c r="V1005" s="203" t="s">
        <v>761</v>
      </c>
      <c r="W1005" s="203" t="s">
        <v>761</v>
      </c>
      <c r="X1005" s="203" t="s">
        <v>761</v>
      </c>
      <c r="Y1005" s="203" t="s">
        <v>763</v>
      </c>
      <c r="Z1005" s="203" t="s">
        <v>3037</v>
      </c>
      <c r="AA1005" s="203">
        <v>0</v>
      </c>
      <c r="AB1005" s="203">
        <v>0</v>
      </c>
      <c r="AC1005" s="203">
        <v>0</v>
      </c>
      <c r="AD1005" s="203">
        <v>0</v>
      </c>
    </row>
    <row r="1006" spans="1:30">
      <c r="A1006" s="200">
        <v>23212</v>
      </c>
      <c r="B1006" s="200" t="s">
        <v>2646</v>
      </c>
      <c r="C1006" s="200" t="s">
        <v>3223</v>
      </c>
      <c r="D1006" s="200"/>
      <c r="E1006" s="200"/>
      <c r="F1006" s="200" t="s">
        <v>3248</v>
      </c>
      <c r="G1006" s="200" t="s">
        <v>3249</v>
      </c>
      <c r="H1006" s="201">
        <v>38808</v>
      </c>
      <c r="I1006" s="202" t="s">
        <v>760</v>
      </c>
      <c r="J1006" s="203">
        <v>0</v>
      </c>
      <c r="K1006" s="203">
        <v>0</v>
      </c>
      <c r="L1006" s="203">
        <v>0</v>
      </c>
      <c r="M1006" s="203">
        <v>0</v>
      </c>
      <c r="N1006" s="203">
        <v>0</v>
      </c>
      <c r="O1006" s="203" t="s">
        <v>761</v>
      </c>
      <c r="P1006" s="203" t="s">
        <v>593</v>
      </c>
      <c r="Q1006" s="203" t="s">
        <v>593</v>
      </c>
      <c r="R1006" s="203" t="s">
        <v>761</v>
      </c>
      <c r="S1006" s="203" t="s">
        <v>761</v>
      </c>
      <c r="T1006" s="203" t="s">
        <v>761</v>
      </c>
      <c r="U1006" s="203">
        <v>0</v>
      </c>
      <c r="V1006" s="203" t="s">
        <v>593</v>
      </c>
      <c r="W1006" s="203" t="s">
        <v>761</v>
      </c>
      <c r="X1006" s="203" t="s">
        <v>761</v>
      </c>
      <c r="Y1006" s="203" t="s">
        <v>769</v>
      </c>
      <c r="Z1006" s="203" t="s">
        <v>3037</v>
      </c>
      <c r="AA1006" s="203">
        <v>0</v>
      </c>
      <c r="AB1006" s="203">
        <v>0</v>
      </c>
      <c r="AC1006" s="203">
        <v>0</v>
      </c>
      <c r="AD1006" s="203">
        <v>0</v>
      </c>
    </row>
    <row r="1007" spans="1:30">
      <c r="A1007" s="200">
        <v>23213</v>
      </c>
      <c r="B1007" s="200" t="s">
        <v>2646</v>
      </c>
      <c r="C1007" s="200" t="s">
        <v>3223</v>
      </c>
      <c r="D1007" s="200"/>
      <c r="E1007" s="200"/>
      <c r="F1007" s="200" t="s">
        <v>3250</v>
      </c>
      <c r="G1007" s="200" t="s">
        <v>3251</v>
      </c>
      <c r="H1007" s="201">
        <v>40634</v>
      </c>
      <c r="I1007" s="202" t="s">
        <v>760</v>
      </c>
      <c r="J1007" s="203">
        <v>0</v>
      </c>
      <c r="K1007" s="203">
        <v>0</v>
      </c>
      <c r="L1007" s="203">
        <v>0</v>
      </c>
      <c r="M1007" s="203">
        <v>0</v>
      </c>
      <c r="N1007" s="203">
        <v>0</v>
      </c>
      <c r="O1007" s="203" t="s">
        <v>761</v>
      </c>
      <c r="P1007" s="203" t="s">
        <v>593</v>
      </c>
      <c r="Q1007" s="203" t="s">
        <v>593</v>
      </c>
      <c r="R1007" s="203" t="s">
        <v>761</v>
      </c>
      <c r="S1007" s="203" t="s">
        <v>761</v>
      </c>
      <c r="T1007" s="203" t="s">
        <v>761</v>
      </c>
      <c r="U1007" s="203">
        <v>0</v>
      </c>
      <c r="V1007" s="203" t="s">
        <v>593</v>
      </c>
      <c r="W1007" s="203" t="s">
        <v>761</v>
      </c>
      <c r="X1007" s="203" t="s">
        <v>761</v>
      </c>
      <c r="Y1007" s="203" t="s">
        <v>769</v>
      </c>
      <c r="Z1007" s="203" t="s">
        <v>3037</v>
      </c>
      <c r="AA1007" s="203">
        <v>0</v>
      </c>
      <c r="AB1007" s="203">
        <v>0</v>
      </c>
      <c r="AC1007" s="203">
        <v>0</v>
      </c>
      <c r="AD1007" s="203">
        <v>0</v>
      </c>
    </row>
    <row r="1008" spans="1:30">
      <c r="A1008" s="200">
        <v>23214</v>
      </c>
      <c r="B1008" s="200" t="s">
        <v>2646</v>
      </c>
      <c r="C1008" s="200" t="s">
        <v>3223</v>
      </c>
      <c r="D1008" s="200"/>
      <c r="E1008" s="200"/>
      <c r="F1008" s="200" t="s">
        <v>3252</v>
      </c>
      <c r="G1008" s="200" t="s">
        <v>3253</v>
      </c>
      <c r="H1008" s="201">
        <v>29587</v>
      </c>
      <c r="I1008" s="202" t="s">
        <v>760</v>
      </c>
      <c r="J1008" s="203">
        <v>0</v>
      </c>
      <c r="K1008" s="203">
        <v>0</v>
      </c>
      <c r="L1008" s="203">
        <v>0</v>
      </c>
      <c r="M1008" s="203">
        <v>0</v>
      </c>
      <c r="N1008" s="203">
        <v>0</v>
      </c>
      <c r="O1008" s="203" t="s">
        <v>761</v>
      </c>
      <c r="P1008" s="203" t="s">
        <v>593</v>
      </c>
      <c r="Q1008" s="203" t="s">
        <v>593</v>
      </c>
      <c r="R1008" s="203" t="s">
        <v>761</v>
      </c>
      <c r="S1008" s="203" t="s">
        <v>761</v>
      </c>
      <c r="T1008" s="203" t="s">
        <v>761</v>
      </c>
      <c r="U1008" s="203">
        <v>0</v>
      </c>
      <c r="V1008" s="203" t="s">
        <v>593</v>
      </c>
      <c r="W1008" s="203" t="s">
        <v>761</v>
      </c>
      <c r="X1008" s="203" t="s">
        <v>761</v>
      </c>
      <c r="Y1008" s="203" t="s">
        <v>769</v>
      </c>
      <c r="Z1008" s="203" t="s">
        <v>3037</v>
      </c>
      <c r="AA1008" s="203" t="s">
        <v>3141</v>
      </c>
      <c r="AB1008" s="203">
        <v>0</v>
      </c>
      <c r="AC1008" s="203">
        <v>0</v>
      </c>
      <c r="AD1008" s="203">
        <v>0</v>
      </c>
    </row>
    <row r="1009" spans="1:30">
      <c r="A1009" s="200">
        <v>23215</v>
      </c>
      <c r="B1009" s="200" t="s">
        <v>2646</v>
      </c>
      <c r="C1009" s="200" t="s">
        <v>3223</v>
      </c>
      <c r="D1009" s="200"/>
      <c r="E1009" s="200"/>
      <c r="F1009" s="200" t="s">
        <v>3254</v>
      </c>
      <c r="G1009" s="200" t="s">
        <v>3255</v>
      </c>
      <c r="H1009" s="201">
        <v>30376</v>
      </c>
      <c r="I1009" s="202" t="s">
        <v>760</v>
      </c>
      <c r="J1009" s="203">
        <v>0</v>
      </c>
      <c r="K1009" s="203">
        <v>0</v>
      </c>
      <c r="L1009" s="203">
        <v>0</v>
      </c>
      <c r="M1009" s="203">
        <v>0</v>
      </c>
      <c r="N1009" s="203">
        <v>0</v>
      </c>
      <c r="O1009" s="203" t="s">
        <v>761</v>
      </c>
      <c r="P1009" s="203" t="s">
        <v>593</v>
      </c>
      <c r="Q1009" s="203" t="s">
        <v>593</v>
      </c>
      <c r="R1009" s="203" t="s">
        <v>761</v>
      </c>
      <c r="S1009" s="203" t="s">
        <v>593</v>
      </c>
      <c r="T1009" s="203" t="s">
        <v>761</v>
      </c>
      <c r="U1009" s="203">
        <v>0</v>
      </c>
      <c r="V1009" s="203" t="s">
        <v>593</v>
      </c>
      <c r="W1009" s="203" t="s">
        <v>761</v>
      </c>
      <c r="X1009" s="203" t="s">
        <v>761</v>
      </c>
      <c r="Y1009" s="203" t="s">
        <v>769</v>
      </c>
      <c r="Z1009" s="203" t="s">
        <v>3037</v>
      </c>
      <c r="AA1009" s="203" t="s">
        <v>3256</v>
      </c>
      <c r="AB1009" s="203">
        <v>0</v>
      </c>
      <c r="AC1009" s="203">
        <v>0</v>
      </c>
      <c r="AD1009" s="203">
        <v>0</v>
      </c>
    </row>
    <row r="1010" spans="1:30">
      <c r="A1010" s="200">
        <v>23216</v>
      </c>
      <c r="B1010" s="200" t="s">
        <v>2646</v>
      </c>
      <c r="C1010" s="200" t="s">
        <v>3223</v>
      </c>
      <c r="D1010" s="200"/>
      <c r="E1010" s="200"/>
      <c r="F1010" s="200" t="s">
        <v>3257</v>
      </c>
      <c r="G1010" s="200" t="s">
        <v>3258</v>
      </c>
      <c r="H1010" s="201">
        <v>36861</v>
      </c>
      <c r="I1010" s="202" t="s">
        <v>760</v>
      </c>
      <c r="J1010" s="203">
        <v>0</v>
      </c>
      <c r="K1010" s="203">
        <v>0</v>
      </c>
      <c r="L1010" s="203">
        <v>0</v>
      </c>
      <c r="M1010" s="203">
        <v>0</v>
      </c>
      <c r="N1010" s="203">
        <v>0</v>
      </c>
      <c r="O1010" s="203" t="s">
        <v>761</v>
      </c>
      <c r="P1010" s="203" t="s">
        <v>593</v>
      </c>
      <c r="Q1010" s="203" t="s">
        <v>593</v>
      </c>
      <c r="R1010" s="203" t="s">
        <v>761</v>
      </c>
      <c r="S1010" s="203" t="s">
        <v>761</v>
      </c>
      <c r="T1010" s="203" t="s">
        <v>761</v>
      </c>
      <c r="U1010" s="203">
        <v>0</v>
      </c>
      <c r="V1010" s="203" t="s">
        <v>593</v>
      </c>
      <c r="W1010" s="203" t="s">
        <v>761</v>
      </c>
      <c r="X1010" s="203" t="s">
        <v>761</v>
      </c>
      <c r="Y1010" s="203" t="s">
        <v>769</v>
      </c>
      <c r="Z1010" s="203" t="s">
        <v>3037</v>
      </c>
      <c r="AA1010" s="203">
        <v>0</v>
      </c>
      <c r="AB1010" s="203">
        <v>0</v>
      </c>
      <c r="AC1010" s="203">
        <v>0</v>
      </c>
      <c r="AD1010" s="203">
        <v>0</v>
      </c>
    </row>
    <row r="1011" spans="1:30">
      <c r="A1011" s="200">
        <v>23217</v>
      </c>
      <c r="B1011" s="200" t="s">
        <v>2646</v>
      </c>
      <c r="C1011" s="200" t="s">
        <v>3223</v>
      </c>
      <c r="D1011" s="200"/>
      <c r="E1011" s="200"/>
      <c r="F1011" s="200" t="s">
        <v>3259</v>
      </c>
      <c r="G1011" s="200" t="s">
        <v>3260</v>
      </c>
      <c r="H1011" s="201">
        <v>38808</v>
      </c>
      <c r="I1011" s="202" t="s">
        <v>760</v>
      </c>
      <c r="J1011" s="203">
        <v>0</v>
      </c>
      <c r="K1011" s="203">
        <v>0</v>
      </c>
      <c r="L1011" s="203">
        <v>0</v>
      </c>
      <c r="M1011" s="203">
        <v>0</v>
      </c>
      <c r="N1011" s="203">
        <v>0</v>
      </c>
      <c r="O1011" s="203" t="s">
        <v>761</v>
      </c>
      <c r="P1011" s="203" t="s">
        <v>593</v>
      </c>
      <c r="Q1011" s="203" t="s">
        <v>593</v>
      </c>
      <c r="R1011" s="203" t="s">
        <v>761</v>
      </c>
      <c r="S1011" s="203" t="s">
        <v>593</v>
      </c>
      <c r="T1011" s="203" t="s">
        <v>761</v>
      </c>
      <c r="U1011" s="203">
        <v>0</v>
      </c>
      <c r="V1011" s="203" t="s">
        <v>593</v>
      </c>
      <c r="W1011" s="203" t="s">
        <v>761</v>
      </c>
      <c r="X1011" s="203" t="s">
        <v>761</v>
      </c>
      <c r="Y1011" s="203" t="s">
        <v>769</v>
      </c>
      <c r="Z1011" s="203" t="s">
        <v>3037</v>
      </c>
      <c r="AA1011" s="203">
        <v>0</v>
      </c>
      <c r="AB1011" s="203">
        <v>0</v>
      </c>
      <c r="AC1011" s="203">
        <v>0</v>
      </c>
      <c r="AD1011" s="203">
        <v>0</v>
      </c>
    </row>
    <row r="1012" spans="1:30">
      <c r="A1012" s="200">
        <v>23219</v>
      </c>
      <c r="B1012" s="200" t="s">
        <v>2646</v>
      </c>
      <c r="C1012" s="200" t="s">
        <v>3223</v>
      </c>
      <c r="D1012" s="200"/>
      <c r="E1012" s="200"/>
      <c r="F1012" s="200" t="s">
        <v>3261</v>
      </c>
      <c r="G1012" s="200" t="s">
        <v>3262</v>
      </c>
      <c r="H1012" s="201">
        <v>30376</v>
      </c>
      <c r="I1012" s="202" t="s">
        <v>760</v>
      </c>
      <c r="J1012" s="203">
        <v>0</v>
      </c>
      <c r="K1012" s="203">
        <v>0</v>
      </c>
      <c r="L1012" s="203">
        <v>0</v>
      </c>
      <c r="M1012" s="203">
        <v>0</v>
      </c>
      <c r="N1012" s="203">
        <v>0</v>
      </c>
      <c r="O1012" s="203" t="s">
        <v>761</v>
      </c>
      <c r="P1012" s="203" t="s">
        <v>593</v>
      </c>
      <c r="Q1012" s="203" t="s">
        <v>593</v>
      </c>
      <c r="R1012" s="203" t="s">
        <v>761</v>
      </c>
      <c r="S1012" s="203" t="s">
        <v>593</v>
      </c>
      <c r="T1012" s="203" t="s">
        <v>761</v>
      </c>
      <c r="U1012" s="203">
        <v>0</v>
      </c>
      <c r="V1012" s="203" t="s">
        <v>593</v>
      </c>
      <c r="W1012" s="203" t="s">
        <v>761</v>
      </c>
      <c r="X1012" s="203" t="s">
        <v>761</v>
      </c>
      <c r="Y1012" s="203" t="s">
        <v>769</v>
      </c>
      <c r="Z1012" s="203" t="s">
        <v>3037</v>
      </c>
      <c r="AA1012" s="203">
        <v>0</v>
      </c>
      <c r="AB1012" s="203">
        <v>0</v>
      </c>
      <c r="AC1012" s="203">
        <v>0</v>
      </c>
      <c r="AD1012" s="203">
        <v>0</v>
      </c>
    </row>
    <row r="1013" spans="1:30">
      <c r="A1013" s="200">
        <v>23220</v>
      </c>
      <c r="B1013" s="200" t="s">
        <v>2646</v>
      </c>
      <c r="C1013" s="200" t="s">
        <v>3223</v>
      </c>
      <c r="D1013" s="200"/>
      <c r="E1013" s="200"/>
      <c r="F1013" s="200" t="s">
        <v>3263</v>
      </c>
      <c r="G1013" s="200" t="s">
        <v>3264</v>
      </c>
      <c r="H1013" s="201">
        <v>40634</v>
      </c>
      <c r="I1013" s="202" t="s">
        <v>760</v>
      </c>
      <c r="J1013" s="203">
        <v>0</v>
      </c>
      <c r="K1013" s="203">
        <v>0</v>
      </c>
      <c r="L1013" s="203">
        <v>0</v>
      </c>
      <c r="M1013" s="203">
        <v>0</v>
      </c>
      <c r="N1013" s="203">
        <v>0</v>
      </c>
      <c r="O1013" s="203" t="s">
        <v>761</v>
      </c>
      <c r="P1013" s="203" t="s">
        <v>593</v>
      </c>
      <c r="Q1013" s="203" t="s">
        <v>593</v>
      </c>
      <c r="R1013" s="203" t="s">
        <v>761</v>
      </c>
      <c r="S1013" s="203" t="s">
        <v>593</v>
      </c>
      <c r="T1013" s="203" t="s">
        <v>761</v>
      </c>
      <c r="U1013" s="203">
        <v>0</v>
      </c>
      <c r="V1013" s="203" t="s">
        <v>593</v>
      </c>
      <c r="W1013" s="203" t="s">
        <v>761</v>
      </c>
      <c r="X1013" s="203" t="s">
        <v>761</v>
      </c>
      <c r="Y1013" s="203" t="s">
        <v>769</v>
      </c>
      <c r="Z1013" s="203" t="s">
        <v>3037</v>
      </c>
      <c r="AA1013" s="203">
        <v>0</v>
      </c>
      <c r="AB1013" s="203">
        <v>0</v>
      </c>
      <c r="AC1013" s="203">
        <v>0</v>
      </c>
      <c r="AD1013" s="203">
        <v>0</v>
      </c>
    </row>
    <row r="1014" spans="1:30" hidden="1">
      <c r="A1014" s="200">
        <v>23221</v>
      </c>
      <c r="B1014" s="200" t="s">
        <v>2646</v>
      </c>
      <c r="C1014" s="200" t="s">
        <v>3223</v>
      </c>
      <c r="D1014" s="200"/>
      <c r="E1014" s="200"/>
      <c r="F1014" s="200" t="s">
        <v>3265</v>
      </c>
      <c r="G1014" s="200" t="s">
        <v>3266</v>
      </c>
      <c r="H1014" s="201">
        <v>38626</v>
      </c>
      <c r="I1014" s="202" t="s">
        <v>760</v>
      </c>
      <c r="J1014" s="203">
        <v>0</v>
      </c>
      <c r="K1014" s="203">
        <v>0</v>
      </c>
      <c r="L1014" s="203">
        <v>0</v>
      </c>
      <c r="M1014" s="203">
        <v>0</v>
      </c>
      <c r="N1014" s="203">
        <v>0</v>
      </c>
      <c r="O1014" s="203" t="s">
        <v>761</v>
      </c>
      <c r="P1014" s="203" t="s">
        <v>593</v>
      </c>
      <c r="Q1014" s="203" t="s">
        <v>593</v>
      </c>
      <c r="R1014" s="203" t="s">
        <v>761</v>
      </c>
      <c r="S1014" s="203" t="s">
        <v>761</v>
      </c>
      <c r="T1014" s="203" t="s">
        <v>593</v>
      </c>
      <c r="U1014" s="203">
        <v>0</v>
      </c>
      <c r="V1014" s="203" t="s">
        <v>593</v>
      </c>
      <c r="W1014" s="203" t="s">
        <v>761</v>
      </c>
      <c r="X1014" s="203" t="s">
        <v>593</v>
      </c>
      <c r="Y1014" s="203">
        <v>0</v>
      </c>
      <c r="Z1014" s="203">
        <v>0</v>
      </c>
      <c r="AA1014" s="203"/>
      <c r="AB1014" s="203"/>
      <c r="AC1014" s="203"/>
      <c r="AD1014" s="202"/>
    </row>
    <row r="1015" spans="1:30">
      <c r="A1015" s="200">
        <v>23222</v>
      </c>
      <c r="B1015" s="200" t="s">
        <v>2646</v>
      </c>
      <c r="C1015" s="200" t="s">
        <v>3223</v>
      </c>
      <c r="D1015" s="200"/>
      <c r="E1015" s="200"/>
      <c r="F1015" s="200" t="s">
        <v>3267</v>
      </c>
      <c r="G1015" s="200" t="s">
        <v>3268</v>
      </c>
      <c r="H1015" s="201">
        <v>37591</v>
      </c>
      <c r="I1015" s="202" t="s">
        <v>760</v>
      </c>
      <c r="J1015" s="203">
        <v>0</v>
      </c>
      <c r="K1015" s="203">
        <v>0</v>
      </c>
      <c r="L1015" s="203">
        <v>0</v>
      </c>
      <c r="M1015" s="203">
        <v>0</v>
      </c>
      <c r="N1015" s="203">
        <v>0</v>
      </c>
      <c r="O1015" s="203" t="s">
        <v>761</v>
      </c>
      <c r="P1015" s="203" t="s">
        <v>593</v>
      </c>
      <c r="Q1015" s="203" t="s">
        <v>593</v>
      </c>
      <c r="R1015" s="203" t="s">
        <v>761</v>
      </c>
      <c r="S1015" s="203" t="s">
        <v>761</v>
      </c>
      <c r="T1015" s="203" t="s">
        <v>761</v>
      </c>
      <c r="U1015" s="203">
        <v>0</v>
      </c>
      <c r="V1015" s="203" t="s">
        <v>593</v>
      </c>
      <c r="W1015" s="203" t="s">
        <v>761</v>
      </c>
      <c r="X1015" s="203" t="s">
        <v>761</v>
      </c>
      <c r="Y1015" s="203" t="s">
        <v>769</v>
      </c>
      <c r="Z1015" s="203" t="s">
        <v>3037</v>
      </c>
      <c r="AA1015" s="203">
        <v>0</v>
      </c>
      <c r="AB1015" s="203">
        <v>0</v>
      </c>
      <c r="AC1015" s="203">
        <v>0</v>
      </c>
      <c r="AD1015" s="203">
        <v>0</v>
      </c>
    </row>
    <row r="1016" spans="1:30">
      <c r="A1016" s="200">
        <v>23223</v>
      </c>
      <c r="B1016" s="200" t="s">
        <v>2646</v>
      </c>
      <c r="C1016" s="200" t="s">
        <v>3223</v>
      </c>
      <c r="D1016" s="200"/>
      <c r="E1016" s="200"/>
      <c r="F1016" s="200" t="s">
        <v>3269</v>
      </c>
      <c r="G1016" s="200" t="s">
        <v>3270</v>
      </c>
      <c r="H1016" s="201">
        <v>37591</v>
      </c>
      <c r="I1016" s="202" t="s">
        <v>760</v>
      </c>
      <c r="J1016" s="203">
        <v>0</v>
      </c>
      <c r="K1016" s="203">
        <v>0</v>
      </c>
      <c r="L1016" s="203">
        <v>0</v>
      </c>
      <c r="M1016" s="203">
        <v>0</v>
      </c>
      <c r="N1016" s="203">
        <v>0</v>
      </c>
      <c r="O1016" s="203" t="s">
        <v>761</v>
      </c>
      <c r="P1016" s="203" t="s">
        <v>593</v>
      </c>
      <c r="Q1016" s="203" t="s">
        <v>593</v>
      </c>
      <c r="R1016" s="203" t="s">
        <v>761</v>
      </c>
      <c r="S1016" s="203" t="s">
        <v>761</v>
      </c>
      <c r="T1016" s="203" t="s">
        <v>761</v>
      </c>
      <c r="U1016" s="203">
        <v>0</v>
      </c>
      <c r="V1016" s="203" t="s">
        <v>593</v>
      </c>
      <c r="W1016" s="203" t="s">
        <v>761</v>
      </c>
      <c r="X1016" s="203" t="s">
        <v>761</v>
      </c>
      <c r="Y1016" s="203" t="s">
        <v>769</v>
      </c>
      <c r="Z1016" s="203" t="s">
        <v>3037</v>
      </c>
      <c r="AA1016" s="203">
        <v>0</v>
      </c>
      <c r="AB1016" s="203">
        <v>0</v>
      </c>
      <c r="AC1016" s="203">
        <v>0</v>
      </c>
      <c r="AD1016" s="203">
        <v>0</v>
      </c>
    </row>
    <row r="1017" spans="1:30">
      <c r="A1017" s="200">
        <v>23224</v>
      </c>
      <c r="B1017" s="200" t="s">
        <v>2646</v>
      </c>
      <c r="C1017" s="200" t="s">
        <v>3223</v>
      </c>
      <c r="D1017" s="200"/>
      <c r="E1017" s="200"/>
      <c r="F1017" s="200" t="s">
        <v>3271</v>
      </c>
      <c r="G1017" s="200" t="s">
        <v>3272</v>
      </c>
      <c r="H1017" s="201">
        <v>36861</v>
      </c>
      <c r="I1017" s="202" t="s">
        <v>760</v>
      </c>
      <c r="J1017" s="203">
        <v>0</v>
      </c>
      <c r="K1017" s="203">
        <v>0</v>
      </c>
      <c r="L1017" s="203">
        <v>0</v>
      </c>
      <c r="M1017" s="203">
        <v>0</v>
      </c>
      <c r="N1017" s="203">
        <v>0</v>
      </c>
      <c r="O1017" s="203" t="s">
        <v>761</v>
      </c>
      <c r="P1017" s="203" t="s">
        <v>593</v>
      </c>
      <c r="Q1017" s="203" t="s">
        <v>593</v>
      </c>
      <c r="R1017" s="203" t="s">
        <v>761</v>
      </c>
      <c r="S1017" s="203" t="s">
        <v>761</v>
      </c>
      <c r="T1017" s="203" t="s">
        <v>761</v>
      </c>
      <c r="U1017" s="203">
        <v>0</v>
      </c>
      <c r="V1017" s="203" t="s">
        <v>593</v>
      </c>
      <c r="W1017" s="203" t="s">
        <v>761</v>
      </c>
      <c r="X1017" s="203" t="s">
        <v>761</v>
      </c>
      <c r="Y1017" s="203" t="s">
        <v>769</v>
      </c>
      <c r="Z1017" s="203" t="s">
        <v>3037</v>
      </c>
      <c r="AA1017" s="203">
        <v>0</v>
      </c>
      <c r="AB1017" s="203">
        <v>0</v>
      </c>
      <c r="AC1017" s="203">
        <v>0</v>
      </c>
      <c r="AD1017" s="203">
        <v>0</v>
      </c>
    </row>
    <row r="1018" spans="1:30">
      <c r="A1018" s="200">
        <v>23225</v>
      </c>
      <c r="B1018" s="200" t="s">
        <v>2646</v>
      </c>
      <c r="C1018" s="200" t="s">
        <v>3223</v>
      </c>
      <c r="D1018" s="200"/>
      <c r="E1018" s="200"/>
      <c r="F1018" s="200" t="s">
        <v>3273</v>
      </c>
      <c r="G1018" s="200" t="s">
        <v>3274</v>
      </c>
      <c r="H1018" s="201">
        <v>38108</v>
      </c>
      <c r="I1018" s="202" t="s">
        <v>760</v>
      </c>
      <c r="J1018" s="203">
        <v>0</v>
      </c>
      <c r="K1018" s="203">
        <v>0</v>
      </c>
      <c r="L1018" s="203">
        <v>0</v>
      </c>
      <c r="M1018" s="203">
        <v>0</v>
      </c>
      <c r="N1018" s="203">
        <v>0</v>
      </c>
      <c r="O1018" s="203" t="s">
        <v>761</v>
      </c>
      <c r="P1018" s="203" t="s">
        <v>593</v>
      </c>
      <c r="Q1018" s="203" t="s">
        <v>593</v>
      </c>
      <c r="R1018" s="203" t="s">
        <v>761</v>
      </c>
      <c r="S1018" s="203" t="s">
        <v>761</v>
      </c>
      <c r="T1018" s="203" t="s">
        <v>761</v>
      </c>
      <c r="U1018" s="203">
        <v>0</v>
      </c>
      <c r="V1018" s="203" t="s">
        <v>593</v>
      </c>
      <c r="W1018" s="203" t="s">
        <v>761</v>
      </c>
      <c r="X1018" s="203" t="s">
        <v>761</v>
      </c>
      <c r="Y1018" s="203" t="s">
        <v>769</v>
      </c>
      <c r="Z1018" s="203" t="s">
        <v>3037</v>
      </c>
      <c r="AA1018" s="203">
        <v>0</v>
      </c>
      <c r="AB1018" s="203">
        <v>0</v>
      </c>
      <c r="AC1018" s="203">
        <v>0</v>
      </c>
      <c r="AD1018" s="203">
        <v>0</v>
      </c>
    </row>
    <row r="1019" spans="1:30">
      <c r="A1019" s="200">
        <v>23226</v>
      </c>
      <c r="B1019" s="200" t="s">
        <v>2646</v>
      </c>
      <c r="C1019" s="200" t="s">
        <v>3223</v>
      </c>
      <c r="D1019" s="200"/>
      <c r="E1019" s="200"/>
      <c r="F1019" s="200" t="s">
        <v>3275</v>
      </c>
      <c r="G1019" s="200" t="s">
        <v>3276</v>
      </c>
      <c r="H1019" s="201">
        <v>42826</v>
      </c>
      <c r="I1019" s="202" t="s">
        <v>760</v>
      </c>
      <c r="J1019" s="203">
        <v>0</v>
      </c>
      <c r="K1019" s="203">
        <v>0</v>
      </c>
      <c r="L1019" s="203">
        <v>0</v>
      </c>
      <c r="M1019" s="203">
        <v>0</v>
      </c>
      <c r="N1019" s="203">
        <v>0</v>
      </c>
      <c r="O1019" s="203" t="s">
        <v>761</v>
      </c>
      <c r="P1019" s="203" t="s">
        <v>593</v>
      </c>
      <c r="Q1019" s="203" t="s">
        <v>593</v>
      </c>
      <c r="R1019" s="203" t="s">
        <v>761</v>
      </c>
      <c r="S1019" s="203" t="s">
        <v>593</v>
      </c>
      <c r="T1019" s="203" t="s">
        <v>761</v>
      </c>
      <c r="U1019" s="203">
        <v>0</v>
      </c>
      <c r="V1019" s="203" t="s">
        <v>593</v>
      </c>
      <c r="W1019" s="203" t="s">
        <v>761</v>
      </c>
      <c r="X1019" s="203" t="s">
        <v>761</v>
      </c>
      <c r="Y1019" s="203" t="s">
        <v>769</v>
      </c>
      <c r="Z1019" s="203" t="s">
        <v>3037</v>
      </c>
      <c r="AA1019" s="203">
        <v>0</v>
      </c>
      <c r="AB1019" s="203">
        <v>0</v>
      </c>
      <c r="AC1019" s="203">
        <v>0</v>
      </c>
      <c r="AD1019" s="203">
        <v>0</v>
      </c>
    </row>
    <row r="1020" spans="1:30">
      <c r="A1020" s="200">
        <v>23227</v>
      </c>
      <c r="B1020" s="200" t="s">
        <v>2646</v>
      </c>
      <c r="C1020" s="200" t="s">
        <v>3223</v>
      </c>
      <c r="D1020" s="200"/>
      <c r="E1020" s="200"/>
      <c r="F1020" s="200" t="s">
        <v>3277</v>
      </c>
      <c r="G1020" s="200" t="s">
        <v>3278</v>
      </c>
      <c r="H1020" s="201">
        <v>33240</v>
      </c>
      <c r="I1020" s="202" t="s">
        <v>760</v>
      </c>
      <c r="J1020" s="203">
        <v>0</v>
      </c>
      <c r="K1020" s="203">
        <v>0</v>
      </c>
      <c r="L1020" s="203">
        <v>0</v>
      </c>
      <c r="M1020" s="203">
        <v>0</v>
      </c>
      <c r="N1020" s="203">
        <v>0</v>
      </c>
      <c r="O1020" s="203" t="s">
        <v>761</v>
      </c>
      <c r="P1020" s="203" t="s">
        <v>593</v>
      </c>
      <c r="Q1020" s="203" t="s">
        <v>593</v>
      </c>
      <c r="R1020" s="203" t="s">
        <v>761</v>
      </c>
      <c r="S1020" s="203" t="s">
        <v>761</v>
      </c>
      <c r="T1020" s="203" t="s">
        <v>761</v>
      </c>
      <c r="U1020" s="203">
        <v>0</v>
      </c>
      <c r="V1020" s="203" t="s">
        <v>593</v>
      </c>
      <c r="W1020" s="203" t="s">
        <v>761</v>
      </c>
      <c r="X1020" s="203" t="s">
        <v>761</v>
      </c>
      <c r="Y1020" s="203" t="s">
        <v>769</v>
      </c>
      <c r="Z1020" s="203" t="s">
        <v>3037</v>
      </c>
      <c r="AA1020" s="203">
        <v>0</v>
      </c>
      <c r="AB1020" s="203">
        <v>0</v>
      </c>
      <c r="AC1020" s="203">
        <v>0</v>
      </c>
      <c r="AD1020" s="203">
        <v>0</v>
      </c>
    </row>
    <row r="1021" spans="1:30">
      <c r="A1021" s="200">
        <v>23228</v>
      </c>
      <c r="B1021" s="200" t="s">
        <v>2646</v>
      </c>
      <c r="C1021" s="200" t="s">
        <v>3223</v>
      </c>
      <c r="D1021" s="200"/>
      <c r="E1021" s="200"/>
      <c r="F1021" s="200" t="s">
        <v>3279</v>
      </c>
      <c r="G1021" s="200" t="s">
        <v>3280</v>
      </c>
      <c r="H1021" s="201">
        <v>36069</v>
      </c>
      <c r="I1021" s="202" t="s">
        <v>760</v>
      </c>
      <c r="J1021" s="203">
        <v>0</v>
      </c>
      <c r="K1021" s="203">
        <v>0</v>
      </c>
      <c r="L1021" s="203">
        <v>0</v>
      </c>
      <c r="M1021" s="203">
        <v>0</v>
      </c>
      <c r="N1021" s="203">
        <v>0</v>
      </c>
      <c r="O1021" s="203" t="s">
        <v>761</v>
      </c>
      <c r="P1021" s="203" t="s">
        <v>593</v>
      </c>
      <c r="Q1021" s="203" t="s">
        <v>593</v>
      </c>
      <c r="R1021" s="203" t="s">
        <v>761</v>
      </c>
      <c r="S1021" s="203" t="s">
        <v>593</v>
      </c>
      <c r="T1021" s="203" t="s">
        <v>761</v>
      </c>
      <c r="U1021" s="203">
        <v>0</v>
      </c>
      <c r="V1021" s="203" t="s">
        <v>593</v>
      </c>
      <c r="W1021" s="203" t="s">
        <v>761</v>
      </c>
      <c r="X1021" s="203" t="s">
        <v>761</v>
      </c>
      <c r="Y1021" s="203" t="s">
        <v>769</v>
      </c>
      <c r="Z1021" s="203" t="s">
        <v>3037</v>
      </c>
      <c r="AA1021" s="203">
        <v>0</v>
      </c>
      <c r="AB1021" s="203">
        <v>0</v>
      </c>
      <c r="AC1021" s="203">
        <v>0</v>
      </c>
      <c r="AD1021" s="203">
        <v>0</v>
      </c>
    </row>
    <row r="1022" spans="1:30">
      <c r="A1022" s="200">
        <v>23229</v>
      </c>
      <c r="B1022" s="200" t="s">
        <v>2646</v>
      </c>
      <c r="C1022" s="200" t="s">
        <v>3223</v>
      </c>
      <c r="D1022" s="200"/>
      <c r="E1022" s="200"/>
      <c r="F1022" s="200" t="s">
        <v>3281</v>
      </c>
      <c r="G1022" s="200" t="s">
        <v>3282</v>
      </c>
      <c r="H1022" s="201">
        <v>39173</v>
      </c>
      <c r="I1022" s="202" t="s">
        <v>760</v>
      </c>
      <c r="J1022" s="203">
        <v>0</v>
      </c>
      <c r="K1022" s="203">
        <v>0</v>
      </c>
      <c r="L1022" s="203">
        <v>0</v>
      </c>
      <c r="M1022" s="203">
        <v>0</v>
      </c>
      <c r="N1022" s="203">
        <v>0</v>
      </c>
      <c r="O1022" s="203" t="s">
        <v>761</v>
      </c>
      <c r="P1022" s="203" t="s">
        <v>593</v>
      </c>
      <c r="Q1022" s="203" t="s">
        <v>593</v>
      </c>
      <c r="R1022" s="203" t="s">
        <v>761</v>
      </c>
      <c r="S1022" s="203" t="s">
        <v>761</v>
      </c>
      <c r="T1022" s="203" t="s">
        <v>761</v>
      </c>
      <c r="U1022" s="203">
        <v>0</v>
      </c>
      <c r="V1022" s="203" t="s">
        <v>593</v>
      </c>
      <c r="W1022" s="203" t="s">
        <v>761</v>
      </c>
      <c r="X1022" s="203" t="s">
        <v>761</v>
      </c>
      <c r="Y1022" s="203" t="s">
        <v>769</v>
      </c>
      <c r="Z1022" s="203" t="s">
        <v>3037</v>
      </c>
      <c r="AA1022" s="203">
        <v>0</v>
      </c>
      <c r="AB1022" s="203">
        <v>0</v>
      </c>
      <c r="AC1022" s="203">
        <v>0</v>
      </c>
      <c r="AD1022" s="203">
        <v>0</v>
      </c>
    </row>
    <row r="1023" spans="1:30">
      <c r="A1023" s="200">
        <v>23230</v>
      </c>
      <c r="B1023" s="200" t="s">
        <v>2646</v>
      </c>
      <c r="C1023" s="200" t="s">
        <v>3223</v>
      </c>
      <c r="D1023" s="200"/>
      <c r="E1023" s="200"/>
      <c r="F1023" s="200" t="s">
        <v>3283</v>
      </c>
      <c r="G1023" s="200" t="s">
        <v>3284</v>
      </c>
      <c r="H1023" s="201">
        <v>34943</v>
      </c>
      <c r="I1023" s="202" t="s">
        <v>760</v>
      </c>
      <c r="J1023" s="203">
        <v>0</v>
      </c>
      <c r="K1023" s="203">
        <v>0</v>
      </c>
      <c r="L1023" s="203">
        <v>0</v>
      </c>
      <c r="M1023" s="203">
        <v>0</v>
      </c>
      <c r="N1023" s="203">
        <v>0</v>
      </c>
      <c r="O1023" s="203" t="s">
        <v>761</v>
      </c>
      <c r="P1023" s="203" t="s">
        <v>593</v>
      </c>
      <c r="Q1023" s="203" t="s">
        <v>593</v>
      </c>
      <c r="R1023" s="203" t="s">
        <v>761</v>
      </c>
      <c r="S1023" s="203" t="s">
        <v>761</v>
      </c>
      <c r="T1023" s="203" t="s">
        <v>761</v>
      </c>
      <c r="U1023" s="203">
        <v>0</v>
      </c>
      <c r="V1023" s="203" t="s">
        <v>593</v>
      </c>
      <c r="W1023" s="203" t="s">
        <v>761</v>
      </c>
      <c r="X1023" s="203" t="s">
        <v>761</v>
      </c>
      <c r="Y1023" s="203" t="s">
        <v>769</v>
      </c>
      <c r="Z1023" s="203" t="s">
        <v>3037</v>
      </c>
      <c r="AA1023" s="203">
        <v>0</v>
      </c>
      <c r="AB1023" s="203">
        <v>0</v>
      </c>
      <c r="AC1023" s="203">
        <v>0</v>
      </c>
      <c r="AD1023" s="203">
        <v>0</v>
      </c>
    </row>
    <row r="1024" spans="1:30">
      <c r="A1024" s="200">
        <v>23231</v>
      </c>
      <c r="B1024" s="200" t="s">
        <v>2646</v>
      </c>
      <c r="C1024" s="200" t="s">
        <v>3223</v>
      </c>
      <c r="D1024" s="200"/>
      <c r="E1024" s="200"/>
      <c r="F1024" s="200" t="s">
        <v>3285</v>
      </c>
      <c r="G1024" s="200" t="s">
        <v>3286</v>
      </c>
      <c r="H1024" s="201">
        <v>38626</v>
      </c>
      <c r="I1024" s="202" t="s">
        <v>760</v>
      </c>
      <c r="J1024" s="203">
        <v>0</v>
      </c>
      <c r="K1024" s="203">
        <v>0</v>
      </c>
      <c r="L1024" s="203">
        <v>0</v>
      </c>
      <c r="M1024" s="203">
        <v>0</v>
      </c>
      <c r="N1024" s="203">
        <v>0</v>
      </c>
      <c r="O1024" s="203" t="s">
        <v>761</v>
      </c>
      <c r="P1024" s="203" t="s">
        <v>593</v>
      </c>
      <c r="Q1024" s="203" t="s">
        <v>593</v>
      </c>
      <c r="R1024" s="203" t="s">
        <v>761</v>
      </c>
      <c r="S1024" s="203" t="s">
        <v>761</v>
      </c>
      <c r="T1024" s="203" t="s">
        <v>593</v>
      </c>
      <c r="U1024" s="203">
        <v>0</v>
      </c>
      <c r="V1024" s="203" t="s">
        <v>593</v>
      </c>
      <c r="W1024" s="203" t="s">
        <v>761</v>
      </c>
      <c r="X1024" s="203" t="s">
        <v>761</v>
      </c>
      <c r="Y1024" s="203" t="s">
        <v>769</v>
      </c>
      <c r="Z1024" s="203" t="s">
        <v>3141</v>
      </c>
      <c r="AA1024" s="203">
        <v>0</v>
      </c>
      <c r="AB1024" s="203">
        <v>0</v>
      </c>
      <c r="AC1024" s="203">
        <v>0</v>
      </c>
      <c r="AD1024" s="203">
        <v>0</v>
      </c>
    </row>
    <row r="1025" spans="1:30">
      <c r="A1025" s="200">
        <v>23232</v>
      </c>
      <c r="B1025" s="200" t="s">
        <v>2646</v>
      </c>
      <c r="C1025" s="200" t="s">
        <v>3223</v>
      </c>
      <c r="D1025" s="200"/>
      <c r="E1025" s="200"/>
      <c r="F1025" s="200" t="s">
        <v>3287</v>
      </c>
      <c r="G1025" s="200" t="s">
        <v>3288</v>
      </c>
      <c r="H1025" s="201">
        <v>38596</v>
      </c>
      <c r="I1025" s="202" t="s">
        <v>760</v>
      </c>
      <c r="J1025" s="203">
        <v>0</v>
      </c>
      <c r="K1025" s="203">
        <v>0</v>
      </c>
      <c r="L1025" s="203">
        <v>0</v>
      </c>
      <c r="M1025" s="203">
        <v>0</v>
      </c>
      <c r="N1025" s="203">
        <v>0</v>
      </c>
      <c r="O1025" s="203" t="s">
        <v>761</v>
      </c>
      <c r="P1025" s="203" t="s">
        <v>593</v>
      </c>
      <c r="Q1025" s="203" t="s">
        <v>593</v>
      </c>
      <c r="R1025" s="203" t="s">
        <v>761</v>
      </c>
      <c r="S1025" s="203" t="s">
        <v>761</v>
      </c>
      <c r="T1025" s="203" t="s">
        <v>761</v>
      </c>
      <c r="U1025" s="203">
        <v>0</v>
      </c>
      <c r="V1025" s="203" t="s">
        <v>593</v>
      </c>
      <c r="W1025" s="203" t="s">
        <v>761</v>
      </c>
      <c r="X1025" s="203" t="s">
        <v>761</v>
      </c>
      <c r="Y1025" s="203" t="s">
        <v>769</v>
      </c>
      <c r="Z1025" s="203" t="s">
        <v>3037</v>
      </c>
      <c r="AA1025" s="203" t="s">
        <v>3241</v>
      </c>
      <c r="AB1025" s="203">
        <v>0</v>
      </c>
      <c r="AC1025" s="203">
        <v>0</v>
      </c>
      <c r="AD1025" s="203">
        <v>0</v>
      </c>
    </row>
    <row r="1026" spans="1:30">
      <c r="A1026" s="200">
        <v>23233</v>
      </c>
      <c r="B1026" s="200" t="s">
        <v>2646</v>
      </c>
      <c r="C1026" s="200" t="s">
        <v>3223</v>
      </c>
      <c r="D1026" s="200"/>
      <c r="E1026" s="200"/>
      <c r="F1026" s="200" t="s">
        <v>3289</v>
      </c>
      <c r="G1026" s="200" t="s">
        <v>3290</v>
      </c>
      <c r="H1026" s="201">
        <v>40634</v>
      </c>
      <c r="I1026" s="202" t="s">
        <v>760</v>
      </c>
      <c r="J1026" s="203">
        <v>0</v>
      </c>
      <c r="K1026" s="203">
        <v>0</v>
      </c>
      <c r="L1026" s="203">
        <v>0</v>
      </c>
      <c r="M1026" s="203">
        <v>0</v>
      </c>
      <c r="N1026" s="203">
        <v>0</v>
      </c>
      <c r="O1026" s="203" t="s">
        <v>761</v>
      </c>
      <c r="P1026" s="203" t="s">
        <v>593</v>
      </c>
      <c r="Q1026" s="203" t="s">
        <v>593</v>
      </c>
      <c r="R1026" s="203" t="s">
        <v>761</v>
      </c>
      <c r="S1026" s="203" t="s">
        <v>593</v>
      </c>
      <c r="T1026" s="203" t="s">
        <v>761</v>
      </c>
      <c r="U1026" s="203">
        <v>0</v>
      </c>
      <c r="V1026" s="203" t="s">
        <v>593</v>
      </c>
      <c r="W1026" s="203" t="s">
        <v>761</v>
      </c>
      <c r="X1026" s="203" t="s">
        <v>761</v>
      </c>
      <c r="Y1026" s="203" t="s">
        <v>769</v>
      </c>
      <c r="Z1026" s="203" t="s">
        <v>3037</v>
      </c>
      <c r="AA1026" s="203">
        <v>0</v>
      </c>
      <c r="AB1026" s="203">
        <v>0</v>
      </c>
      <c r="AC1026" s="203">
        <v>0</v>
      </c>
      <c r="AD1026" s="203">
        <v>0</v>
      </c>
    </row>
    <row r="1027" spans="1:30">
      <c r="A1027" s="200">
        <v>23234</v>
      </c>
      <c r="B1027" s="200" t="s">
        <v>2646</v>
      </c>
      <c r="C1027" s="200" t="s">
        <v>3223</v>
      </c>
      <c r="D1027" s="200"/>
      <c r="E1027" s="200"/>
      <c r="F1027" s="200" t="s">
        <v>3291</v>
      </c>
      <c r="G1027" s="200" t="s">
        <v>3292</v>
      </c>
      <c r="H1027" s="201">
        <v>38796</v>
      </c>
      <c r="I1027" s="202" t="s">
        <v>760</v>
      </c>
      <c r="J1027" s="203">
        <v>0</v>
      </c>
      <c r="K1027" s="203">
        <v>0</v>
      </c>
      <c r="L1027" s="203">
        <v>0</v>
      </c>
      <c r="M1027" s="203">
        <v>0</v>
      </c>
      <c r="N1027" s="203">
        <v>0</v>
      </c>
      <c r="O1027" s="203" t="s">
        <v>761</v>
      </c>
      <c r="P1027" s="203" t="s">
        <v>593</v>
      </c>
      <c r="Q1027" s="203" t="s">
        <v>593</v>
      </c>
      <c r="R1027" s="203" t="s">
        <v>761</v>
      </c>
      <c r="S1027" s="203" t="s">
        <v>593</v>
      </c>
      <c r="T1027" s="203" t="s">
        <v>761</v>
      </c>
      <c r="U1027" s="203">
        <v>0</v>
      </c>
      <c r="V1027" s="203" t="s">
        <v>593</v>
      </c>
      <c r="W1027" s="203" t="s">
        <v>761</v>
      </c>
      <c r="X1027" s="203" t="s">
        <v>761</v>
      </c>
      <c r="Y1027" s="203" t="s">
        <v>769</v>
      </c>
      <c r="Z1027" s="203" t="s">
        <v>3037</v>
      </c>
      <c r="AA1027" s="203">
        <v>0</v>
      </c>
      <c r="AB1027" s="203">
        <v>0</v>
      </c>
      <c r="AC1027" s="203">
        <v>0</v>
      </c>
      <c r="AD1027" s="203">
        <v>0</v>
      </c>
    </row>
    <row r="1028" spans="1:30">
      <c r="A1028" s="200">
        <v>23235</v>
      </c>
      <c r="B1028" s="200" t="s">
        <v>2646</v>
      </c>
      <c r="C1028" s="200" t="s">
        <v>3223</v>
      </c>
      <c r="D1028" s="200"/>
      <c r="E1028" s="200"/>
      <c r="F1028" s="200" t="s">
        <v>3293</v>
      </c>
      <c r="G1028" s="200" t="s">
        <v>3294</v>
      </c>
      <c r="H1028" s="201">
        <v>38808</v>
      </c>
      <c r="I1028" s="202" t="s">
        <v>760</v>
      </c>
      <c r="J1028" s="203">
        <v>0</v>
      </c>
      <c r="K1028" s="203">
        <v>0</v>
      </c>
      <c r="L1028" s="203">
        <v>0</v>
      </c>
      <c r="M1028" s="203">
        <v>0</v>
      </c>
      <c r="N1028" s="203">
        <v>0</v>
      </c>
      <c r="O1028" s="203" t="s">
        <v>761</v>
      </c>
      <c r="P1028" s="203" t="s">
        <v>593</v>
      </c>
      <c r="Q1028" s="203" t="s">
        <v>593</v>
      </c>
      <c r="R1028" s="203" t="s">
        <v>761</v>
      </c>
      <c r="S1028" s="203" t="s">
        <v>761</v>
      </c>
      <c r="T1028" s="203" t="s">
        <v>761</v>
      </c>
      <c r="U1028" s="203">
        <v>0</v>
      </c>
      <c r="V1028" s="203" t="s">
        <v>593</v>
      </c>
      <c r="W1028" s="203" t="s">
        <v>761</v>
      </c>
      <c r="X1028" s="203" t="s">
        <v>761</v>
      </c>
      <c r="Y1028" s="203" t="s">
        <v>769</v>
      </c>
      <c r="Z1028" s="203" t="s">
        <v>3037</v>
      </c>
      <c r="AA1028" s="203">
        <v>0</v>
      </c>
      <c r="AB1028" s="203">
        <v>0</v>
      </c>
      <c r="AC1028" s="203">
        <v>0</v>
      </c>
      <c r="AD1028" s="203">
        <v>0</v>
      </c>
    </row>
    <row r="1029" spans="1:30">
      <c r="A1029" s="200">
        <v>23236</v>
      </c>
      <c r="B1029" s="200" t="s">
        <v>2646</v>
      </c>
      <c r="C1029" s="200" t="s">
        <v>3223</v>
      </c>
      <c r="D1029" s="200"/>
      <c r="E1029" s="200"/>
      <c r="F1029" s="200" t="s">
        <v>3295</v>
      </c>
      <c r="G1029" s="200" t="s">
        <v>3296</v>
      </c>
      <c r="H1029" s="201">
        <v>40182</v>
      </c>
      <c r="I1029" s="202" t="s">
        <v>760</v>
      </c>
      <c r="J1029" s="203">
        <v>0</v>
      </c>
      <c r="K1029" s="203">
        <v>0</v>
      </c>
      <c r="L1029" s="203">
        <v>0</v>
      </c>
      <c r="M1029" s="203">
        <v>0</v>
      </c>
      <c r="N1029" s="203">
        <v>0</v>
      </c>
      <c r="O1029" s="203" t="s">
        <v>761</v>
      </c>
      <c r="P1029" s="203" t="s">
        <v>593</v>
      </c>
      <c r="Q1029" s="203" t="s">
        <v>593</v>
      </c>
      <c r="R1029" s="203" t="s">
        <v>761</v>
      </c>
      <c r="S1029" s="203" t="s">
        <v>761</v>
      </c>
      <c r="T1029" s="203" t="s">
        <v>761</v>
      </c>
      <c r="U1029" s="203">
        <v>0</v>
      </c>
      <c r="V1029" s="203" t="s">
        <v>593</v>
      </c>
      <c r="W1029" s="203" t="s">
        <v>761</v>
      </c>
      <c r="X1029" s="203" t="s">
        <v>761</v>
      </c>
      <c r="Y1029" s="203" t="s">
        <v>769</v>
      </c>
      <c r="Z1029" s="203" t="s">
        <v>3037</v>
      </c>
      <c r="AA1029" s="203">
        <v>0</v>
      </c>
      <c r="AB1029" s="203">
        <v>0</v>
      </c>
      <c r="AC1029" s="203">
        <v>0</v>
      </c>
      <c r="AD1029" s="203">
        <v>0</v>
      </c>
    </row>
    <row r="1030" spans="1:30">
      <c r="A1030" s="200">
        <v>23237</v>
      </c>
      <c r="B1030" s="200" t="s">
        <v>2646</v>
      </c>
      <c r="C1030" s="200" t="s">
        <v>3223</v>
      </c>
      <c r="D1030" s="200"/>
      <c r="E1030" s="200"/>
      <c r="F1030" s="200" t="s">
        <v>3297</v>
      </c>
      <c r="G1030" s="200" t="s">
        <v>3298</v>
      </c>
      <c r="H1030" s="201">
        <v>40259</v>
      </c>
      <c r="I1030" s="202" t="s">
        <v>760</v>
      </c>
      <c r="J1030" s="203">
        <v>0</v>
      </c>
      <c r="K1030" s="203">
        <v>0</v>
      </c>
      <c r="L1030" s="203">
        <v>0</v>
      </c>
      <c r="M1030" s="203">
        <v>0</v>
      </c>
      <c r="N1030" s="203">
        <v>0</v>
      </c>
      <c r="O1030" s="203" t="s">
        <v>761</v>
      </c>
      <c r="P1030" s="203" t="s">
        <v>593</v>
      </c>
      <c r="Q1030" s="203" t="s">
        <v>593</v>
      </c>
      <c r="R1030" s="203" t="s">
        <v>761</v>
      </c>
      <c r="S1030" s="203" t="s">
        <v>761</v>
      </c>
      <c r="T1030" s="203" t="s">
        <v>761</v>
      </c>
      <c r="U1030" s="203">
        <v>0</v>
      </c>
      <c r="V1030" s="203" t="s">
        <v>593</v>
      </c>
      <c r="W1030" s="203" t="s">
        <v>761</v>
      </c>
      <c r="X1030" s="203" t="s">
        <v>761</v>
      </c>
      <c r="Y1030" s="203" t="s">
        <v>769</v>
      </c>
      <c r="Z1030" s="203" t="s">
        <v>3037</v>
      </c>
      <c r="AA1030" s="203">
        <v>0</v>
      </c>
      <c r="AB1030" s="203">
        <v>0</v>
      </c>
      <c r="AC1030" s="203">
        <v>0</v>
      </c>
      <c r="AD1030" s="203">
        <v>0</v>
      </c>
    </row>
    <row r="1031" spans="1:30">
      <c r="A1031" s="200">
        <v>23238</v>
      </c>
      <c r="B1031" s="200" t="s">
        <v>2646</v>
      </c>
      <c r="C1031" s="200" t="s">
        <v>3223</v>
      </c>
      <c r="D1031" s="200"/>
      <c r="E1031" s="200"/>
      <c r="F1031" s="200" t="s">
        <v>3299</v>
      </c>
      <c r="G1031" s="200" t="s">
        <v>3300</v>
      </c>
      <c r="H1031" s="201">
        <v>40912</v>
      </c>
      <c r="I1031" s="202" t="s">
        <v>760</v>
      </c>
      <c r="J1031" s="203">
        <v>0</v>
      </c>
      <c r="K1031" s="203">
        <v>0</v>
      </c>
      <c r="L1031" s="203">
        <v>0</v>
      </c>
      <c r="M1031" s="203">
        <v>0</v>
      </c>
      <c r="N1031" s="203">
        <v>0</v>
      </c>
      <c r="O1031" s="203" t="s">
        <v>761</v>
      </c>
      <c r="P1031" s="203" t="s">
        <v>593</v>
      </c>
      <c r="Q1031" s="203" t="s">
        <v>593</v>
      </c>
      <c r="R1031" s="203" t="s">
        <v>761</v>
      </c>
      <c r="S1031" s="203" t="s">
        <v>761</v>
      </c>
      <c r="T1031" s="203" t="s">
        <v>761</v>
      </c>
      <c r="U1031" s="203">
        <v>0</v>
      </c>
      <c r="V1031" s="203" t="s">
        <v>593</v>
      </c>
      <c r="W1031" s="203" t="s">
        <v>761</v>
      </c>
      <c r="X1031" s="203" t="s">
        <v>761</v>
      </c>
      <c r="Y1031" s="203" t="s">
        <v>769</v>
      </c>
      <c r="Z1031" s="203" t="s">
        <v>3037</v>
      </c>
      <c r="AA1031" s="203">
        <v>0</v>
      </c>
      <c r="AB1031" s="203">
        <v>0</v>
      </c>
      <c r="AC1031" s="203">
        <v>0</v>
      </c>
      <c r="AD1031" s="203">
        <v>0</v>
      </c>
    </row>
    <row r="1032" spans="1:30">
      <c r="A1032" s="200">
        <v>23302</v>
      </c>
      <c r="B1032" s="200" t="s">
        <v>2646</v>
      </c>
      <c r="C1032" s="200" t="s">
        <v>3223</v>
      </c>
      <c r="D1032" s="200" t="s">
        <v>3301</v>
      </c>
      <c r="E1032" s="200" t="s">
        <v>3302</v>
      </c>
      <c r="F1032" s="200" t="s">
        <v>3303</v>
      </c>
      <c r="G1032" s="200" t="s">
        <v>3304</v>
      </c>
      <c r="H1032" s="201">
        <v>39173</v>
      </c>
      <c r="I1032" s="202" t="s">
        <v>760</v>
      </c>
      <c r="J1032" s="203">
        <v>0</v>
      </c>
      <c r="K1032" s="203">
        <v>0</v>
      </c>
      <c r="L1032" s="203">
        <v>0</v>
      </c>
      <c r="M1032" s="203">
        <v>0</v>
      </c>
      <c r="N1032" s="203">
        <v>0</v>
      </c>
      <c r="O1032" s="203" t="s">
        <v>761</v>
      </c>
      <c r="P1032" s="203" t="s">
        <v>593</v>
      </c>
      <c r="Q1032" s="203" t="s">
        <v>593</v>
      </c>
      <c r="R1032" s="203" t="s">
        <v>761</v>
      </c>
      <c r="S1032" s="203" t="s">
        <v>761</v>
      </c>
      <c r="T1032" s="203" t="s">
        <v>761</v>
      </c>
      <c r="U1032" s="203">
        <v>0</v>
      </c>
      <c r="V1032" s="203" t="s">
        <v>593</v>
      </c>
      <c r="W1032" s="203" t="s">
        <v>761</v>
      </c>
      <c r="X1032" s="203" t="s">
        <v>761</v>
      </c>
      <c r="Y1032" s="203" t="s">
        <v>769</v>
      </c>
      <c r="Z1032" s="203" t="s">
        <v>3037</v>
      </c>
      <c r="AA1032" s="203">
        <v>0</v>
      </c>
      <c r="AB1032" s="203">
        <v>0</v>
      </c>
      <c r="AC1032" s="203">
        <v>0</v>
      </c>
      <c r="AD1032" s="203">
        <v>0</v>
      </c>
    </row>
    <row r="1033" spans="1:30">
      <c r="A1033" s="200">
        <v>23342</v>
      </c>
      <c r="B1033" s="200" t="s">
        <v>2646</v>
      </c>
      <c r="C1033" s="200" t="s">
        <v>3223</v>
      </c>
      <c r="D1033" s="200" t="s">
        <v>3305</v>
      </c>
      <c r="E1033" s="200" t="s">
        <v>3306</v>
      </c>
      <c r="F1033" s="200" t="s">
        <v>3307</v>
      </c>
      <c r="G1033" s="200" t="s">
        <v>3308</v>
      </c>
      <c r="H1033" s="201">
        <v>26390</v>
      </c>
      <c r="I1033" s="202" t="s">
        <v>760</v>
      </c>
      <c r="J1033" s="203">
        <v>0</v>
      </c>
      <c r="K1033" s="203">
        <v>0</v>
      </c>
      <c r="L1033" s="203">
        <v>0</v>
      </c>
      <c r="M1033" s="203">
        <v>0</v>
      </c>
      <c r="N1033" s="203">
        <v>0</v>
      </c>
      <c r="O1033" s="203" t="s">
        <v>761</v>
      </c>
      <c r="P1033" s="203" t="s">
        <v>593</v>
      </c>
      <c r="Q1033" s="203" t="s">
        <v>593</v>
      </c>
      <c r="R1033" s="203" t="s">
        <v>761</v>
      </c>
      <c r="S1033" s="203" t="s">
        <v>593</v>
      </c>
      <c r="T1033" s="203" t="s">
        <v>761</v>
      </c>
      <c r="U1033" s="203">
        <v>0</v>
      </c>
      <c r="V1033" s="203" t="s">
        <v>593</v>
      </c>
      <c r="W1033" s="203" t="s">
        <v>761</v>
      </c>
      <c r="X1033" s="203" t="s">
        <v>761</v>
      </c>
      <c r="Y1033" s="203" t="s">
        <v>769</v>
      </c>
      <c r="Z1033" s="203" t="s">
        <v>3037</v>
      </c>
      <c r="AA1033" s="203">
        <v>0</v>
      </c>
      <c r="AB1033" s="203">
        <v>0</v>
      </c>
      <c r="AC1033" s="203">
        <v>0</v>
      </c>
      <c r="AD1033" s="203">
        <v>0</v>
      </c>
    </row>
    <row r="1034" spans="1:30">
      <c r="A1034" s="200">
        <v>23361</v>
      </c>
      <c r="B1034" s="200" t="s">
        <v>2646</v>
      </c>
      <c r="C1034" s="200" t="s">
        <v>3223</v>
      </c>
      <c r="D1034" s="200" t="s">
        <v>3309</v>
      </c>
      <c r="E1034" s="200" t="s">
        <v>3310</v>
      </c>
      <c r="F1034" s="200" t="s">
        <v>3311</v>
      </c>
      <c r="G1034" s="200" t="s">
        <v>3312</v>
      </c>
      <c r="H1034" s="201">
        <v>38808</v>
      </c>
      <c r="I1034" s="202" t="s">
        <v>760</v>
      </c>
      <c r="J1034" s="203">
        <v>0</v>
      </c>
      <c r="K1034" s="203">
        <v>0</v>
      </c>
      <c r="L1034" s="203">
        <v>0</v>
      </c>
      <c r="M1034" s="203">
        <v>0</v>
      </c>
      <c r="N1034" s="203">
        <v>0</v>
      </c>
      <c r="O1034" s="203" t="s">
        <v>761</v>
      </c>
      <c r="P1034" s="203" t="s">
        <v>593</v>
      </c>
      <c r="Q1034" s="203" t="s">
        <v>593</v>
      </c>
      <c r="R1034" s="203" t="s">
        <v>761</v>
      </c>
      <c r="S1034" s="203" t="s">
        <v>593</v>
      </c>
      <c r="T1034" s="203" t="s">
        <v>761</v>
      </c>
      <c r="U1034" s="203">
        <v>0</v>
      </c>
      <c r="V1034" s="203" t="s">
        <v>593</v>
      </c>
      <c r="W1034" s="203" t="s">
        <v>761</v>
      </c>
      <c r="X1034" s="203" t="s">
        <v>761</v>
      </c>
      <c r="Y1034" s="203" t="s">
        <v>769</v>
      </c>
      <c r="Z1034" s="203" t="s">
        <v>3037</v>
      </c>
      <c r="AA1034" s="203" t="s">
        <v>3256</v>
      </c>
      <c r="AB1034" s="203">
        <v>0</v>
      </c>
      <c r="AC1034" s="203">
        <v>0</v>
      </c>
      <c r="AD1034" s="203">
        <v>0</v>
      </c>
    </row>
    <row r="1035" spans="1:30">
      <c r="A1035" s="200">
        <v>23362</v>
      </c>
      <c r="B1035" s="200" t="s">
        <v>2646</v>
      </c>
      <c r="C1035" s="200" t="s">
        <v>3223</v>
      </c>
      <c r="D1035" s="200" t="s">
        <v>3309</v>
      </c>
      <c r="E1035" s="200" t="s">
        <v>3310</v>
      </c>
      <c r="F1035" s="200" t="s">
        <v>3313</v>
      </c>
      <c r="G1035" s="200" t="s">
        <v>3314</v>
      </c>
      <c r="H1035" s="201">
        <v>30348</v>
      </c>
      <c r="I1035" s="202" t="s">
        <v>760</v>
      </c>
      <c r="J1035" s="203">
        <v>0</v>
      </c>
      <c r="K1035" s="203">
        <v>0</v>
      </c>
      <c r="L1035" s="203">
        <v>0</v>
      </c>
      <c r="M1035" s="203">
        <v>0</v>
      </c>
      <c r="N1035" s="203">
        <v>0</v>
      </c>
      <c r="O1035" s="203" t="s">
        <v>761</v>
      </c>
      <c r="P1035" s="203" t="s">
        <v>593</v>
      </c>
      <c r="Q1035" s="203" t="s">
        <v>593</v>
      </c>
      <c r="R1035" s="203" t="s">
        <v>761</v>
      </c>
      <c r="S1035" s="203" t="s">
        <v>593</v>
      </c>
      <c r="T1035" s="203" t="s">
        <v>761</v>
      </c>
      <c r="U1035" s="203">
        <v>0</v>
      </c>
      <c r="V1035" s="203" t="s">
        <v>593</v>
      </c>
      <c r="W1035" s="203" t="s">
        <v>761</v>
      </c>
      <c r="X1035" s="203" t="s">
        <v>761</v>
      </c>
      <c r="Y1035" s="203" t="s">
        <v>769</v>
      </c>
      <c r="Z1035" s="203" t="s">
        <v>3037</v>
      </c>
      <c r="AA1035" s="203" t="s">
        <v>3256</v>
      </c>
      <c r="AB1035" s="203">
        <v>0</v>
      </c>
      <c r="AC1035" s="203">
        <v>0</v>
      </c>
      <c r="AD1035" s="203">
        <v>0</v>
      </c>
    </row>
    <row r="1036" spans="1:30">
      <c r="A1036" s="200">
        <v>23424</v>
      </c>
      <c r="B1036" s="200" t="s">
        <v>2646</v>
      </c>
      <c r="C1036" s="200" t="s">
        <v>3223</v>
      </c>
      <c r="D1036" s="200" t="s">
        <v>3315</v>
      </c>
      <c r="E1036" s="200" t="s">
        <v>3316</v>
      </c>
      <c r="F1036" s="200" t="s">
        <v>3317</v>
      </c>
      <c r="G1036" s="200" t="s">
        <v>3318</v>
      </c>
      <c r="H1036" s="201">
        <v>27485</v>
      </c>
      <c r="I1036" s="202" t="s">
        <v>760</v>
      </c>
      <c r="J1036" s="203">
        <v>0</v>
      </c>
      <c r="K1036" s="203">
        <v>0</v>
      </c>
      <c r="L1036" s="203">
        <v>0</v>
      </c>
      <c r="M1036" s="203">
        <v>0</v>
      </c>
      <c r="N1036" s="203">
        <v>0</v>
      </c>
      <c r="O1036" s="203" t="s">
        <v>761</v>
      </c>
      <c r="P1036" s="203" t="s">
        <v>593</v>
      </c>
      <c r="Q1036" s="203" t="s">
        <v>593</v>
      </c>
      <c r="R1036" s="203" t="s">
        <v>761</v>
      </c>
      <c r="S1036" s="203" t="s">
        <v>761</v>
      </c>
      <c r="T1036" s="203" t="s">
        <v>761</v>
      </c>
      <c r="U1036" s="203">
        <v>0</v>
      </c>
      <c r="V1036" s="203" t="s">
        <v>593</v>
      </c>
      <c r="W1036" s="203" t="s">
        <v>761</v>
      </c>
      <c r="X1036" s="203" t="s">
        <v>761</v>
      </c>
      <c r="Y1036" s="203" t="s">
        <v>769</v>
      </c>
      <c r="Z1036" s="203" t="s">
        <v>3037</v>
      </c>
      <c r="AA1036" s="203">
        <v>0</v>
      </c>
      <c r="AB1036" s="203">
        <v>0</v>
      </c>
      <c r="AC1036" s="203">
        <v>0</v>
      </c>
      <c r="AD1036" s="203">
        <v>0</v>
      </c>
    </row>
    <row r="1037" spans="1:30">
      <c r="A1037" s="200">
        <v>23425</v>
      </c>
      <c r="B1037" s="200" t="s">
        <v>2646</v>
      </c>
      <c r="C1037" s="200" t="s">
        <v>3223</v>
      </c>
      <c r="D1037" s="200" t="s">
        <v>3315</v>
      </c>
      <c r="E1037" s="200" t="s">
        <v>3316</v>
      </c>
      <c r="F1037" s="200" t="s">
        <v>3319</v>
      </c>
      <c r="G1037" s="200" t="s">
        <v>3320</v>
      </c>
      <c r="H1037" s="201">
        <v>35247</v>
      </c>
      <c r="I1037" s="202" t="s">
        <v>760</v>
      </c>
      <c r="J1037" s="203">
        <v>0</v>
      </c>
      <c r="K1037" s="203">
        <v>0</v>
      </c>
      <c r="L1037" s="203">
        <v>0</v>
      </c>
      <c r="M1037" s="203">
        <v>0</v>
      </c>
      <c r="N1037" s="203">
        <v>0</v>
      </c>
      <c r="O1037" s="203" t="s">
        <v>761</v>
      </c>
      <c r="P1037" s="203" t="s">
        <v>593</v>
      </c>
      <c r="Q1037" s="203" t="s">
        <v>593</v>
      </c>
      <c r="R1037" s="203" t="s">
        <v>761</v>
      </c>
      <c r="S1037" s="203" t="s">
        <v>761</v>
      </c>
      <c r="T1037" s="203" t="s">
        <v>761</v>
      </c>
      <c r="U1037" s="203">
        <v>0</v>
      </c>
      <c r="V1037" s="203" t="s">
        <v>593</v>
      </c>
      <c r="W1037" s="203" t="s">
        <v>761</v>
      </c>
      <c r="X1037" s="203" t="s">
        <v>761</v>
      </c>
      <c r="Y1037" s="203" t="s">
        <v>769</v>
      </c>
      <c r="Z1037" s="203" t="s">
        <v>3037</v>
      </c>
      <c r="AA1037" s="203">
        <v>0</v>
      </c>
      <c r="AB1037" s="203">
        <v>0</v>
      </c>
      <c r="AC1037" s="203">
        <v>0</v>
      </c>
      <c r="AD1037" s="203">
        <v>0</v>
      </c>
    </row>
    <row r="1038" spans="1:30">
      <c r="A1038" s="200">
        <v>23427</v>
      </c>
      <c r="B1038" s="200" t="s">
        <v>2646</v>
      </c>
      <c r="C1038" s="200" t="s">
        <v>3223</v>
      </c>
      <c r="D1038" s="200" t="s">
        <v>3315</v>
      </c>
      <c r="E1038" s="200" t="s">
        <v>3316</v>
      </c>
      <c r="F1038" s="200" t="s">
        <v>3321</v>
      </c>
      <c r="G1038" s="200" t="s">
        <v>3322</v>
      </c>
      <c r="H1038" s="201">
        <v>26323</v>
      </c>
      <c r="I1038" s="202" t="s">
        <v>760</v>
      </c>
      <c r="J1038" s="203">
        <v>0</v>
      </c>
      <c r="K1038" s="203">
        <v>0</v>
      </c>
      <c r="L1038" s="203">
        <v>0</v>
      </c>
      <c r="M1038" s="203">
        <v>0</v>
      </c>
      <c r="N1038" s="203">
        <v>0</v>
      </c>
      <c r="O1038" s="203" t="s">
        <v>761</v>
      </c>
      <c r="P1038" s="203" t="s">
        <v>593</v>
      </c>
      <c r="Q1038" s="203" t="s">
        <v>593</v>
      </c>
      <c r="R1038" s="203" t="s">
        <v>761</v>
      </c>
      <c r="S1038" s="203" t="s">
        <v>761</v>
      </c>
      <c r="T1038" s="203" t="s">
        <v>761</v>
      </c>
      <c r="U1038" s="203">
        <v>0</v>
      </c>
      <c r="V1038" s="203" t="s">
        <v>593</v>
      </c>
      <c r="W1038" s="203" t="s">
        <v>761</v>
      </c>
      <c r="X1038" s="203" t="s">
        <v>761</v>
      </c>
      <c r="Y1038" s="203" t="s">
        <v>1399</v>
      </c>
      <c r="Z1038" s="203" t="s">
        <v>3037</v>
      </c>
      <c r="AA1038" s="203">
        <v>0</v>
      </c>
      <c r="AB1038" s="203">
        <v>0</v>
      </c>
      <c r="AC1038" s="203">
        <v>0</v>
      </c>
      <c r="AD1038" s="203">
        <v>0</v>
      </c>
    </row>
    <row r="1039" spans="1:30">
      <c r="A1039" s="200">
        <v>23441</v>
      </c>
      <c r="B1039" s="200" t="s">
        <v>2646</v>
      </c>
      <c r="C1039" s="200" t="s">
        <v>3223</v>
      </c>
      <c r="D1039" s="200" t="s">
        <v>3323</v>
      </c>
      <c r="E1039" s="200" t="s">
        <v>3324</v>
      </c>
      <c r="F1039" s="200" t="s">
        <v>3325</v>
      </c>
      <c r="G1039" s="200" t="s">
        <v>3326</v>
      </c>
      <c r="H1039" s="201">
        <v>36404</v>
      </c>
      <c r="I1039" s="202" t="s">
        <v>760</v>
      </c>
      <c r="J1039" s="203">
        <v>0</v>
      </c>
      <c r="K1039" s="203">
        <v>0</v>
      </c>
      <c r="L1039" s="203">
        <v>0</v>
      </c>
      <c r="M1039" s="203">
        <v>0</v>
      </c>
      <c r="N1039" s="203">
        <v>0</v>
      </c>
      <c r="O1039" s="203" t="s">
        <v>761</v>
      </c>
      <c r="P1039" s="203" t="s">
        <v>593</v>
      </c>
      <c r="Q1039" s="203" t="s">
        <v>593</v>
      </c>
      <c r="R1039" s="203" t="s">
        <v>761</v>
      </c>
      <c r="S1039" s="203" t="s">
        <v>761</v>
      </c>
      <c r="T1039" s="203" t="s">
        <v>761</v>
      </c>
      <c r="U1039" s="203">
        <v>0</v>
      </c>
      <c r="V1039" s="203" t="s">
        <v>593</v>
      </c>
      <c r="W1039" s="203" t="s">
        <v>761</v>
      </c>
      <c r="X1039" s="203" t="s">
        <v>761</v>
      </c>
      <c r="Y1039" s="203" t="s">
        <v>769</v>
      </c>
      <c r="Z1039" s="203" t="s">
        <v>3037</v>
      </c>
      <c r="AA1039" s="203">
        <v>0</v>
      </c>
      <c r="AB1039" s="203">
        <v>0</v>
      </c>
      <c r="AC1039" s="203">
        <v>0</v>
      </c>
      <c r="AD1039" s="203">
        <v>0</v>
      </c>
    </row>
    <row r="1040" spans="1:30">
      <c r="A1040" s="200">
        <v>23442</v>
      </c>
      <c r="B1040" s="200" t="s">
        <v>2646</v>
      </c>
      <c r="C1040" s="200" t="s">
        <v>3223</v>
      </c>
      <c r="D1040" s="200" t="s">
        <v>3323</v>
      </c>
      <c r="E1040" s="200" t="s">
        <v>3324</v>
      </c>
      <c r="F1040" s="200" t="s">
        <v>3327</v>
      </c>
      <c r="G1040" s="200" t="s">
        <v>3328</v>
      </c>
      <c r="H1040" s="201">
        <v>32234</v>
      </c>
      <c r="I1040" s="202" t="s">
        <v>760</v>
      </c>
      <c r="J1040" s="203">
        <v>0</v>
      </c>
      <c r="K1040" s="203">
        <v>0</v>
      </c>
      <c r="L1040" s="203">
        <v>0</v>
      </c>
      <c r="M1040" s="203">
        <v>0</v>
      </c>
      <c r="N1040" s="203">
        <v>0</v>
      </c>
      <c r="O1040" s="203" t="s">
        <v>761</v>
      </c>
      <c r="P1040" s="203" t="s">
        <v>593</v>
      </c>
      <c r="Q1040" s="203" t="s">
        <v>593</v>
      </c>
      <c r="R1040" s="203" t="s">
        <v>761</v>
      </c>
      <c r="S1040" s="203" t="s">
        <v>761</v>
      </c>
      <c r="T1040" s="203" t="s">
        <v>761</v>
      </c>
      <c r="U1040" s="203">
        <v>0</v>
      </c>
      <c r="V1040" s="203" t="s">
        <v>593</v>
      </c>
      <c r="W1040" s="203" t="s">
        <v>761</v>
      </c>
      <c r="X1040" s="203" t="s">
        <v>761</v>
      </c>
      <c r="Y1040" s="203" t="s">
        <v>769</v>
      </c>
      <c r="Z1040" s="203" t="s">
        <v>3037</v>
      </c>
      <c r="AA1040" s="203">
        <v>0</v>
      </c>
      <c r="AB1040" s="203">
        <v>0</v>
      </c>
      <c r="AC1040" s="203">
        <v>0</v>
      </c>
      <c r="AD1040" s="203">
        <v>0</v>
      </c>
    </row>
    <row r="1041" spans="1:30" hidden="1">
      <c r="A1041" s="200">
        <v>23445</v>
      </c>
      <c r="B1041" s="200" t="s">
        <v>2646</v>
      </c>
      <c r="C1041" s="200" t="s">
        <v>3223</v>
      </c>
      <c r="D1041" s="200" t="s">
        <v>3323</v>
      </c>
      <c r="E1041" s="200" t="s">
        <v>3324</v>
      </c>
      <c r="F1041" s="200" t="s">
        <v>3329</v>
      </c>
      <c r="G1041" s="200" t="s">
        <v>3330</v>
      </c>
      <c r="H1041" s="201">
        <v>33607</v>
      </c>
      <c r="I1041" s="202" t="s">
        <v>760</v>
      </c>
      <c r="J1041" s="203">
        <v>0</v>
      </c>
      <c r="K1041" s="203">
        <v>0</v>
      </c>
      <c r="L1041" s="203">
        <v>0</v>
      </c>
      <c r="M1041" s="203">
        <v>0</v>
      </c>
      <c r="N1041" s="203">
        <v>0</v>
      </c>
      <c r="O1041" s="203" t="s">
        <v>761</v>
      </c>
      <c r="P1041" s="203" t="s">
        <v>593</v>
      </c>
      <c r="Q1041" s="203" t="s">
        <v>593</v>
      </c>
      <c r="R1041" s="203" t="s">
        <v>761</v>
      </c>
      <c r="S1041" s="203" t="s">
        <v>761</v>
      </c>
      <c r="T1041" s="203" t="s">
        <v>761</v>
      </c>
      <c r="U1041" s="203">
        <v>0</v>
      </c>
      <c r="V1041" s="203" t="s">
        <v>593</v>
      </c>
      <c r="W1041" s="203" t="s">
        <v>761</v>
      </c>
      <c r="X1041" s="203" t="s">
        <v>593</v>
      </c>
      <c r="Y1041" s="203">
        <v>0</v>
      </c>
      <c r="Z1041" s="203">
        <v>0</v>
      </c>
      <c r="AA1041" s="203"/>
      <c r="AB1041" s="203"/>
      <c r="AC1041" s="203"/>
      <c r="AD1041" s="202"/>
    </row>
    <row r="1042" spans="1:30">
      <c r="A1042" s="200">
        <v>23446</v>
      </c>
      <c r="B1042" s="200" t="s">
        <v>2646</v>
      </c>
      <c r="C1042" s="200" t="s">
        <v>3223</v>
      </c>
      <c r="D1042" s="200" t="s">
        <v>3323</v>
      </c>
      <c r="E1042" s="200" t="s">
        <v>3324</v>
      </c>
      <c r="F1042" s="205" t="s">
        <v>3331</v>
      </c>
      <c r="G1042" s="200" t="s">
        <v>2768</v>
      </c>
      <c r="H1042" s="201">
        <v>34001</v>
      </c>
      <c r="I1042" s="202" t="s">
        <v>760</v>
      </c>
      <c r="J1042" s="203">
        <v>0</v>
      </c>
      <c r="K1042" s="203">
        <v>0</v>
      </c>
      <c r="L1042" s="203">
        <v>0</v>
      </c>
      <c r="M1042" s="203">
        <v>0</v>
      </c>
      <c r="N1042" s="203">
        <v>0</v>
      </c>
      <c r="O1042" s="203" t="s">
        <v>761</v>
      </c>
      <c r="P1042" s="203" t="s">
        <v>593</v>
      </c>
      <c r="Q1042" s="203" t="s">
        <v>593</v>
      </c>
      <c r="R1042" s="203" t="s">
        <v>761</v>
      </c>
      <c r="S1042" s="203" t="s">
        <v>761</v>
      </c>
      <c r="T1042" s="203" t="s">
        <v>761</v>
      </c>
      <c r="U1042" s="203">
        <v>0</v>
      </c>
      <c r="V1042" s="203" t="s">
        <v>593</v>
      </c>
      <c r="W1042" s="203" t="s">
        <v>761</v>
      </c>
      <c r="X1042" s="206" t="s">
        <v>762</v>
      </c>
      <c r="Y1042" s="207" t="s">
        <v>1399</v>
      </c>
      <c r="Z1042" s="207" t="s">
        <v>3332</v>
      </c>
      <c r="AA1042" s="203"/>
      <c r="AB1042" s="203"/>
      <c r="AC1042" s="203"/>
      <c r="AD1042" s="202"/>
    </row>
    <row r="1043" spans="1:30">
      <c r="A1043" s="200">
        <v>23447</v>
      </c>
      <c r="B1043" s="200" t="s">
        <v>2646</v>
      </c>
      <c r="C1043" s="200" t="s">
        <v>3223</v>
      </c>
      <c r="D1043" s="200" t="s">
        <v>3323</v>
      </c>
      <c r="E1043" s="200" t="s">
        <v>3324</v>
      </c>
      <c r="F1043" s="200" t="s">
        <v>3333</v>
      </c>
      <c r="G1043" s="200" t="s">
        <v>3334</v>
      </c>
      <c r="H1043" s="201">
        <v>36373</v>
      </c>
      <c r="I1043" s="202" t="s">
        <v>760</v>
      </c>
      <c r="J1043" s="203">
        <v>0</v>
      </c>
      <c r="K1043" s="203">
        <v>0</v>
      </c>
      <c r="L1043" s="203">
        <v>0</v>
      </c>
      <c r="M1043" s="203">
        <v>0</v>
      </c>
      <c r="N1043" s="203">
        <v>0</v>
      </c>
      <c r="O1043" s="203" t="s">
        <v>761</v>
      </c>
      <c r="P1043" s="203" t="s">
        <v>593</v>
      </c>
      <c r="Q1043" s="203" t="s">
        <v>593</v>
      </c>
      <c r="R1043" s="203" t="s">
        <v>761</v>
      </c>
      <c r="S1043" s="203" t="s">
        <v>761</v>
      </c>
      <c r="T1043" s="203" t="s">
        <v>761</v>
      </c>
      <c r="U1043" s="203">
        <v>0</v>
      </c>
      <c r="V1043" s="203" t="s">
        <v>593</v>
      </c>
      <c r="W1043" s="203" t="s">
        <v>761</v>
      </c>
      <c r="X1043" s="203" t="s">
        <v>761</v>
      </c>
      <c r="Y1043" s="203" t="s">
        <v>769</v>
      </c>
      <c r="Z1043" s="203" t="s">
        <v>3037</v>
      </c>
      <c r="AA1043" s="203">
        <v>0</v>
      </c>
      <c r="AB1043" s="203">
        <v>0</v>
      </c>
      <c r="AC1043" s="203">
        <v>0</v>
      </c>
      <c r="AD1043" s="203">
        <v>0</v>
      </c>
    </row>
    <row r="1044" spans="1:30">
      <c r="A1044" s="200">
        <v>23501</v>
      </c>
      <c r="B1044" s="200" t="s">
        <v>2646</v>
      </c>
      <c r="C1044" s="200" t="s">
        <v>3223</v>
      </c>
      <c r="D1044" s="200" t="s">
        <v>3335</v>
      </c>
      <c r="E1044" s="200" t="s">
        <v>3336</v>
      </c>
      <c r="F1044" s="200" t="s">
        <v>3337</v>
      </c>
      <c r="G1044" s="200" t="s">
        <v>3338</v>
      </c>
      <c r="H1044" s="201">
        <v>27576</v>
      </c>
      <c r="I1044" s="202" t="s">
        <v>760</v>
      </c>
      <c r="J1044" s="203">
        <v>0</v>
      </c>
      <c r="K1044" s="203">
        <v>0</v>
      </c>
      <c r="L1044" s="203">
        <v>0</v>
      </c>
      <c r="M1044" s="203">
        <v>0</v>
      </c>
      <c r="N1044" s="203">
        <v>0</v>
      </c>
      <c r="O1044" s="203" t="s">
        <v>761</v>
      </c>
      <c r="P1044" s="203" t="s">
        <v>593</v>
      </c>
      <c r="Q1044" s="203" t="s">
        <v>593</v>
      </c>
      <c r="R1044" s="203" t="s">
        <v>761</v>
      </c>
      <c r="S1044" s="203" t="s">
        <v>761</v>
      </c>
      <c r="T1044" s="203" t="s">
        <v>761</v>
      </c>
      <c r="U1044" s="203">
        <v>0</v>
      </c>
      <c r="V1044" s="203" t="s">
        <v>593</v>
      </c>
      <c r="W1044" s="203" t="s">
        <v>761</v>
      </c>
      <c r="X1044" s="203" t="s">
        <v>761</v>
      </c>
      <c r="Y1044" s="203" t="s">
        <v>769</v>
      </c>
      <c r="Z1044" s="203" t="s">
        <v>3037</v>
      </c>
      <c r="AA1044" s="203">
        <v>0</v>
      </c>
      <c r="AB1044" s="203">
        <v>0</v>
      </c>
      <c r="AC1044" s="203">
        <v>0</v>
      </c>
      <c r="AD1044" s="203">
        <v>0</v>
      </c>
    </row>
    <row r="1045" spans="1:30" hidden="1">
      <c r="A1045" s="200">
        <v>23561</v>
      </c>
      <c r="B1045" s="200" t="s">
        <v>2646</v>
      </c>
      <c r="C1045" s="200" t="s">
        <v>3223</v>
      </c>
      <c r="D1045" s="200" t="s">
        <v>3339</v>
      </c>
      <c r="E1045" s="200" t="s">
        <v>3340</v>
      </c>
      <c r="F1045" s="200" t="s">
        <v>3341</v>
      </c>
      <c r="G1045" s="200" t="s">
        <v>3342</v>
      </c>
      <c r="H1045" s="201">
        <v>38626</v>
      </c>
      <c r="I1045" s="202" t="s">
        <v>760</v>
      </c>
      <c r="J1045" s="203">
        <v>0</v>
      </c>
      <c r="K1045" s="203">
        <v>0</v>
      </c>
      <c r="L1045" s="203">
        <v>0</v>
      </c>
      <c r="M1045" s="203">
        <v>0</v>
      </c>
      <c r="N1045" s="203">
        <v>0</v>
      </c>
      <c r="O1045" s="203" t="s">
        <v>761</v>
      </c>
      <c r="P1045" s="203" t="s">
        <v>593</v>
      </c>
      <c r="Q1045" s="203" t="s">
        <v>593</v>
      </c>
      <c r="R1045" s="203" t="s">
        <v>593</v>
      </c>
      <c r="S1045" s="203" t="s">
        <v>761</v>
      </c>
      <c r="T1045" s="203" t="s">
        <v>593</v>
      </c>
      <c r="U1045" s="203">
        <v>0</v>
      </c>
      <c r="V1045" s="203" t="s">
        <v>593</v>
      </c>
      <c r="W1045" s="203" t="s">
        <v>761</v>
      </c>
      <c r="X1045" s="203" t="s">
        <v>593</v>
      </c>
      <c r="Y1045" s="203">
        <v>0</v>
      </c>
      <c r="Z1045" s="203">
        <v>0</v>
      </c>
      <c r="AA1045" s="203"/>
      <c r="AB1045" s="203"/>
      <c r="AC1045" s="203"/>
      <c r="AD1045" s="202"/>
    </row>
    <row r="1046" spans="1:30" hidden="1">
      <c r="A1046" s="200">
        <v>23562</v>
      </c>
      <c r="B1046" s="200" t="s">
        <v>2646</v>
      </c>
      <c r="C1046" s="200" t="s">
        <v>3223</v>
      </c>
      <c r="D1046" s="200" t="s">
        <v>3339</v>
      </c>
      <c r="E1046" s="200" t="s">
        <v>3340</v>
      </c>
      <c r="F1046" s="200" t="s">
        <v>3343</v>
      </c>
      <c r="G1046" s="200" t="s">
        <v>3344</v>
      </c>
      <c r="H1046" s="202"/>
      <c r="I1046" s="202"/>
      <c r="J1046" s="203">
        <v>0</v>
      </c>
      <c r="K1046" s="203">
        <v>0</v>
      </c>
      <c r="L1046" s="203">
        <v>0</v>
      </c>
      <c r="M1046" s="203">
        <v>0</v>
      </c>
      <c r="N1046" s="203">
        <v>0</v>
      </c>
      <c r="O1046" s="203" t="s">
        <v>761</v>
      </c>
      <c r="P1046" s="203" t="s">
        <v>593</v>
      </c>
      <c r="Q1046" s="203" t="s">
        <v>593</v>
      </c>
      <c r="R1046" s="203" t="s">
        <v>593</v>
      </c>
      <c r="S1046" s="203" t="s">
        <v>761</v>
      </c>
      <c r="T1046" s="203" t="s">
        <v>593</v>
      </c>
      <c r="U1046" s="203">
        <v>0</v>
      </c>
      <c r="V1046" s="203" t="s">
        <v>593</v>
      </c>
      <c r="W1046" s="203" t="s">
        <v>761</v>
      </c>
      <c r="X1046" s="203" t="s">
        <v>593</v>
      </c>
      <c r="Y1046" s="203">
        <v>0</v>
      </c>
      <c r="Z1046" s="203">
        <v>0</v>
      </c>
      <c r="AA1046" s="203"/>
      <c r="AB1046" s="203"/>
      <c r="AC1046" s="203"/>
      <c r="AD1046" s="202"/>
    </row>
    <row r="1047" spans="1:30" hidden="1">
      <c r="A1047" s="200">
        <v>23563</v>
      </c>
      <c r="B1047" s="200" t="s">
        <v>2646</v>
      </c>
      <c r="C1047" s="200" t="s">
        <v>3223</v>
      </c>
      <c r="D1047" s="200" t="s">
        <v>3339</v>
      </c>
      <c r="E1047" s="200" t="s">
        <v>3340</v>
      </c>
      <c r="F1047" s="200" t="s">
        <v>3345</v>
      </c>
      <c r="G1047" s="200" t="s">
        <v>3346</v>
      </c>
      <c r="H1047" s="201">
        <v>38683</v>
      </c>
      <c r="I1047" s="202" t="s">
        <v>760</v>
      </c>
      <c r="J1047" s="203">
        <v>0</v>
      </c>
      <c r="K1047" s="203">
        <v>0</v>
      </c>
      <c r="L1047" s="203">
        <v>0</v>
      </c>
      <c r="M1047" s="203">
        <v>0</v>
      </c>
      <c r="N1047" s="203">
        <v>0</v>
      </c>
      <c r="O1047" s="203" t="s">
        <v>761</v>
      </c>
      <c r="P1047" s="203" t="s">
        <v>593</v>
      </c>
      <c r="Q1047" s="203" t="s">
        <v>593</v>
      </c>
      <c r="R1047" s="203" t="s">
        <v>593</v>
      </c>
      <c r="S1047" s="203" t="s">
        <v>593</v>
      </c>
      <c r="T1047" s="203" t="s">
        <v>593</v>
      </c>
      <c r="U1047" s="203">
        <v>0</v>
      </c>
      <c r="V1047" s="203" t="s">
        <v>593</v>
      </c>
      <c r="W1047" s="203" t="s">
        <v>761</v>
      </c>
      <c r="X1047" s="203" t="s">
        <v>593</v>
      </c>
      <c r="Y1047" s="203">
        <v>0</v>
      </c>
      <c r="Z1047" s="203">
        <v>0</v>
      </c>
      <c r="AA1047" s="203"/>
      <c r="AB1047" s="203"/>
      <c r="AC1047" s="203"/>
      <c r="AD1047" s="202"/>
    </row>
    <row r="1048" spans="1:30">
      <c r="A1048" s="200">
        <v>24201</v>
      </c>
      <c r="B1048" s="200" t="s">
        <v>2646</v>
      </c>
      <c r="C1048" s="200" t="s">
        <v>3347</v>
      </c>
      <c r="D1048" s="200"/>
      <c r="E1048" s="200"/>
      <c r="F1048" s="200" t="s">
        <v>3348</v>
      </c>
      <c r="G1048" s="200" t="s">
        <v>3349</v>
      </c>
      <c r="H1048" s="201">
        <v>38718</v>
      </c>
      <c r="I1048" s="202" t="s">
        <v>760</v>
      </c>
      <c r="J1048" s="203">
        <v>0</v>
      </c>
      <c r="K1048" s="203">
        <v>0</v>
      </c>
      <c r="L1048" s="203">
        <v>0</v>
      </c>
      <c r="M1048" s="203" t="s">
        <v>761</v>
      </c>
      <c r="N1048" s="203" t="s">
        <v>761</v>
      </c>
      <c r="O1048" s="203" t="s">
        <v>761</v>
      </c>
      <c r="P1048" s="203" t="s">
        <v>593</v>
      </c>
      <c r="Q1048" s="203" t="s">
        <v>593</v>
      </c>
      <c r="R1048" s="203" t="s">
        <v>761</v>
      </c>
      <c r="S1048" s="203" t="s">
        <v>593</v>
      </c>
      <c r="T1048" s="203" t="s">
        <v>761</v>
      </c>
      <c r="U1048" s="203">
        <v>0</v>
      </c>
      <c r="V1048" s="203" t="s">
        <v>761</v>
      </c>
      <c r="W1048" s="203" t="s">
        <v>761</v>
      </c>
      <c r="X1048" s="203" t="s">
        <v>761</v>
      </c>
      <c r="Y1048" s="203" t="s">
        <v>763</v>
      </c>
      <c r="Z1048" s="203" t="s">
        <v>3037</v>
      </c>
      <c r="AA1048" s="203">
        <v>0</v>
      </c>
      <c r="AB1048" s="203">
        <v>0</v>
      </c>
      <c r="AC1048" s="203">
        <v>0</v>
      </c>
      <c r="AD1048" s="203">
        <v>0</v>
      </c>
    </row>
    <row r="1049" spans="1:30">
      <c r="A1049" s="200">
        <v>24202</v>
      </c>
      <c r="B1049" s="200" t="s">
        <v>2646</v>
      </c>
      <c r="C1049" s="200" t="s">
        <v>3347</v>
      </c>
      <c r="D1049" s="200"/>
      <c r="E1049" s="200"/>
      <c r="F1049" s="200" t="s">
        <v>3350</v>
      </c>
      <c r="G1049" s="200" t="s">
        <v>3351</v>
      </c>
      <c r="H1049" s="201">
        <v>38390</v>
      </c>
      <c r="I1049" s="202" t="s">
        <v>760</v>
      </c>
      <c r="J1049" s="203">
        <v>0</v>
      </c>
      <c r="K1049" s="203">
        <v>0</v>
      </c>
      <c r="L1049" s="203" t="s">
        <v>761</v>
      </c>
      <c r="M1049" s="203">
        <v>0</v>
      </c>
      <c r="N1049" s="203" t="s">
        <v>761</v>
      </c>
      <c r="O1049" s="203" t="s">
        <v>761</v>
      </c>
      <c r="P1049" s="203" t="s">
        <v>593</v>
      </c>
      <c r="Q1049" s="203" t="s">
        <v>593</v>
      </c>
      <c r="R1049" s="203" t="s">
        <v>761</v>
      </c>
      <c r="S1049" s="203" t="s">
        <v>593</v>
      </c>
      <c r="T1049" s="203" t="s">
        <v>761</v>
      </c>
      <c r="U1049" s="203">
        <v>0</v>
      </c>
      <c r="V1049" s="203" t="s">
        <v>761</v>
      </c>
      <c r="W1049" s="203" t="s">
        <v>761</v>
      </c>
      <c r="X1049" s="203" t="s">
        <v>761</v>
      </c>
      <c r="Y1049" s="203" t="s">
        <v>763</v>
      </c>
      <c r="Z1049" s="203" t="s">
        <v>3037</v>
      </c>
      <c r="AA1049" s="203">
        <v>0</v>
      </c>
      <c r="AB1049" s="203">
        <v>0</v>
      </c>
      <c r="AC1049" s="203">
        <v>0</v>
      </c>
      <c r="AD1049" s="203">
        <v>0</v>
      </c>
    </row>
    <row r="1050" spans="1:30">
      <c r="A1050" s="200">
        <v>24203</v>
      </c>
      <c r="B1050" s="200" t="s">
        <v>2646</v>
      </c>
      <c r="C1050" s="200" t="s">
        <v>3347</v>
      </c>
      <c r="D1050" s="200"/>
      <c r="E1050" s="200"/>
      <c r="F1050" s="200" t="s">
        <v>3352</v>
      </c>
      <c r="G1050" s="200" t="s">
        <v>3353</v>
      </c>
      <c r="H1050" s="201">
        <v>38808</v>
      </c>
      <c r="I1050" s="202" t="s">
        <v>760</v>
      </c>
      <c r="J1050" s="203">
        <v>0</v>
      </c>
      <c r="K1050" s="203">
        <v>0</v>
      </c>
      <c r="L1050" s="203">
        <v>0</v>
      </c>
      <c r="M1050" s="203">
        <v>0</v>
      </c>
      <c r="N1050" s="203">
        <v>0</v>
      </c>
      <c r="O1050" s="203" t="s">
        <v>761</v>
      </c>
      <c r="P1050" s="203" t="s">
        <v>593</v>
      </c>
      <c r="Q1050" s="203" t="s">
        <v>593</v>
      </c>
      <c r="R1050" s="203" t="s">
        <v>761</v>
      </c>
      <c r="S1050" s="203" t="s">
        <v>761</v>
      </c>
      <c r="T1050" s="203" t="s">
        <v>593</v>
      </c>
      <c r="U1050" s="203">
        <v>0</v>
      </c>
      <c r="V1050" s="203" t="s">
        <v>593</v>
      </c>
      <c r="W1050" s="203" t="s">
        <v>761</v>
      </c>
      <c r="X1050" s="203" t="s">
        <v>761</v>
      </c>
      <c r="Y1050" s="203" t="s">
        <v>769</v>
      </c>
      <c r="Z1050" s="203" t="s">
        <v>3037</v>
      </c>
      <c r="AA1050" s="203">
        <v>0</v>
      </c>
      <c r="AB1050" s="203">
        <v>0</v>
      </c>
      <c r="AC1050" s="203">
        <v>0</v>
      </c>
      <c r="AD1050" s="203">
        <v>0</v>
      </c>
    </row>
    <row r="1051" spans="1:30">
      <c r="A1051" s="200">
        <v>24204</v>
      </c>
      <c r="B1051" s="200" t="s">
        <v>2646</v>
      </c>
      <c r="C1051" s="200" t="s">
        <v>3347</v>
      </c>
      <c r="D1051" s="200"/>
      <c r="E1051" s="200"/>
      <c r="F1051" s="200" t="s">
        <v>3354</v>
      </c>
      <c r="G1051" s="200" t="s">
        <v>3355</v>
      </c>
      <c r="H1051" s="201">
        <v>38353</v>
      </c>
      <c r="I1051" s="202" t="s">
        <v>760</v>
      </c>
      <c r="J1051" s="203">
        <v>0</v>
      </c>
      <c r="K1051" s="203">
        <v>0</v>
      </c>
      <c r="L1051" s="203">
        <v>0</v>
      </c>
      <c r="M1051" s="203">
        <v>0</v>
      </c>
      <c r="N1051" s="203">
        <v>0</v>
      </c>
      <c r="O1051" s="203" t="s">
        <v>761</v>
      </c>
      <c r="P1051" s="203" t="s">
        <v>593</v>
      </c>
      <c r="Q1051" s="203" t="s">
        <v>593</v>
      </c>
      <c r="R1051" s="203" t="s">
        <v>761</v>
      </c>
      <c r="S1051" s="203" t="s">
        <v>593</v>
      </c>
      <c r="T1051" s="203" t="s">
        <v>593</v>
      </c>
      <c r="U1051" s="203">
        <v>0</v>
      </c>
      <c r="V1051" s="203" t="s">
        <v>593</v>
      </c>
      <c r="W1051" s="203" t="s">
        <v>761</v>
      </c>
      <c r="X1051" s="203" t="s">
        <v>761</v>
      </c>
      <c r="Y1051" s="203" t="s">
        <v>769</v>
      </c>
      <c r="Z1051" s="203" t="s">
        <v>3037</v>
      </c>
      <c r="AA1051" s="203">
        <v>0</v>
      </c>
      <c r="AB1051" s="203">
        <v>0</v>
      </c>
      <c r="AC1051" s="203">
        <v>0</v>
      </c>
      <c r="AD1051" s="203">
        <v>0</v>
      </c>
    </row>
    <row r="1052" spans="1:30">
      <c r="A1052" s="200">
        <v>24205</v>
      </c>
      <c r="B1052" s="200" t="s">
        <v>2646</v>
      </c>
      <c r="C1052" s="200" t="s">
        <v>3347</v>
      </c>
      <c r="D1052" s="200"/>
      <c r="E1052" s="200"/>
      <c r="F1052" s="200" t="s">
        <v>3356</v>
      </c>
      <c r="G1052" s="200" t="s">
        <v>3357</v>
      </c>
      <c r="H1052" s="201">
        <v>38327</v>
      </c>
      <c r="I1052" s="202" t="s">
        <v>760</v>
      </c>
      <c r="J1052" s="203">
        <v>0</v>
      </c>
      <c r="K1052" s="203">
        <v>0</v>
      </c>
      <c r="L1052" s="203">
        <v>0</v>
      </c>
      <c r="M1052" s="203">
        <v>0</v>
      </c>
      <c r="N1052" s="203">
        <v>0</v>
      </c>
      <c r="O1052" s="203" t="s">
        <v>761</v>
      </c>
      <c r="P1052" s="203" t="s">
        <v>593</v>
      </c>
      <c r="Q1052" s="203" t="s">
        <v>593</v>
      </c>
      <c r="R1052" s="203" t="s">
        <v>761</v>
      </c>
      <c r="S1052" s="203" t="s">
        <v>761</v>
      </c>
      <c r="T1052" s="203" t="s">
        <v>761</v>
      </c>
      <c r="U1052" s="203">
        <v>0</v>
      </c>
      <c r="V1052" s="203" t="s">
        <v>593</v>
      </c>
      <c r="W1052" s="203" t="s">
        <v>761</v>
      </c>
      <c r="X1052" s="203" t="s">
        <v>761</v>
      </c>
      <c r="Y1052" s="203" t="s">
        <v>769</v>
      </c>
      <c r="Z1052" s="203" t="s">
        <v>3037</v>
      </c>
      <c r="AA1052" s="203">
        <v>0</v>
      </c>
      <c r="AB1052" s="203">
        <v>0</v>
      </c>
      <c r="AC1052" s="203">
        <v>0</v>
      </c>
      <c r="AD1052" s="203">
        <v>0</v>
      </c>
    </row>
    <row r="1053" spans="1:30">
      <c r="A1053" s="200">
        <v>24207</v>
      </c>
      <c r="B1053" s="200" t="s">
        <v>2646</v>
      </c>
      <c r="C1053" s="200" t="s">
        <v>3347</v>
      </c>
      <c r="D1053" s="200"/>
      <c r="E1053" s="200"/>
      <c r="F1053" s="200" t="s">
        <v>3358</v>
      </c>
      <c r="G1053" s="200" t="s">
        <v>3359</v>
      </c>
      <c r="H1053" s="201">
        <v>36069</v>
      </c>
      <c r="I1053" s="202" t="s">
        <v>760</v>
      </c>
      <c r="J1053" s="203">
        <v>0</v>
      </c>
      <c r="K1053" s="203">
        <v>0</v>
      </c>
      <c r="L1053" s="203">
        <v>0</v>
      </c>
      <c r="M1053" s="203">
        <v>0</v>
      </c>
      <c r="N1053" s="203">
        <v>0</v>
      </c>
      <c r="O1053" s="203" t="s">
        <v>761</v>
      </c>
      <c r="P1053" s="203" t="s">
        <v>593</v>
      </c>
      <c r="Q1053" s="203" t="s">
        <v>593</v>
      </c>
      <c r="R1053" s="203" t="s">
        <v>761</v>
      </c>
      <c r="S1053" s="203" t="s">
        <v>593</v>
      </c>
      <c r="T1053" s="203" t="s">
        <v>761</v>
      </c>
      <c r="U1053" s="203">
        <v>0</v>
      </c>
      <c r="V1053" s="203" t="s">
        <v>593</v>
      </c>
      <c r="W1053" s="203" t="s">
        <v>761</v>
      </c>
      <c r="X1053" s="203" t="s">
        <v>761</v>
      </c>
      <c r="Y1053" s="203" t="s">
        <v>769</v>
      </c>
      <c r="Z1053" s="203" t="s">
        <v>3037</v>
      </c>
      <c r="AA1053" s="203">
        <v>0</v>
      </c>
      <c r="AB1053" s="203">
        <v>0</v>
      </c>
      <c r="AC1053" s="203">
        <v>0</v>
      </c>
      <c r="AD1053" s="203">
        <v>0</v>
      </c>
    </row>
    <row r="1054" spans="1:30">
      <c r="A1054" s="200">
        <v>24208</v>
      </c>
      <c r="B1054" s="200" t="s">
        <v>2646</v>
      </c>
      <c r="C1054" s="200" t="s">
        <v>3347</v>
      </c>
      <c r="D1054" s="200"/>
      <c r="E1054" s="200"/>
      <c r="F1054" s="200" t="s">
        <v>3360</v>
      </c>
      <c r="G1054" s="200" t="s">
        <v>3361</v>
      </c>
      <c r="H1054" s="202"/>
      <c r="I1054" s="202"/>
      <c r="J1054" s="203">
        <v>0</v>
      </c>
      <c r="K1054" s="203">
        <v>0</v>
      </c>
      <c r="L1054" s="203">
        <v>0</v>
      </c>
      <c r="M1054" s="203">
        <v>0</v>
      </c>
      <c r="N1054" s="203">
        <v>0</v>
      </c>
      <c r="O1054" s="203" t="s">
        <v>761</v>
      </c>
      <c r="P1054" s="203" t="s">
        <v>593</v>
      </c>
      <c r="Q1054" s="203" t="s">
        <v>593</v>
      </c>
      <c r="R1054" s="203" t="s">
        <v>761</v>
      </c>
      <c r="S1054" s="203" t="s">
        <v>593</v>
      </c>
      <c r="T1054" s="203" t="s">
        <v>761</v>
      </c>
      <c r="U1054" s="203">
        <v>0</v>
      </c>
      <c r="V1054" s="203" t="s">
        <v>593</v>
      </c>
      <c r="W1054" s="203" t="s">
        <v>761</v>
      </c>
      <c r="X1054" s="203" t="s">
        <v>761</v>
      </c>
      <c r="Y1054" s="203" t="s">
        <v>769</v>
      </c>
      <c r="Z1054" s="203" t="s">
        <v>3362</v>
      </c>
      <c r="AA1054" s="203">
        <v>0</v>
      </c>
      <c r="AB1054" s="203">
        <v>0</v>
      </c>
      <c r="AC1054" s="203">
        <v>0</v>
      </c>
      <c r="AD1054" s="203">
        <v>0</v>
      </c>
    </row>
    <row r="1055" spans="1:30" hidden="1">
      <c r="A1055" s="200">
        <v>24209</v>
      </c>
      <c r="B1055" s="200" t="s">
        <v>2646</v>
      </c>
      <c r="C1055" s="200" t="s">
        <v>3347</v>
      </c>
      <c r="D1055" s="200"/>
      <c r="E1055" s="200"/>
      <c r="F1055" s="200" t="s">
        <v>3363</v>
      </c>
      <c r="G1055" s="200" t="s">
        <v>3364</v>
      </c>
      <c r="H1055" s="202"/>
      <c r="I1055" s="202"/>
      <c r="J1055" s="203">
        <v>0</v>
      </c>
      <c r="K1055" s="203">
        <v>0</v>
      </c>
      <c r="L1055" s="203">
        <v>0</v>
      </c>
      <c r="M1055" s="203">
        <v>0</v>
      </c>
      <c r="N1055" s="203">
        <v>0</v>
      </c>
      <c r="O1055" s="203" t="s">
        <v>761</v>
      </c>
      <c r="P1055" s="203" t="s">
        <v>593</v>
      </c>
      <c r="Q1055" s="203" t="s">
        <v>593</v>
      </c>
      <c r="R1055" s="203" t="s">
        <v>761</v>
      </c>
      <c r="S1055" s="203" t="s">
        <v>761</v>
      </c>
      <c r="T1055" s="203" t="s">
        <v>593</v>
      </c>
      <c r="U1055" s="203">
        <v>0</v>
      </c>
      <c r="V1055" s="203" t="s">
        <v>593</v>
      </c>
      <c r="W1055" s="203" t="s">
        <v>761</v>
      </c>
      <c r="X1055" s="203" t="s">
        <v>593</v>
      </c>
      <c r="Y1055" s="203">
        <v>0</v>
      </c>
      <c r="Z1055" s="203">
        <v>0</v>
      </c>
      <c r="AA1055" s="203"/>
      <c r="AB1055" s="203"/>
      <c r="AC1055" s="203"/>
      <c r="AD1055" s="202"/>
    </row>
    <row r="1056" spans="1:30">
      <c r="A1056" s="200">
        <v>24210</v>
      </c>
      <c r="B1056" s="200" t="s">
        <v>2646</v>
      </c>
      <c r="C1056" s="200" t="s">
        <v>3347</v>
      </c>
      <c r="D1056" s="200"/>
      <c r="E1056" s="200"/>
      <c r="F1056" s="200" t="s">
        <v>3365</v>
      </c>
      <c r="G1056" s="200" t="s">
        <v>3366</v>
      </c>
      <c r="H1056" s="201">
        <v>38363</v>
      </c>
      <c r="I1056" s="202" t="s">
        <v>760</v>
      </c>
      <c r="J1056" s="203">
        <v>0</v>
      </c>
      <c r="K1056" s="203">
        <v>0</v>
      </c>
      <c r="L1056" s="203">
        <v>0</v>
      </c>
      <c r="M1056" s="203">
        <v>0</v>
      </c>
      <c r="N1056" s="203">
        <v>0</v>
      </c>
      <c r="O1056" s="203" t="s">
        <v>761</v>
      </c>
      <c r="P1056" s="203" t="s">
        <v>593</v>
      </c>
      <c r="Q1056" s="203" t="s">
        <v>593</v>
      </c>
      <c r="R1056" s="203" t="s">
        <v>761</v>
      </c>
      <c r="S1056" s="203" t="s">
        <v>593</v>
      </c>
      <c r="T1056" s="203" t="s">
        <v>761</v>
      </c>
      <c r="U1056" s="203">
        <v>0</v>
      </c>
      <c r="V1056" s="203" t="s">
        <v>593</v>
      </c>
      <c r="W1056" s="203" t="s">
        <v>761</v>
      </c>
      <c r="X1056" s="203" t="s">
        <v>761</v>
      </c>
      <c r="Y1056" s="203" t="s">
        <v>769</v>
      </c>
      <c r="Z1056" s="203" t="s">
        <v>3037</v>
      </c>
      <c r="AA1056" s="203">
        <v>0</v>
      </c>
      <c r="AB1056" s="203">
        <v>0</v>
      </c>
      <c r="AC1056" s="203">
        <v>0</v>
      </c>
      <c r="AD1056" s="203">
        <v>0</v>
      </c>
    </row>
    <row r="1057" spans="1:30" hidden="1">
      <c r="A1057" s="200">
        <v>24211</v>
      </c>
      <c r="B1057" s="200" t="s">
        <v>2646</v>
      </c>
      <c r="C1057" s="200" t="s">
        <v>3347</v>
      </c>
      <c r="D1057" s="200"/>
      <c r="E1057" s="200"/>
      <c r="F1057" s="200" t="s">
        <v>3367</v>
      </c>
      <c r="G1057" s="200" t="s">
        <v>3368</v>
      </c>
      <c r="H1057" s="202"/>
      <c r="I1057" s="202"/>
      <c r="J1057" s="203">
        <v>0</v>
      </c>
      <c r="K1057" s="203">
        <v>0</v>
      </c>
      <c r="L1057" s="203">
        <v>0</v>
      </c>
      <c r="M1057" s="203">
        <v>0</v>
      </c>
      <c r="N1057" s="203">
        <v>0</v>
      </c>
      <c r="O1057" s="203" t="s">
        <v>761</v>
      </c>
      <c r="P1057" s="203" t="s">
        <v>593</v>
      </c>
      <c r="Q1057" s="203" t="s">
        <v>593</v>
      </c>
      <c r="R1057" s="203" t="s">
        <v>761</v>
      </c>
      <c r="S1057" s="203" t="s">
        <v>761</v>
      </c>
      <c r="T1057" s="203" t="s">
        <v>593</v>
      </c>
      <c r="U1057" s="203">
        <v>0</v>
      </c>
      <c r="V1057" s="203" t="s">
        <v>593</v>
      </c>
      <c r="W1057" s="203" t="s">
        <v>761</v>
      </c>
      <c r="X1057" s="203" t="s">
        <v>593</v>
      </c>
      <c r="Y1057" s="203">
        <v>0</v>
      </c>
      <c r="Z1057" s="203">
        <v>0</v>
      </c>
      <c r="AA1057" s="203"/>
      <c r="AB1057" s="203"/>
      <c r="AC1057" s="203"/>
      <c r="AD1057" s="202"/>
    </row>
    <row r="1058" spans="1:30" hidden="1">
      <c r="A1058" s="200">
        <v>24212</v>
      </c>
      <c r="B1058" s="200" t="s">
        <v>2646</v>
      </c>
      <c r="C1058" s="200" t="s">
        <v>3347</v>
      </c>
      <c r="D1058" s="200"/>
      <c r="E1058" s="200"/>
      <c r="F1058" s="200" t="s">
        <v>3369</v>
      </c>
      <c r="G1058" s="200" t="s">
        <v>3370</v>
      </c>
      <c r="H1058" s="201">
        <v>38657</v>
      </c>
      <c r="I1058" s="202" t="s">
        <v>760</v>
      </c>
      <c r="J1058" s="203">
        <v>0</v>
      </c>
      <c r="K1058" s="203">
        <v>0</v>
      </c>
      <c r="L1058" s="203">
        <v>0</v>
      </c>
      <c r="M1058" s="203">
        <v>0</v>
      </c>
      <c r="N1058" s="203">
        <v>0</v>
      </c>
      <c r="O1058" s="203" t="s">
        <v>761</v>
      </c>
      <c r="P1058" s="203" t="s">
        <v>593</v>
      </c>
      <c r="Q1058" s="203" t="s">
        <v>593</v>
      </c>
      <c r="R1058" s="203" t="s">
        <v>761</v>
      </c>
      <c r="S1058" s="203" t="s">
        <v>761</v>
      </c>
      <c r="T1058" s="203" t="s">
        <v>593</v>
      </c>
      <c r="U1058" s="203">
        <v>0</v>
      </c>
      <c r="V1058" s="203" t="s">
        <v>593</v>
      </c>
      <c r="W1058" s="203" t="s">
        <v>761</v>
      </c>
      <c r="X1058" s="203" t="s">
        <v>593</v>
      </c>
      <c r="Y1058" s="203">
        <v>0</v>
      </c>
      <c r="Z1058" s="203">
        <v>0</v>
      </c>
      <c r="AA1058" s="203"/>
      <c r="AB1058" s="203"/>
      <c r="AC1058" s="203"/>
      <c r="AD1058" s="202"/>
    </row>
    <row r="1059" spans="1:30">
      <c r="A1059" s="200">
        <v>24214</v>
      </c>
      <c r="B1059" s="200" t="s">
        <v>2646</v>
      </c>
      <c r="C1059" s="200" t="s">
        <v>3347</v>
      </c>
      <c r="D1059" s="200"/>
      <c r="E1059" s="200"/>
      <c r="F1059" s="200" t="s">
        <v>3371</v>
      </c>
      <c r="G1059" s="200" t="s">
        <v>3372</v>
      </c>
      <c r="H1059" s="201">
        <v>37956</v>
      </c>
      <c r="I1059" s="202" t="s">
        <v>760</v>
      </c>
      <c r="J1059" s="203">
        <v>0</v>
      </c>
      <c r="K1059" s="203">
        <v>0</v>
      </c>
      <c r="L1059" s="203">
        <v>0</v>
      </c>
      <c r="M1059" s="203">
        <v>0</v>
      </c>
      <c r="N1059" s="203">
        <v>0</v>
      </c>
      <c r="O1059" s="203" t="s">
        <v>761</v>
      </c>
      <c r="P1059" s="203" t="s">
        <v>593</v>
      </c>
      <c r="Q1059" s="203" t="s">
        <v>593</v>
      </c>
      <c r="R1059" s="203" t="s">
        <v>761</v>
      </c>
      <c r="S1059" s="203" t="s">
        <v>593</v>
      </c>
      <c r="T1059" s="203" t="s">
        <v>761</v>
      </c>
      <c r="U1059" s="203">
        <v>0</v>
      </c>
      <c r="V1059" s="203" t="s">
        <v>593</v>
      </c>
      <c r="W1059" s="203" t="s">
        <v>761</v>
      </c>
      <c r="X1059" s="203" t="s">
        <v>761</v>
      </c>
      <c r="Y1059" s="203" t="s">
        <v>769</v>
      </c>
      <c r="Z1059" s="203" t="s">
        <v>3037</v>
      </c>
      <c r="AA1059" s="203">
        <v>0</v>
      </c>
      <c r="AB1059" s="203">
        <v>0</v>
      </c>
      <c r="AC1059" s="203">
        <v>0</v>
      </c>
      <c r="AD1059" s="203">
        <v>0</v>
      </c>
    </row>
    <row r="1060" spans="1:30" hidden="1">
      <c r="A1060" s="200">
        <v>24215</v>
      </c>
      <c r="B1060" s="200" t="s">
        <v>2646</v>
      </c>
      <c r="C1060" s="200" t="s">
        <v>3347</v>
      </c>
      <c r="D1060" s="200"/>
      <c r="E1060" s="200"/>
      <c r="F1060" s="200" t="s">
        <v>3373</v>
      </c>
      <c r="G1060" s="200" t="s">
        <v>3374</v>
      </c>
      <c r="H1060" s="201">
        <v>38261</v>
      </c>
      <c r="I1060" s="202" t="s">
        <v>760</v>
      </c>
      <c r="J1060" s="203">
        <v>0</v>
      </c>
      <c r="K1060" s="203">
        <v>0</v>
      </c>
      <c r="L1060" s="203">
        <v>0</v>
      </c>
      <c r="M1060" s="203">
        <v>0</v>
      </c>
      <c r="N1060" s="203">
        <v>0</v>
      </c>
      <c r="O1060" s="203" t="s">
        <v>761</v>
      </c>
      <c r="P1060" s="203" t="s">
        <v>593</v>
      </c>
      <c r="Q1060" s="203" t="s">
        <v>593</v>
      </c>
      <c r="R1060" s="203" t="s">
        <v>761</v>
      </c>
      <c r="S1060" s="203" t="s">
        <v>761</v>
      </c>
      <c r="T1060" s="203" t="s">
        <v>593</v>
      </c>
      <c r="U1060" s="203">
        <v>0</v>
      </c>
      <c r="V1060" s="203" t="s">
        <v>593</v>
      </c>
      <c r="W1060" s="203" t="s">
        <v>761</v>
      </c>
      <c r="X1060" s="203" t="s">
        <v>593</v>
      </c>
      <c r="Y1060" s="203">
        <v>0</v>
      </c>
      <c r="Z1060" s="203">
        <v>0</v>
      </c>
      <c r="AA1060" s="203"/>
      <c r="AB1060" s="203"/>
      <c r="AC1060" s="203"/>
      <c r="AD1060" s="202"/>
    </row>
    <row r="1061" spans="1:30">
      <c r="A1061" s="200">
        <v>24216</v>
      </c>
      <c r="B1061" s="200" t="s">
        <v>2646</v>
      </c>
      <c r="C1061" s="200" t="s">
        <v>3347</v>
      </c>
      <c r="D1061" s="200"/>
      <c r="E1061" s="200"/>
      <c r="F1061" s="200" t="s">
        <v>3375</v>
      </c>
      <c r="G1061" s="200" t="s">
        <v>3376</v>
      </c>
      <c r="H1061" s="201">
        <v>38292</v>
      </c>
      <c r="I1061" s="202" t="s">
        <v>760</v>
      </c>
      <c r="J1061" s="203">
        <v>0</v>
      </c>
      <c r="K1061" s="203">
        <v>0</v>
      </c>
      <c r="L1061" s="203">
        <v>0</v>
      </c>
      <c r="M1061" s="203">
        <v>0</v>
      </c>
      <c r="N1061" s="203">
        <v>0</v>
      </c>
      <c r="O1061" s="203" t="s">
        <v>761</v>
      </c>
      <c r="P1061" s="203" t="s">
        <v>593</v>
      </c>
      <c r="Q1061" s="203" t="s">
        <v>593</v>
      </c>
      <c r="R1061" s="203" t="s">
        <v>761</v>
      </c>
      <c r="S1061" s="203" t="s">
        <v>593</v>
      </c>
      <c r="T1061" s="203" t="s">
        <v>761</v>
      </c>
      <c r="U1061" s="203">
        <v>0</v>
      </c>
      <c r="V1061" s="203" t="s">
        <v>593</v>
      </c>
      <c r="W1061" s="203" t="s">
        <v>761</v>
      </c>
      <c r="X1061" s="203" t="s">
        <v>761</v>
      </c>
      <c r="Y1061" s="203" t="s">
        <v>769</v>
      </c>
      <c r="Z1061" s="203" t="s">
        <v>3377</v>
      </c>
      <c r="AA1061" s="203">
        <v>0</v>
      </c>
      <c r="AB1061" s="203">
        <v>0</v>
      </c>
      <c r="AC1061" s="203">
        <v>0</v>
      </c>
      <c r="AD1061" s="203">
        <v>0</v>
      </c>
    </row>
    <row r="1062" spans="1:30">
      <c r="A1062" s="200">
        <v>24303</v>
      </c>
      <c r="B1062" s="200" t="s">
        <v>2646</v>
      </c>
      <c r="C1062" s="200" t="s">
        <v>3347</v>
      </c>
      <c r="D1062" s="200" t="s">
        <v>3378</v>
      </c>
      <c r="E1062" s="200" t="s">
        <v>3379</v>
      </c>
      <c r="F1062" s="200" t="s">
        <v>3380</v>
      </c>
      <c r="G1062" s="200" t="s">
        <v>3381</v>
      </c>
      <c r="H1062" s="201">
        <v>35215</v>
      </c>
      <c r="I1062" s="202" t="s">
        <v>760</v>
      </c>
      <c r="J1062" s="203">
        <v>0</v>
      </c>
      <c r="K1062" s="203">
        <v>0</v>
      </c>
      <c r="L1062" s="203">
        <v>0</v>
      </c>
      <c r="M1062" s="203">
        <v>0</v>
      </c>
      <c r="N1062" s="203">
        <v>0</v>
      </c>
      <c r="O1062" s="203" t="s">
        <v>761</v>
      </c>
      <c r="P1062" s="203" t="s">
        <v>593</v>
      </c>
      <c r="Q1062" s="203" t="s">
        <v>593</v>
      </c>
      <c r="R1062" s="203" t="s">
        <v>761</v>
      </c>
      <c r="S1062" s="203" t="s">
        <v>761</v>
      </c>
      <c r="T1062" s="203" t="s">
        <v>761</v>
      </c>
      <c r="U1062" s="203">
        <v>0</v>
      </c>
      <c r="V1062" s="203" t="s">
        <v>593</v>
      </c>
      <c r="W1062" s="203" t="s">
        <v>761</v>
      </c>
      <c r="X1062" s="203" t="s">
        <v>761</v>
      </c>
      <c r="Y1062" s="203" t="s">
        <v>769</v>
      </c>
      <c r="Z1062" s="203" t="s">
        <v>3037</v>
      </c>
      <c r="AA1062" s="203">
        <v>0</v>
      </c>
      <c r="AB1062" s="203">
        <v>0</v>
      </c>
      <c r="AC1062" s="203">
        <v>0</v>
      </c>
      <c r="AD1062" s="203">
        <v>0</v>
      </c>
    </row>
    <row r="1063" spans="1:30">
      <c r="A1063" s="200">
        <v>24324</v>
      </c>
      <c r="B1063" s="200" t="s">
        <v>2646</v>
      </c>
      <c r="C1063" s="200" t="s">
        <v>3347</v>
      </c>
      <c r="D1063" s="200" t="s">
        <v>3382</v>
      </c>
      <c r="E1063" s="200" t="s">
        <v>3383</v>
      </c>
      <c r="F1063" s="200" t="s">
        <v>3384</v>
      </c>
      <c r="G1063" s="200" t="s">
        <v>3385</v>
      </c>
      <c r="H1063" s="201">
        <v>35886</v>
      </c>
      <c r="I1063" s="202" t="s">
        <v>760</v>
      </c>
      <c r="J1063" s="203">
        <v>0</v>
      </c>
      <c r="K1063" s="203">
        <v>0</v>
      </c>
      <c r="L1063" s="203">
        <v>0</v>
      </c>
      <c r="M1063" s="203">
        <v>0</v>
      </c>
      <c r="N1063" s="203">
        <v>0</v>
      </c>
      <c r="O1063" s="203" t="s">
        <v>761</v>
      </c>
      <c r="P1063" s="203" t="s">
        <v>593</v>
      </c>
      <c r="Q1063" s="203" t="s">
        <v>593</v>
      </c>
      <c r="R1063" s="203" t="s">
        <v>761</v>
      </c>
      <c r="S1063" s="203" t="s">
        <v>593</v>
      </c>
      <c r="T1063" s="203" t="s">
        <v>761</v>
      </c>
      <c r="U1063" s="203">
        <v>0</v>
      </c>
      <c r="V1063" s="203" t="s">
        <v>593</v>
      </c>
      <c r="W1063" s="203" t="s">
        <v>761</v>
      </c>
      <c r="X1063" s="203" t="s">
        <v>761</v>
      </c>
      <c r="Y1063" s="203" t="s">
        <v>769</v>
      </c>
      <c r="Z1063" s="203" t="s">
        <v>3037</v>
      </c>
      <c r="AA1063" s="203">
        <v>0</v>
      </c>
      <c r="AB1063" s="203">
        <v>0</v>
      </c>
      <c r="AC1063" s="203">
        <v>0</v>
      </c>
      <c r="AD1063" s="203">
        <v>0</v>
      </c>
    </row>
    <row r="1064" spans="1:30" hidden="1">
      <c r="A1064" s="200">
        <v>24341</v>
      </c>
      <c r="B1064" s="200" t="s">
        <v>2646</v>
      </c>
      <c r="C1064" s="200" t="s">
        <v>3347</v>
      </c>
      <c r="D1064" s="200" t="s">
        <v>3386</v>
      </c>
      <c r="E1064" s="200" t="s">
        <v>3387</v>
      </c>
      <c r="F1064" s="200" t="s">
        <v>3388</v>
      </c>
      <c r="G1064" s="200" t="s">
        <v>3389</v>
      </c>
      <c r="H1064" s="201">
        <v>31868</v>
      </c>
      <c r="I1064" s="202" t="s">
        <v>760</v>
      </c>
      <c r="J1064" s="203">
        <v>0</v>
      </c>
      <c r="K1064" s="203">
        <v>0</v>
      </c>
      <c r="L1064" s="203">
        <v>0</v>
      </c>
      <c r="M1064" s="203">
        <v>0</v>
      </c>
      <c r="N1064" s="203">
        <v>0</v>
      </c>
      <c r="O1064" s="203" t="s">
        <v>761</v>
      </c>
      <c r="P1064" s="203" t="s">
        <v>593</v>
      </c>
      <c r="Q1064" s="203" t="s">
        <v>593</v>
      </c>
      <c r="R1064" s="203" t="s">
        <v>761</v>
      </c>
      <c r="S1064" s="203" t="s">
        <v>593</v>
      </c>
      <c r="T1064" s="203" t="s">
        <v>761</v>
      </c>
      <c r="U1064" s="203">
        <v>0</v>
      </c>
      <c r="V1064" s="203" t="s">
        <v>593</v>
      </c>
      <c r="W1064" s="203" t="s">
        <v>761</v>
      </c>
      <c r="X1064" s="203" t="s">
        <v>593</v>
      </c>
      <c r="Y1064" s="203">
        <v>0</v>
      </c>
      <c r="Z1064" s="203">
        <v>0</v>
      </c>
      <c r="AA1064" s="203"/>
      <c r="AB1064" s="203"/>
      <c r="AC1064" s="203"/>
      <c r="AD1064" s="202"/>
    </row>
    <row r="1065" spans="1:30">
      <c r="A1065" s="200">
        <v>24343</v>
      </c>
      <c r="B1065" s="200" t="s">
        <v>2646</v>
      </c>
      <c r="C1065" s="200" t="s">
        <v>3347</v>
      </c>
      <c r="D1065" s="200" t="s">
        <v>3386</v>
      </c>
      <c r="E1065" s="200" t="s">
        <v>3387</v>
      </c>
      <c r="F1065" s="200" t="s">
        <v>3390</v>
      </c>
      <c r="G1065" s="200" t="s">
        <v>3391</v>
      </c>
      <c r="H1065" s="202"/>
      <c r="I1065" s="202"/>
      <c r="J1065" s="203">
        <v>0</v>
      </c>
      <c r="K1065" s="203">
        <v>0</v>
      </c>
      <c r="L1065" s="203">
        <v>0</v>
      </c>
      <c r="M1065" s="203">
        <v>0</v>
      </c>
      <c r="N1065" s="203">
        <v>0</v>
      </c>
      <c r="O1065" s="203" t="s">
        <v>761</v>
      </c>
      <c r="P1065" s="203" t="s">
        <v>593</v>
      </c>
      <c r="Q1065" s="203" t="s">
        <v>593</v>
      </c>
      <c r="R1065" s="203" t="s">
        <v>761</v>
      </c>
      <c r="S1065" s="203" t="s">
        <v>593</v>
      </c>
      <c r="T1065" s="203" t="s">
        <v>761</v>
      </c>
      <c r="U1065" s="203">
        <v>0</v>
      </c>
      <c r="V1065" s="203" t="s">
        <v>593</v>
      </c>
      <c r="W1065" s="203" t="s">
        <v>761</v>
      </c>
      <c r="X1065" s="203" t="s">
        <v>761</v>
      </c>
      <c r="Y1065" s="203" t="s">
        <v>769</v>
      </c>
      <c r="Z1065" s="203" t="s">
        <v>3037</v>
      </c>
      <c r="AA1065" s="203">
        <v>0</v>
      </c>
      <c r="AB1065" s="203">
        <v>0</v>
      </c>
      <c r="AC1065" s="203">
        <v>0</v>
      </c>
      <c r="AD1065" s="203">
        <v>0</v>
      </c>
    </row>
    <row r="1066" spans="1:30">
      <c r="A1066" s="200">
        <v>24344</v>
      </c>
      <c r="B1066" s="200" t="s">
        <v>2646</v>
      </c>
      <c r="C1066" s="200" t="s">
        <v>3347</v>
      </c>
      <c r="D1066" s="200" t="s">
        <v>3386</v>
      </c>
      <c r="E1066" s="200" t="s">
        <v>3387</v>
      </c>
      <c r="F1066" s="200" t="s">
        <v>3392</v>
      </c>
      <c r="G1066" s="200" t="s">
        <v>3393</v>
      </c>
      <c r="H1066" s="202"/>
      <c r="I1066" s="202"/>
      <c r="J1066" s="203">
        <v>0</v>
      </c>
      <c r="K1066" s="203">
        <v>0</v>
      </c>
      <c r="L1066" s="203">
        <v>0</v>
      </c>
      <c r="M1066" s="203">
        <v>0</v>
      </c>
      <c r="N1066" s="203">
        <v>0</v>
      </c>
      <c r="O1066" s="203" t="s">
        <v>761</v>
      </c>
      <c r="P1066" s="203" t="s">
        <v>593</v>
      </c>
      <c r="Q1066" s="203" t="s">
        <v>593</v>
      </c>
      <c r="R1066" s="203" t="s">
        <v>761</v>
      </c>
      <c r="S1066" s="203" t="s">
        <v>593</v>
      </c>
      <c r="T1066" s="203" t="s">
        <v>761</v>
      </c>
      <c r="U1066" s="203">
        <v>0</v>
      </c>
      <c r="V1066" s="203" t="s">
        <v>593</v>
      </c>
      <c r="W1066" s="203" t="s">
        <v>761</v>
      </c>
      <c r="X1066" s="203" t="s">
        <v>761</v>
      </c>
      <c r="Y1066" s="203" t="s">
        <v>769</v>
      </c>
      <c r="Z1066" s="203" t="s">
        <v>3037</v>
      </c>
      <c r="AA1066" s="203">
        <v>0</v>
      </c>
      <c r="AB1066" s="203">
        <v>0</v>
      </c>
      <c r="AC1066" s="203">
        <v>0</v>
      </c>
      <c r="AD1066" s="203">
        <v>0</v>
      </c>
    </row>
    <row r="1067" spans="1:30" hidden="1">
      <c r="A1067" s="200">
        <v>24441</v>
      </c>
      <c r="B1067" s="200" t="s">
        <v>2646</v>
      </c>
      <c r="C1067" s="200" t="s">
        <v>3347</v>
      </c>
      <c r="D1067" s="200" t="s">
        <v>3394</v>
      </c>
      <c r="E1067" s="200" t="s">
        <v>3395</v>
      </c>
      <c r="F1067" s="200" t="s">
        <v>3396</v>
      </c>
      <c r="G1067" s="200" t="s">
        <v>3397</v>
      </c>
      <c r="H1067" s="201">
        <v>38718</v>
      </c>
      <c r="I1067" s="202" t="s">
        <v>760</v>
      </c>
      <c r="J1067" s="203">
        <v>0</v>
      </c>
      <c r="K1067" s="203">
        <v>0</v>
      </c>
      <c r="L1067" s="203">
        <v>0</v>
      </c>
      <c r="M1067" s="203">
        <v>0</v>
      </c>
      <c r="N1067" s="203">
        <v>0</v>
      </c>
      <c r="O1067" s="203" t="s">
        <v>761</v>
      </c>
      <c r="P1067" s="203" t="s">
        <v>593</v>
      </c>
      <c r="Q1067" s="203" t="s">
        <v>593</v>
      </c>
      <c r="R1067" s="203" t="s">
        <v>761</v>
      </c>
      <c r="S1067" s="203" t="s">
        <v>593</v>
      </c>
      <c r="T1067" s="203" t="s">
        <v>593</v>
      </c>
      <c r="U1067" s="203">
        <v>0</v>
      </c>
      <c r="V1067" s="203" t="s">
        <v>593</v>
      </c>
      <c r="W1067" s="203" t="s">
        <v>761</v>
      </c>
      <c r="X1067" s="203" t="s">
        <v>593</v>
      </c>
      <c r="Y1067" s="203">
        <v>0</v>
      </c>
      <c r="Z1067" s="203">
        <v>0</v>
      </c>
      <c r="AA1067" s="203"/>
      <c r="AB1067" s="203"/>
      <c r="AC1067" s="203"/>
      <c r="AD1067" s="202"/>
    </row>
    <row r="1068" spans="1:30" hidden="1">
      <c r="A1068" s="200">
        <v>24442</v>
      </c>
      <c r="B1068" s="200" t="s">
        <v>2646</v>
      </c>
      <c r="C1068" s="200" t="s">
        <v>3347</v>
      </c>
      <c r="D1068" s="200" t="s">
        <v>3394</v>
      </c>
      <c r="E1068" s="200" t="s">
        <v>3395</v>
      </c>
      <c r="F1068" s="200" t="s">
        <v>3398</v>
      </c>
      <c r="G1068" s="200" t="s">
        <v>3399</v>
      </c>
      <c r="H1068" s="201">
        <v>37393</v>
      </c>
      <c r="I1068" s="202" t="s">
        <v>760</v>
      </c>
      <c r="J1068" s="203">
        <v>0</v>
      </c>
      <c r="K1068" s="203">
        <v>0</v>
      </c>
      <c r="L1068" s="203">
        <v>0</v>
      </c>
      <c r="M1068" s="203">
        <v>0</v>
      </c>
      <c r="N1068" s="203">
        <v>0</v>
      </c>
      <c r="O1068" s="203" t="s">
        <v>761</v>
      </c>
      <c r="P1068" s="203">
        <v>0</v>
      </c>
      <c r="Q1068" s="203" t="s">
        <v>593</v>
      </c>
      <c r="R1068" s="203" t="s">
        <v>761</v>
      </c>
      <c r="S1068" s="203" t="s">
        <v>593</v>
      </c>
      <c r="T1068" s="203" t="s">
        <v>593</v>
      </c>
      <c r="U1068" s="203">
        <v>0</v>
      </c>
      <c r="V1068" s="203" t="s">
        <v>593</v>
      </c>
      <c r="W1068" s="203" t="s">
        <v>761</v>
      </c>
      <c r="X1068" s="203">
        <v>0</v>
      </c>
      <c r="Y1068" s="203">
        <v>0</v>
      </c>
      <c r="Z1068" s="203">
        <v>0</v>
      </c>
      <c r="AA1068" s="203"/>
      <c r="AB1068" s="203"/>
      <c r="AC1068" s="203"/>
      <c r="AD1068" s="202"/>
    </row>
    <row r="1069" spans="1:30" hidden="1">
      <c r="A1069" s="200">
        <v>24443</v>
      </c>
      <c r="B1069" s="200" t="s">
        <v>2646</v>
      </c>
      <c r="C1069" s="200" t="s">
        <v>3347</v>
      </c>
      <c r="D1069" s="200" t="s">
        <v>3394</v>
      </c>
      <c r="E1069" s="200" t="s">
        <v>3395</v>
      </c>
      <c r="F1069" s="200" t="s">
        <v>3400</v>
      </c>
      <c r="G1069" s="200" t="s">
        <v>3401</v>
      </c>
      <c r="H1069" s="201">
        <v>38727</v>
      </c>
      <c r="I1069" s="202" t="s">
        <v>760</v>
      </c>
      <c r="J1069" s="203">
        <v>0</v>
      </c>
      <c r="K1069" s="203">
        <v>0</v>
      </c>
      <c r="L1069" s="203">
        <v>0</v>
      </c>
      <c r="M1069" s="203">
        <v>0</v>
      </c>
      <c r="N1069" s="203">
        <v>0</v>
      </c>
      <c r="O1069" s="203" t="s">
        <v>761</v>
      </c>
      <c r="P1069" s="203" t="s">
        <v>593</v>
      </c>
      <c r="Q1069" s="203" t="s">
        <v>593</v>
      </c>
      <c r="R1069" s="203" t="s">
        <v>761</v>
      </c>
      <c r="S1069" s="203" t="s">
        <v>593</v>
      </c>
      <c r="T1069" s="203" t="s">
        <v>593</v>
      </c>
      <c r="U1069" s="203">
        <v>0</v>
      </c>
      <c r="V1069" s="203" t="s">
        <v>593</v>
      </c>
      <c r="W1069" s="203" t="s">
        <v>761</v>
      </c>
      <c r="X1069" s="203" t="s">
        <v>593</v>
      </c>
      <c r="Y1069" s="203">
        <v>0</v>
      </c>
      <c r="Z1069" s="203">
        <v>0</v>
      </c>
      <c r="AA1069" s="203"/>
      <c r="AB1069" s="203"/>
      <c r="AC1069" s="203"/>
      <c r="AD1069" s="202"/>
    </row>
    <row r="1070" spans="1:30" hidden="1">
      <c r="A1070" s="200">
        <v>24461</v>
      </c>
      <c r="B1070" s="200" t="s">
        <v>2646</v>
      </c>
      <c r="C1070" s="200" t="s">
        <v>3347</v>
      </c>
      <c r="D1070" s="200" t="s">
        <v>3402</v>
      </c>
      <c r="E1070" s="200" t="s">
        <v>3403</v>
      </c>
      <c r="F1070" s="200" t="s">
        <v>3404</v>
      </c>
      <c r="G1070" s="200" t="s">
        <v>3405</v>
      </c>
      <c r="H1070" s="201">
        <v>38808</v>
      </c>
      <c r="I1070" s="202" t="s">
        <v>760</v>
      </c>
      <c r="J1070" s="203">
        <v>0</v>
      </c>
      <c r="K1070" s="203">
        <v>0</v>
      </c>
      <c r="L1070" s="203">
        <v>0</v>
      </c>
      <c r="M1070" s="203">
        <v>0</v>
      </c>
      <c r="N1070" s="203">
        <v>0</v>
      </c>
      <c r="O1070" s="203" t="s">
        <v>761</v>
      </c>
      <c r="P1070" s="203" t="s">
        <v>593</v>
      </c>
      <c r="Q1070" s="203" t="s">
        <v>593</v>
      </c>
      <c r="R1070" s="203" t="s">
        <v>761</v>
      </c>
      <c r="S1070" s="203" t="s">
        <v>593</v>
      </c>
      <c r="T1070" s="203" t="s">
        <v>593</v>
      </c>
      <c r="U1070" s="203">
        <v>0</v>
      </c>
      <c r="V1070" s="203" t="s">
        <v>593</v>
      </c>
      <c r="W1070" s="203" t="s">
        <v>761</v>
      </c>
      <c r="X1070" s="203" t="s">
        <v>593</v>
      </c>
      <c r="Y1070" s="203">
        <v>0</v>
      </c>
      <c r="Z1070" s="203">
        <v>0</v>
      </c>
      <c r="AA1070" s="203"/>
      <c r="AB1070" s="203"/>
      <c r="AC1070" s="203"/>
      <c r="AD1070" s="202"/>
    </row>
    <row r="1071" spans="1:30" hidden="1">
      <c r="A1071" s="200">
        <v>24470</v>
      </c>
      <c r="B1071" s="200" t="s">
        <v>2646</v>
      </c>
      <c r="C1071" s="200" t="s">
        <v>3347</v>
      </c>
      <c r="D1071" s="200" t="s">
        <v>3402</v>
      </c>
      <c r="E1071" s="200" t="s">
        <v>3403</v>
      </c>
      <c r="F1071" s="200" t="s">
        <v>3406</v>
      </c>
      <c r="G1071" s="200" t="s">
        <v>3407</v>
      </c>
      <c r="H1071" s="202"/>
      <c r="I1071" s="202"/>
      <c r="J1071" s="203">
        <v>0</v>
      </c>
      <c r="K1071" s="203">
        <v>0</v>
      </c>
      <c r="L1071" s="203">
        <v>0</v>
      </c>
      <c r="M1071" s="203">
        <v>0</v>
      </c>
      <c r="N1071" s="203">
        <v>0</v>
      </c>
      <c r="O1071" s="203" t="s">
        <v>761</v>
      </c>
      <c r="P1071" s="203" t="s">
        <v>593</v>
      </c>
      <c r="Q1071" s="203" t="s">
        <v>593</v>
      </c>
      <c r="R1071" s="203" t="s">
        <v>761</v>
      </c>
      <c r="S1071" s="203" t="s">
        <v>593</v>
      </c>
      <c r="T1071" s="203" t="s">
        <v>593</v>
      </c>
      <c r="U1071" s="203">
        <v>0</v>
      </c>
      <c r="V1071" s="203" t="s">
        <v>593</v>
      </c>
      <c r="W1071" s="203" t="s">
        <v>761</v>
      </c>
      <c r="X1071" s="203" t="s">
        <v>593</v>
      </c>
      <c r="Y1071" s="203">
        <v>0</v>
      </c>
      <c r="Z1071" s="203">
        <v>0</v>
      </c>
      <c r="AA1071" s="203"/>
      <c r="AB1071" s="203"/>
      <c r="AC1071" s="203"/>
      <c r="AD1071" s="202"/>
    </row>
    <row r="1072" spans="1:30" hidden="1">
      <c r="A1072" s="200">
        <v>24471</v>
      </c>
      <c r="B1072" s="200" t="s">
        <v>2646</v>
      </c>
      <c r="C1072" s="200" t="s">
        <v>3347</v>
      </c>
      <c r="D1072" s="200" t="s">
        <v>3402</v>
      </c>
      <c r="E1072" s="200" t="s">
        <v>3403</v>
      </c>
      <c r="F1072" s="200" t="s">
        <v>3408</v>
      </c>
      <c r="G1072" s="200" t="s">
        <v>1114</v>
      </c>
      <c r="H1072" s="201">
        <v>38397</v>
      </c>
      <c r="I1072" s="202" t="s">
        <v>760</v>
      </c>
      <c r="J1072" s="203">
        <v>0</v>
      </c>
      <c r="K1072" s="203">
        <v>0</v>
      </c>
      <c r="L1072" s="203">
        <v>0</v>
      </c>
      <c r="M1072" s="203">
        <v>0</v>
      </c>
      <c r="N1072" s="203">
        <v>0</v>
      </c>
      <c r="O1072" s="203" t="s">
        <v>761</v>
      </c>
      <c r="P1072" s="203" t="s">
        <v>593</v>
      </c>
      <c r="Q1072" s="203" t="s">
        <v>593</v>
      </c>
      <c r="R1072" s="203" t="s">
        <v>761</v>
      </c>
      <c r="S1072" s="203" t="s">
        <v>761</v>
      </c>
      <c r="T1072" s="203" t="s">
        <v>593</v>
      </c>
      <c r="U1072" s="203">
        <v>0</v>
      </c>
      <c r="V1072" s="203" t="s">
        <v>593</v>
      </c>
      <c r="W1072" s="203" t="s">
        <v>761</v>
      </c>
      <c r="X1072" s="203" t="s">
        <v>593</v>
      </c>
      <c r="Y1072" s="203">
        <v>0</v>
      </c>
      <c r="Z1072" s="203">
        <v>0</v>
      </c>
      <c r="AA1072" s="203"/>
      <c r="AB1072" s="203"/>
      <c r="AC1072" s="203"/>
      <c r="AD1072" s="202"/>
    </row>
    <row r="1073" spans="1:30" hidden="1">
      <c r="A1073" s="200">
        <v>24472</v>
      </c>
      <c r="B1073" s="200" t="s">
        <v>2646</v>
      </c>
      <c r="C1073" s="200" t="s">
        <v>3347</v>
      </c>
      <c r="D1073" s="200" t="s">
        <v>3402</v>
      </c>
      <c r="E1073" s="200" t="s">
        <v>3403</v>
      </c>
      <c r="F1073" s="200" t="s">
        <v>3409</v>
      </c>
      <c r="G1073" s="200" t="s">
        <v>3410</v>
      </c>
      <c r="H1073" s="201">
        <v>38626</v>
      </c>
      <c r="I1073" s="202" t="s">
        <v>760</v>
      </c>
      <c r="J1073" s="203">
        <v>0</v>
      </c>
      <c r="K1073" s="203">
        <v>0</v>
      </c>
      <c r="L1073" s="203">
        <v>0</v>
      </c>
      <c r="M1073" s="203">
        <v>0</v>
      </c>
      <c r="N1073" s="203">
        <v>0</v>
      </c>
      <c r="O1073" s="203" t="s">
        <v>761</v>
      </c>
      <c r="P1073" s="203" t="s">
        <v>593</v>
      </c>
      <c r="Q1073" s="203" t="s">
        <v>593</v>
      </c>
      <c r="R1073" s="203" t="s">
        <v>761</v>
      </c>
      <c r="S1073" s="203" t="s">
        <v>761</v>
      </c>
      <c r="T1073" s="203" t="s">
        <v>593</v>
      </c>
      <c r="U1073" s="203">
        <v>0</v>
      </c>
      <c r="V1073" s="203" t="s">
        <v>593</v>
      </c>
      <c r="W1073" s="203" t="s">
        <v>761</v>
      </c>
      <c r="X1073" s="203" t="s">
        <v>593</v>
      </c>
      <c r="Y1073" s="203">
        <v>0</v>
      </c>
      <c r="Z1073" s="203">
        <v>0</v>
      </c>
      <c r="AA1073" s="203"/>
      <c r="AB1073" s="203"/>
      <c r="AC1073" s="203"/>
      <c r="AD1073" s="202"/>
    </row>
    <row r="1074" spans="1:30" hidden="1">
      <c r="A1074" s="200">
        <v>24543</v>
      </c>
      <c r="B1074" s="200" t="s">
        <v>2646</v>
      </c>
      <c r="C1074" s="200" t="s">
        <v>3347</v>
      </c>
      <c r="D1074" s="200" t="s">
        <v>3411</v>
      </c>
      <c r="E1074" s="200" t="s">
        <v>3412</v>
      </c>
      <c r="F1074" s="200" t="s">
        <v>3413</v>
      </c>
      <c r="G1074" s="200" t="s">
        <v>3414</v>
      </c>
      <c r="H1074" s="201">
        <v>38636</v>
      </c>
      <c r="I1074" s="202" t="s">
        <v>760</v>
      </c>
      <c r="J1074" s="203">
        <v>0</v>
      </c>
      <c r="K1074" s="203">
        <v>0</v>
      </c>
      <c r="L1074" s="203">
        <v>0</v>
      </c>
      <c r="M1074" s="203">
        <v>0</v>
      </c>
      <c r="N1074" s="203">
        <v>0</v>
      </c>
      <c r="O1074" s="203" t="s">
        <v>761</v>
      </c>
      <c r="P1074" s="203" t="s">
        <v>593</v>
      </c>
      <c r="Q1074" s="203" t="s">
        <v>593</v>
      </c>
      <c r="R1074" s="203" t="s">
        <v>761</v>
      </c>
      <c r="S1074" s="203" t="s">
        <v>761</v>
      </c>
      <c r="T1074" s="203" t="s">
        <v>593</v>
      </c>
      <c r="U1074" s="203">
        <v>0</v>
      </c>
      <c r="V1074" s="203" t="s">
        <v>593</v>
      </c>
      <c r="W1074" s="203" t="s">
        <v>761</v>
      </c>
      <c r="X1074" s="203" t="s">
        <v>593</v>
      </c>
      <c r="Y1074" s="203">
        <v>0</v>
      </c>
      <c r="Z1074" s="203">
        <v>0</v>
      </c>
      <c r="AA1074" s="203"/>
      <c r="AB1074" s="203"/>
      <c r="AC1074" s="203"/>
      <c r="AD1074" s="202"/>
    </row>
    <row r="1075" spans="1:30" hidden="1">
      <c r="A1075" s="200">
        <v>24561</v>
      </c>
      <c r="B1075" s="200" t="s">
        <v>2646</v>
      </c>
      <c r="C1075" s="200" t="s">
        <v>3347</v>
      </c>
      <c r="D1075" s="200" t="s">
        <v>3415</v>
      </c>
      <c r="E1075" s="200" t="s">
        <v>3416</v>
      </c>
      <c r="F1075" s="200" t="s">
        <v>3417</v>
      </c>
      <c r="G1075" s="200" t="s">
        <v>2768</v>
      </c>
      <c r="H1075" s="201">
        <v>30590</v>
      </c>
      <c r="I1075" s="202" t="s">
        <v>760</v>
      </c>
      <c r="J1075" s="203">
        <v>0</v>
      </c>
      <c r="K1075" s="203">
        <v>0</v>
      </c>
      <c r="L1075" s="203">
        <v>0</v>
      </c>
      <c r="M1075" s="203">
        <v>0</v>
      </c>
      <c r="N1075" s="203">
        <v>0</v>
      </c>
      <c r="O1075" s="203" t="s">
        <v>761</v>
      </c>
      <c r="P1075" s="203" t="s">
        <v>593</v>
      </c>
      <c r="Q1075" s="203" t="s">
        <v>593</v>
      </c>
      <c r="R1075" s="203" t="s">
        <v>761</v>
      </c>
      <c r="S1075" s="203" t="s">
        <v>593</v>
      </c>
      <c r="T1075" s="203" t="s">
        <v>593</v>
      </c>
      <c r="U1075" s="203">
        <v>0</v>
      </c>
      <c r="V1075" s="203" t="s">
        <v>593</v>
      </c>
      <c r="W1075" s="203" t="s">
        <v>761</v>
      </c>
      <c r="X1075" s="203" t="s">
        <v>593</v>
      </c>
      <c r="Y1075" s="203">
        <v>0</v>
      </c>
      <c r="Z1075" s="203">
        <v>0</v>
      </c>
      <c r="AA1075" s="203"/>
      <c r="AB1075" s="203"/>
      <c r="AC1075" s="203"/>
      <c r="AD1075" s="202"/>
    </row>
    <row r="1076" spans="1:30" hidden="1">
      <c r="A1076" s="200">
        <v>24562</v>
      </c>
      <c r="B1076" s="200" t="s">
        <v>2646</v>
      </c>
      <c r="C1076" s="200" t="s">
        <v>3347</v>
      </c>
      <c r="D1076" s="200" t="s">
        <v>3415</v>
      </c>
      <c r="E1076" s="200" t="s">
        <v>3416</v>
      </c>
      <c r="F1076" s="200" t="s">
        <v>3418</v>
      </c>
      <c r="G1076" s="200" t="s">
        <v>3419</v>
      </c>
      <c r="H1076" s="201">
        <v>38727</v>
      </c>
      <c r="I1076" s="202" t="s">
        <v>760</v>
      </c>
      <c r="J1076" s="203">
        <v>0</v>
      </c>
      <c r="K1076" s="203">
        <v>0</v>
      </c>
      <c r="L1076" s="203">
        <v>0</v>
      </c>
      <c r="M1076" s="203">
        <v>0</v>
      </c>
      <c r="N1076" s="203">
        <v>0</v>
      </c>
      <c r="O1076" s="203" t="s">
        <v>761</v>
      </c>
      <c r="P1076" s="203" t="s">
        <v>593</v>
      </c>
      <c r="Q1076" s="203" t="s">
        <v>593</v>
      </c>
      <c r="R1076" s="203" t="s">
        <v>761</v>
      </c>
      <c r="S1076" s="203" t="s">
        <v>593</v>
      </c>
      <c r="T1076" s="203" t="s">
        <v>593</v>
      </c>
      <c r="U1076" s="203">
        <v>0</v>
      </c>
      <c r="V1076" s="203" t="s">
        <v>593</v>
      </c>
      <c r="W1076" s="203" t="s">
        <v>761</v>
      </c>
      <c r="X1076" s="203" t="s">
        <v>593</v>
      </c>
      <c r="Y1076" s="203">
        <v>0</v>
      </c>
      <c r="Z1076" s="203">
        <v>0</v>
      </c>
      <c r="AA1076" s="203"/>
      <c r="AB1076" s="203"/>
      <c r="AC1076" s="203"/>
      <c r="AD1076" s="202"/>
    </row>
    <row r="1077" spans="1:30">
      <c r="A1077" s="200">
        <v>25201</v>
      </c>
      <c r="B1077" s="200" t="s">
        <v>2727</v>
      </c>
      <c r="C1077" s="200" t="s">
        <v>3420</v>
      </c>
      <c r="D1077" s="200"/>
      <c r="E1077" s="200"/>
      <c r="F1077" s="200" t="s">
        <v>3421</v>
      </c>
      <c r="G1077" s="200" t="s">
        <v>3422</v>
      </c>
      <c r="H1077" s="201">
        <v>39904</v>
      </c>
      <c r="I1077" s="202" t="s">
        <v>760</v>
      </c>
      <c r="J1077" s="203">
        <v>0</v>
      </c>
      <c r="K1077" s="203" t="s">
        <v>761</v>
      </c>
      <c r="L1077" s="203">
        <v>0</v>
      </c>
      <c r="M1077" s="203" t="s">
        <v>761</v>
      </c>
      <c r="N1077" s="203" t="s">
        <v>761</v>
      </c>
      <c r="O1077" s="203" t="s">
        <v>761</v>
      </c>
      <c r="P1077" s="203" t="s">
        <v>593</v>
      </c>
      <c r="Q1077" s="203" t="s">
        <v>593</v>
      </c>
      <c r="R1077" s="203" t="s">
        <v>593</v>
      </c>
      <c r="S1077" s="203" t="s">
        <v>593</v>
      </c>
      <c r="T1077" s="203" t="s">
        <v>761</v>
      </c>
      <c r="U1077" s="203">
        <v>0</v>
      </c>
      <c r="V1077" s="203" t="s">
        <v>761</v>
      </c>
      <c r="W1077" s="203" t="s">
        <v>761</v>
      </c>
      <c r="X1077" s="203" t="s">
        <v>761</v>
      </c>
      <c r="Y1077" s="203" t="s">
        <v>763</v>
      </c>
      <c r="Z1077" s="203" t="s">
        <v>3423</v>
      </c>
      <c r="AA1077" s="203" t="s">
        <v>3424</v>
      </c>
      <c r="AB1077" s="203">
        <v>0</v>
      </c>
      <c r="AC1077" s="203">
        <v>0</v>
      </c>
      <c r="AD1077" s="203">
        <v>0</v>
      </c>
    </row>
    <row r="1078" spans="1:30">
      <c r="A1078" s="200">
        <v>25202</v>
      </c>
      <c r="B1078" s="200" t="s">
        <v>2727</v>
      </c>
      <c r="C1078" s="200" t="s">
        <v>3420</v>
      </c>
      <c r="D1078" s="200"/>
      <c r="E1078" s="200"/>
      <c r="F1078" s="200" t="s">
        <v>3425</v>
      </c>
      <c r="G1078" s="200" t="s">
        <v>3426</v>
      </c>
      <c r="H1078" s="201">
        <v>40550</v>
      </c>
      <c r="I1078" s="202" t="s">
        <v>760</v>
      </c>
      <c r="J1078" s="203">
        <v>0</v>
      </c>
      <c r="K1078" s="203">
        <v>0</v>
      </c>
      <c r="L1078" s="203">
        <v>0</v>
      </c>
      <c r="M1078" s="203">
        <v>0</v>
      </c>
      <c r="N1078" s="203">
        <v>0</v>
      </c>
      <c r="O1078" s="203" t="s">
        <v>761</v>
      </c>
      <c r="P1078" s="203" t="s">
        <v>593</v>
      </c>
      <c r="Q1078" s="203" t="s">
        <v>593</v>
      </c>
      <c r="R1078" s="203" t="s">
        <v>761</v>
      </c>
      <c r="S1078" s="203" t="s">
        <v>593</v>
      </c>
      <c r="T1078" s="203" t="s">
        <v>761</v>
      </c>
      <c r="U1078" s="203">
        <v>0</v>
      </c>
      <c r="V1078" s="203" t="s">
        <v>593</v>
      </c>
      <c r="W1078" s="203" t="s">
        <v>761</v>
      </c>
      <c r="X1078" s="203" t="s">
        <v>761</v>
      </c>
      <c r="Y1078" s="203" t="s">
        <v>769</v>
      </c>
      <c r="Z1078" s="203" t="s">
        <v>3423</v>
      </c>
      <c r="AA1078" s="203">
        <v>0</v>
      </c>
      <c r="AB1078" s="203">
        <v>0</v>
      </c>
      <c r="AC1078" s="203">
        <v>0</v>
      </c>
      <c r="AD1078" s="203">
        <v>0</v>
      </c>
    </row>
    <row r="1079" spans="1:30">
      <c r="A1079" s="200">
        <v>25203</v>
      </c>
      <c r="B1079" s="200" t="s">
        <v>2727</v>
      </c>
      <c r="C1079" s="200" t="s">
        <v>3420</v>
      </c>
      <c r="D1079" s="200"/>
      <c r="E1079" s="200"/>
      <c r="F1079" s="200" t="s">
        <v>3427</v>
      </c>
      <c r="G1079" s="200" t="s">
        <v>3428</v>
      </c>
      <c r="H1079" s="201">
        <v>40179</v>
      </c>
      <c r="I1079" s="202" t="s">
        <v>760</v>
      </c>
      <c r="J1079" s="203">
        <v>0</v>
      </c>
      <c r="K1079" s="203">
        <v>0</v>
      </c>
      <c r="L1079" s="203">
        <v>0</v>
      </c>
      <c r="M1079" s="203">
        <v>0</v>
      </c>
      <c r="N1079" s="203">
        <v>0</v>
      </c>
      <c r="O1079" s="203" t="s">
        <v>761</v>
      </c>
      <c r="P1079" s="203" t="s">
        <v>593</v>
      </c>
      <c r="Q1079" s="203" t="s">
        <v>593</v>
      </c>
      <c r="R1079" s="203" t="s">
        <v>761</v>
      </c>
      <c r="S1079" s="203" t="s">
        <v>593</v>
      </c>
      <c r="T1079" s="203" t="s">
        <v>593</v>
      </c>
      <c r="U1079" s="203">
        <v>0</v>
      </c>
      <c r="V1079" s="203" t="s">
        <v>593</v>
      </c>
      <c r="W1079" s="203" t="s">
        <v>761</v>
      </c>
      <c r="X1079" s="203" t="s">
        <v>761</v>
      </c>
      <c r="Y1079" s="203" t="s">
        <v>769</v>
      </c>
      <c r="Z1079" s="203" t="s">
        <v>3423</v>
      </c>
      <c r="AA1079" s="203">
        <v>0</v>
      </c>
      <c r="AB1079" s="203">
        <v>0</v>
      </c>
      <c r="AC1079" s="203">
        <v>0</v>
      </c>
      <c r="AD1079" s="203">
        <v>0</v>
      </c>
    </row>
    <row r="1080" spans="1:30">
      <c r="A1080" s="200">
        <v>25204</v>
      </c>
      <c r="B1080" s="200" t="s">
        <v>2727</v>
      </c>
      <c r="C1080" s="200" t="s">
        <v>3420</v>
      </c>
      <c r="D1080" s="200"/>
      <c r="E1080" s="200"/>
      <c r="F1080" s="200" t="s">
        <v>3429</v>
      </c>
      <c r="G1080" s="200" t="s">
        <v>3430</v>
      </c>
      <c r="H1080" s="201">
        <v>40258</v>
      </c>
      <c r="I1080" s="202" t="s">
        <v>760</v>
      </c>
      <c r="J1080" s="203">
        <v>0</v>
      </c>
      <c r="K1080" s="203">
        <v>0</v>
      </c>
      <c r="L1080" s="203">
        <v>0</v>
      </c>
      <c r="M1080" s="203">
        <v>0</v>
      </c>
      <c r="N1080" s="203">
        <v>0</v>
      </c>
      <c r="O1080" s="203" t="s">
        <v>761</v>
      </c>
      <c r="P1080" s="203" t="s">
        <v>593</v>
      </c>
      <c r="Q1080" s="203" t="s">
        <v>593</v>
      </c>
      <c r="R1080" s="203" t="s">
        <v>761</v>
      </c>
      <c r="S1080" s="203" t="s">
        <v>593</v>
      </c>
      <c r="T1080" s="203" t="s">
        <v>761</v>
      </c>
      <c r="U1080" s="203">
        <v>0</v>
      </c>
      <c r="V1080" s="203" t="s">
        <v>593</v>
      </c>
      <c r="W1080" s="203" t="s">
        <v>761</v>
      </c>
      <c r="X1080" s="203" t="s">
        <v>761</v>
      </c>
      <c r="Y1080" s="203" t="s">
        <v>769</v>
      </c>
      <c r="Z1080" s="203" t="s">
        <v>3423</v>
      </c>
      <c r="AA1080" s="203">
        <v>0</v>
      </c>
      <c r="AB1080" s="203">
        <v>0</v>
      </c>
      <c r="AC1080" s="203">
        <v>0</v>
      </c>
      <c r="AD1080" s="203">
        <v>0</v>
      </c>
    </row>
    <row r="1081" spans="1:30">
      <c r="A1081" s="200">
        <v>25206</v>
      </c>
      <c r="B1081" s="200" t="s">
        <v>2727</v>
      </c>
      <c r="C1081" s="200" t="s">
        <v>3420</v>
      </c>
      <c r="D1081" s="200"/>
      <c r="E1081" s="200"/>
      <c r="F1081" s="200" t="s">
        <v>3431</v>
      </c>
      <c r="G1081" s="200" t="s">
        <v>3432</v>
      </c>
      <c r="H1081" s="201">
        <v>39353</v>
      </c>
      <c r="I1081" s="202" t="s">
        <v>760</v>
      </c>
      <c r="J1081" s="203">
        <v>0</v>
      </c>
      <c r="K1081" s="203">
        <v>0</v>
      </c>
      <c r="L1081" s="203">
        <v>0</v>
      </c>
      <c r="M1081" s="203">
        <v>0</v>
      </c>
      <c r="N1081" s="203">
        <v>0</v>
      </c>
      <c r="O1081" s="203" t="s">
        <v>761</v>
      </c>
      <c r="P1081" s="203" t="s">
        <v>593</v>
      </c>
      <c r="Q1081" s="203" t="s">
        <v>593</v>
      </c>
      <c r="R1081" s="203" t="s">
        <v>593</v>
      </c>
      <c r="S1081" s="203" t="s">
        <v>593</v>
      </c>
      <c r="T1081" s="203" t="s">
        <v>761</v>
      </c>
      <c r="U1081" s="203">
        <v>0</v>
      </c>
      <c r="V1081" s="203" t="s">
        <v>593</v>
      </c>
      <c r="W1081" s="203" t="s">
        <v>761</v>
      </c>
      <c r="X1081" s="203" t="s">
        <v>761</v>
      </c>
      <c r="Y1081" s="203" t="s">
        <v>769</v>
      </c>
      <c r="Z1081" s="203" t="s">
        <v>3423</v>
      </c>
      <c r="AA1081" s="203">
        <v>0</v>
      </c>
      <c r="AB1081" s="203">
        <v>0</v>
      </c>
      <c r="AC1081" s="203">
        <v>0</v>
      </c>
      <c r="AD1081" s="203">
        <v>0</v>
      </c>
    </row>
    <row r="1082" spans="1:30">
      <c r="A1082" s="200">
        <v>25207</v>
      </c>
      <c r="B1082" s="200" t="s">
        <v>2727</v>
      </c>
      <c r="C1082" s="200" t="s">
        <v>3420</v>
      </c>
      <c r="D1082" s="200"/>
      <c r="E1082" s="200"/>
      <c r="F1082" s="200" t="s">
        <v>3433</v>
      </c>
      <c r="G1082" s="200" t="s">
        <v>3434</v>
      </c>
      <c r="H1082" s="201">
        <v>40389</v>
      </c>
      <c r="I1082" s="202" t="s">
        <v>760</v>
      </c>
      <c r="J1082" s="203">
        <v>0</v>
      </c>
      <c r="K1082" s="203">
        <v>0</v>
      </c>
      <c r="L1082" s="203">
        <v>0</v>
      </c>
      <c r="M1082" s="203">
        <v>0</v>
      </c>
      <c r="N1082" s="203">
        <v>0</v>
      </c>
      <c r="O1082" s="203" t="s">
        <v>761</v>
      </c>
      <c r="P1082" s="203" t="s">
        <v>593</v>
      </c>
      <c r="Q1082" s="203" t="s">
        <v>593</v>
      </c>
      <c r="R1082" s="203" t="s">
        <v>593</v>
      </c>
      <c r="S1082" s="203" t="s">
        <v>593</v>
      </c>
      <c r="T1082" s="203" t="s">
        <v>761</v>
      </c>
      <c r="U1082" s="203">
        <v>0</v>
      </c>
      <c r="V1082" s="203" t="s">
        <v>593</v>
      </c>
      <c r="W1082" s="203" t="s">
        <v>761</v>
      </c>
      <c r="X1082" s="203" t="s">
        <v>761</v>
      </c>
      <c r="Y1082" s="203" t="s">
        <v>769</v>
      </c>
      <c r="Z1082" s="203" t="s">
        <v>3423</v>
      </c>
      <c r="AA1082" s="203">
        <v>0</v>
      </c>
      <c r="AB1082" s="203">
        <v>0</v>
      </c>
      <c r="AC1082" s="203">
        <v>0</v>
      </c>
      <c r="AD1082" s="203">
        <v>0</v>
      </c>
    </row>
    <row r="1083" spans="1:30">
      <c r="A1083" s="200">
        <v>25208</v>
      </c>
      <c r="B1083" s="200" t="s">
        <v>2727</v>
      </c>
      <c r="C1083" s="200" t="s">
        <v>3420</v>
      </c>
      <c r="D1083" s="200"/>
      <c r="E1083" s="200"/>
      <c r="F1083" s="200" t="s">
        <v>3435</v>
      </c>
      <c r="G1083" s="200" t="s">
        <v>3436</v>
      </c>
      <c r="H1083" s="201">
        <v>37165</v>
      </c>
      <c r="I1083" s="202" t="s">
        <v>760</v>
      </c>
      <c r="J1083" s="203">
        <v>0</v>
      </c>
      <c r="K1083" s="203">
        <v>0</v>
      </c>
      <c r="L1083" s="203">
        <v>0</v>
      </c>
      <c r="M1083" s="203">
        <v>0</v>
      </c>
      <c r="N1083" s="203">
        <v>0</v>
      </c>
      <c r="O1083" s="203" t="s">
        <v>761</v>
      </c>
      <c r="P1083" s="203" t="s">
        <v>593</v>
      </c>
      <c r="Q1083" s="203" t="s">
        <v>593</v>
      </c>
      <c r="R1083" s="203" t="s">
        <v>593</v>
      </c>
      <c r="S1083" s="203" t="s">
        <v>593</v>
      </c>
      <c r="T1083" s="203" t="s">
        <v>761</v>
      </c>
      <c r="U1083" s="203">
        <v>0</v>
      </c>
      <c r="V1083" s="203" t="s">
        <v>593</v>
      </c>
      <c r="W1083" s="203" t="s">
        <v>761</v>
      </c>
      <c r="X1083" s="203" t="s">
        <v>761</v>
      </c>
      <c r="Y1083" s="203" t="s">
        <v>769</v>
      </c>
      <c r="Z1083" s="203" t="s">
        <v>3423</v>
      </c>
      <c r="AA1083" s="203">
        <v>0</v>
      </c>
      <c r="AB1083" s="203">
        <v>0</v>
      </c>
      <c r="AC1083" s="203">
        <v>0</v>
      </c>
      <c r="AD1083" s="203">
        <v>0</v>
      </c>
    </row>
    <row r="1084" spans="1:30">
      <c r="A1084" s="200">
        <v>25209</v>
      </c>
      <c r="B1084" s="200" t="s">
        <v>2727</v>
      </c>
      <c r="C1084" s="200" t="s">
        <v>3420</v>
      </c>
      <c r="D1084" s="200"/>
      <c r="E1084" s="200"/>
      <c r="F1084" s="200" t="s">
        <v>3437</v>
      </c>
      <c r="G1084" s="200" t="s">
        <v>3438</v>
      </c>
      <c r="H1084" s="201">
        <v>38261</v>
      </c>
      <c r="I1084" s="202" t="s">
        <v>760</v>
      </c>
      <c r="J1084" s="203">
        <v>0</v>
      </c>
      <c r="K1084" s="203">
        <v>0</v>
      </c>
      <c r="L1084" s="203">
        <v>0</v>
      </c>
      <c r="M1084" s="203">
        <v>0</v>
      </c>
      <c r="N1084" s="203">
        <v>0</v>
      </c>
      <c r="O1084" s="203" t="s">
        <v>761</v>
      </c>
      <c r="P1084" s="203" t="s">
        <v>593</v>
      </c>
      <c r="Q1084" s="203" t="s">
        <v>593</v>
      </c>
      <c r="R1084" s="203" t="s">
        <v>761</v>
      </c>
      <c r="S1084" s="203" t="s">
        <v>593</v>
      </c>
      <c r="T1084" s="203" t="s">
        <v>761</v>
      </c>
      <c r="U1084" s="203">
        <v>0</v>
      </c>
      <c r="V1084" s="203" t="s">
        <v>593</v>
      </c>
      <c r="W1084" s="203" t="s">
        <v>761</v>
      </c>
      <c r="X1084" s="203" t="s">
        <v>761</v>
      </c>
      <c r="Y1084" s="203" t="s">
        <v>769</v>
      </c>
      <c r="Z1084" s="203" t="s">
        <v>3423</v>
      </c>
      <c r="AA1084" s="203" t="s">
        <v>3439</v>
      </c>
      <c r="AB1084" s="203">
        <v>0</v>
      </c>
      <c r="AC1084" s="203">
        <v>0</v>
      </c>
      <c r="AD1084" s="203">
        <v>0</v>
      </c>
    </row>
    <row r="1085" spans="1:30">
      <c r="A1085" s="200">
        <v>25210</v>
      </c>
      <c r="B1085" s="200" t="s">
        <v>2727</v>
      </c>
      <c r="C1085" s="200" t="s">
        <v>3420</v>
      </c>
      <c r="D1085" s="200"/>
      <c r="E1085" s="200"/>
      <c r="F1085" s="200" t="s">
        <v>3440</v>
      </c>
      <c r="G1085" s="200" t="s">
        <v>3441</v>
      </c>
      <c r="H1085" s="201">
        <v>40389</v>
      </c>
      <c r="I1085" s="202" t="s">
        <v>760</v>
      </c>
      <c r="J1085" s="203">
        <v>0</v>
      </c>
      <c r="K1085" s="203">
        <v>0</v>
      </c>
      <c r="L1085" s="203">
        <v>0</v>
      </c>
      <c r="M1085" s="203">
        <v>0</v>
      </c>
      <c r="N1085" s="203">
        <v>0</v>
      </c>
      <c r="O1085" s="203" t="s">
        <v>761</v>
      </c>
      <c r="P1085" s="203" t="s">
        <v>593</v>
      </c>
      <c r="Q1085" s="203" t="s">
        <v>593</v>
      </c>
      <c r="R1085" s="203" t="s">
        <v>761</v>
      </c>
      <c r="S1085" s="203" t="s">
        <v>593</v>
      </c>
      <c r="T1085" s="203" t="s">
        <v>761</v>
      </c>
      <c r="U1085" s="203">
        <v>0</v>
      </c>
      <c r="V1085" s="203" t="s">
        <v>593</v>
      </c>
      <c r="W1085" s="203" t="s">
        <v>761</v>
      </c>
      <c r="X1085" s="203" t="s">
        <v>761</v>
      </c>
      <c r="Y1085" s="203" t="s">
        <v>769</v>
      </c>
      <c r="Z1085" s="203" t="s">
        <v>3423</v>
      </c>
      <c r="AA1085" s="203">
        <v>0</v>
      </c>
      <c r="AB1085" s="203">
        <v>0</v>
      </c>
      <c r="AC1085" s="203">
        <v>0</v>
      </c>
      <c r="AD1085" s="203">
        <v>0</v>
      </c>
    </row>
    <row r="1086" spans="1:30">
      <c r="A1086" s="200">
        <v>25211</v>
      </c>
      <c r="B1086" s="200" t="s">
        <v>2727</v>
      </c>
      <c r="C1086" s="200" t="s">
        <v>3420</v>
      </c>
      <c r="D1086" s="200"/>
      <c r="E1086" s="200"/>
      <c r="F1086" s="200" t="s">
        <v>3442</v>
      </c>
      <c r="G1086" s="200" t="s">
        <v>3443</v>
      </c>
      <c r="H1086" s="201">
        <v>38261</v>
      </c>
      <c r="I1086" s="202" t="s">
        <v>760</v>
      </c>
      <c r="J1086" s="203">
        <v>0</v>
      </c>
      <c r="K1086" s="203">
        <v>0</v>
      </c>
      <c r="L1086" s="203">
        <v>0</v>
      </c>
      <c r="M1086" s="203">
        <v>0</v>
      </c>
      <c r="N1086" s="203">
        <v>0</v>
      </c>
      <c r="O1086" s="203" t="s">
        <v>761</v>
      </c>
      <c r="P1086" s="203" t="s">
        <v>593</v>
      </c>
      <c r="Q1086" s="203" t="s">
        <v>593</v>
      </c>
      <c r="R1086" s="203" t="s">
        <v>593</v>
      </c>
      <c r="S1086" s="203" t="s">
        <v>593</v>
      </c>
      <c r="T1086" s="203" t="s">
        <v>761</v>
      </c>
      <c r="U1086" s="203">
        <v>0</v>
      </c>
      <c r="V1086" s="203" t="s">
        <v>593</v>
      </c>
      <c r="W1086" s="203" t="s">
        <v>761</v>
      </c>
      <c r="X1086" s="203" t="s">
        <v>761</v>
      </c>
      <c r="Y1086" s="203" t="s">
        <v>769</v>
      </c>
      <c r="Z1086" s="203" t="s">
        <v>3423</v>
      </c>
      <c r="AA1086" s="203">
        <v>0</v>
      </c>
      <c r="AB1086" s="203">
        <v>0</v>
      </c>
      <c r="AC1086" s="203">
        <v>0</v>
      </c>
      <c r="AD1086" s="203">
        <v>0</v>
      </c>
    </row>
    <row r="1087" spans="1:30" hidden="1">
      <c r="A1087" s="200">
        <v>25212</v>
      </c>
      <c r="B1087" s="200" t="s">
        <v>2727</v>
      </c>
      <c r="C1087" s="200" t="s">
        <v>3420</v>
      </c>
      <c r="D1087" s="200"/>
      <c r="E1087" s="200"/>
      <c r="F1087" s="200" t="s">
        <v>3444</v>
      </c>
      <c r="G1087" s="200" t="s">
        <v>3445</v>
      </c>
      <c r="H1087" s="201">
        <v>39353</v>
      </c>
      <c r="I1087" s="202" t="s">
        <v>760</v>
      </c>
      <c r="J1087" s="203">
        <v>0</v>
      </c>
      <c r="K1087" s="203">
        <v>0</v>
      </c>
      <c r="L1087" s="203">
        <v>0</v>
      </c>
      <c r="M1087" s="203">
        <v>0</v>
      </c>
      <c r="N1087" s="203">
        <v>0</v>
      </c>
      <c r="O1087" s="203" t="s">
        <v>761</v>
      </c>
      <c r="P1087" s="203" t="s">
        <v>593</v>
      </c>
      <c r="Q1087" s="203" t="s">
        <v>593</v>
      </c>
      <c r="R1087" s="203" t="s">
        <v>593</v>
      </c>
      <c r="S1087" s="203" t="s">
        <v>593</v>
      </c>
      <c r="T1087" s="203" t="s">
        <v>761</v>
      </c>
      <c r="U1087" s="203">
        <v>0</v>
      </c>
      <c r="V1087" s="203" t="s">
        <v>593</v>
      </c>
      <c r="W1087" s="203" t="s">
        <v>761</v>
      </c>
      <c r="X1087" s="203" t="s">
        <v>593</v>
      </c>
      <c r="Y1087" s="203">
        <v>0</v>
      </c>
      <c r="Z1087" s="203">
        <v>0</v>
      </c>
      <c r="AA1087" s="203"/>
      <c r="AB1087" s="203"/>
      <c r="AC1087" s="203"/>
      <c r="AD1087" s="202"/>
    </row>
    <row r="1088" spans="1:30">
      <c r="A1088" s="200">
        <v>25213</v>
      </c>
      <c r="B1088" s="200" t="s">
        <v>2727</v>
      </c>
      <c r="C1088" s="200" t="s">
        <v>3420</v>
      </c>
      <c r="D1088" s="200"/>
      <c r="E1088" s="200"/>
      <c r="F1088" s="200" t="s">
        <v>3446</v>
      </c>
      <c r="G1088" s="200" t="s">
        <v>3447</v>
      </c>
      <c r="H1088" s="201">
        <v>39353</v>
      </c>
      <c r="I1088" s="202" t="s">
        <v>760</v>
      </c>
      <c r="J1088" s="203">
        <v>0</v>
      </c>
      <c r="K1088" s="203">
        <v>0</v>
      </c>
      <c r="L1088" s="203">
        <v>0</v>
      </c>
      <c r="M1088" s="203">
        <v>0</v>
      </c>
      <c r="N1088" s="203">
        <v>0</v>
      </c>
      <c r="O1088" s="203" t="s">
        <v>761</v>
      </c>
      <c r="P1088" s="203" t="s">
        <v>593</v>
      </c>
      <c r="Q1088" s="203" t="s">
        <v>593</v>
      </c>
      <c r="R1088" s="203" t="s">
        <v>761</v>
      </c>
      <c r="S1088" s="203" t="s">
        <v>593</v>
      </c>
      <c r="T1088" s="203" t="s">
        <v>761</v>
      </c>
      <c r="U1088" s="203">
        <v>0</v>
      </c>
      <c r="V1088" s="203" t="s">
        <v>593</v>
      </c>
      <c r="W1088" s="203" t="s">
        <v>761</v>
      </c>
      <c r="X1088" s="203" t="s">
        <v>761</v>
      </c>
      <c r="Y1088" s="203" t="s">
        <v>769</v>
      </c>
      <c r="Z1088" s="203" t="s">
        <v>3423</v>
      </c>
      <c r="AA1088" s="203">
        <v>0</v>
      </c>
      <c r="AB1088" s="203">
        <v>0</v>
      </c>
      <c r="AC1088" s="203">
        <v>0</v>
      </c>
      <c r="AD1088" s="203">
        <v>0</v>
      </c>
    </row>
    <row r="1089" spans="1:30">
      <c r="A1089" s="200">
        <v>25214</v>
      </c>
      <c r="B1089" s="200" t="s">
        <v>2727</v>
      </c>
      <c r="C1089" s="200" t="s">
        <v>3420</v>
      </c>
      <c r="D1089" s="200"/>
      <c r="E1089" s="200"/>
      <c r="F1089" s="200" t="s">
        <v>3448</v>
      </c>
      <c r="G1089" s="200" t="s">
        <v>3449</v>
      </c>
      <c r="H1089" s="201">
        <v>39353</v>
      </c>
      <c r="I1089" s="202" t="s">
        <v>760</v>
      </c>
      <c r="J1089" s="203">
        <v>0</v>
      </c>
      <c r="K1089" s="203">
        <v>0</v>
      </c>
      <c r="L1089" s="203">
        <v>0</v>
      </c>
      <c r="M1089" s="203">
        <v>0</v>
      </c>
      <c r="N1089" s="203">
        <v>0</v>
      </c>
      <c r="O1089" s="203" t="s">
        <v>761</v>
      </c>
      <c r="P1089" s="203" t="s">
        <v>593</v>
      </c>
      <c r="Q1089" s="203" t="s">
        <v>593</v>
      </c>
      <c r="R1089" s="203" t="s">
        <v>761</v>
      </c>
      <c r="S1089" s="203" t="s">
        <v>593</v>
      </c>
      <c r="T1089" s="203" t="s">
        <v>593</v>
      </c>
      <c r="U1089" s="203">
        <v>0</v>
      </c>
      <c r="V1089" s="203" t="s">
        <v>593</v>
      </c>
      <c r="W1089" s="203" t="s">
        <v>761</v>
      </c>
      <c r="X1089" s="203" t="s">
        <v>761</v>
      </c>
      <c r="Y1089" s="203" t="s">
        <v>769</v>
      </c>
      <c r="Z1089" s="203" t="s">
        <v>3423</v>
      </c>
      <c r="AA1089" s="203">
        <v>0</v>
      </c>
      <c r="AB1089" s="203">
        <v>0</v>
      </c>
      <c r="AC1089" s="203">
        <v>0</v>
      </c>
      <c r="AD1089" s="203">
        <v>0</v>
      </c>
    </row>
    <row r="1090" spans="1:30">
      <c r="A1090" s="200">
        <v>25383</v>
      </c>
      <c r="B1090" s="200" t="s">
        <v>2727</v>
      </c>
      <c r="C1090" s="200" t="s">
        <v>3420</v>
      </c>
      <c r="D1090" s="200" t="s">
        <v>3450</v>
      </c>
      <c r="E1090" s="200" t="s">
        <v>3451</v>
      </c>
      <c r="F1090" s="200" t="s">
        <v>3452</v>
      </c>
      <c r="G1090" s="200" t="s">
        <v>3453</v>
      </c>
      <c r="H1090" s="201">
        <v>32568</v>
      </c>
      <c r="I1090" s="202" t="s">
        <v>760</v>
      </c>
      <c r="J1090" s="203">
        <v>0</v>
      </c>
      <c r="K1090" s="203">
        <v>0</v>
      </c>
      <c r="L1090" s="203">
        <v>0</v>
      </c>
      <c r="M1090" s="203">
        <v>0</v>
      </c>
      <c r="N1090" s="203">
        <v>0</v>
      </c>
      <c r="O1090" s="203" t="s">
        <v>761</v>
      </c>
      <c r="P1090" s="203" t="s">
        <v>593</v>
      </c>
      <c r="Q1090" s="203" t="s">
        <v>593</v>
      </c>
      <c r="R1090" s="203" t="s">
        <v>761</v>
      </c>
      <c r="S1090" s="203" t="s">
        <v>593</v>
      </c>
      <c r="T1090" s="203" t="s">
        <v>593</v>
      </c>
      <c r="U1090" s="203">
        <v>0</v>
      </c>
      <c r="V1090" s="203" t="s">
        <v>593</v>
      </c>
      <c r="W1090" s="203" t="s">
        <v>761</v>
      </c>
      <c r="X1090" s="203" t="s">
        <v>761</v>
      </c>
      <c r="Y1090" s="203" t="s">
        <v>769</v>
      </c>
      <c r="Z1090" s="203" t="s">
        <v>3423</v>
      </c>
      <c r="AA1090" s="203">
        <v>0</v>
      </c>
      <c r="AB1090" s="203">
        <v>0</v>
      </c>
      <c r="AC1090" s="203">
        <v>0</v>
      </c>
      <c r="AD1090" s="203">
        <v>0</v>
      </c>
    </row>
    <row r="1091" spans="1:30">
      <c r="A1091" s="200">
        <v>25384</v>
      </c>
      <c r="B1091" s="200" t="s">
        <v>2727</v>
      </c>
      <c r="C1091" s="200" t="s">
        <v>3420</v>
      </c>
      <c r="D1091" s="200" t="s">
        <v>3450</v>
      </c>
      <c r="E1091" s="200" t="s">
        <v>3451</v>
      </c>
      <c r="F1091" s="200" t="s">
        <v>3454</v>
      </c>
      <c r="G1091" s="200" t="s">
        <v>3455</v>
      </c>
      <c r="H1091" s="201">
        <v>31382</v>
      </c>
      <c r="I1091" s="202" t="s">
        <v>760</v>
      </c>
      <c r="J1091" s="203">
        <v>0</v>
      </c>
      <c r="K1091" s="203">
        <v>0</v>
      </c>
      <c r="L1091" s="203">
        <v>0</v>
      </c>
      <c r="M1091" s="203">
        <v>0</v>
      </c>
      <c r="N1091" s="203">
        <v>0</v>
      </c>
      <c r="O1091" s="203" t="s">
        <v>761</v>
      </c>
      <c r="P1091" s="203" t="s">
        <v>593</v>
      </c>
      <c r="Q1091" s="203" t="s">
        <v>593</v>
      </c>
      <c r="R1091" s="203" t="s">
        <v>761</v>
      </c>
      <c r="S1091" s="203" t="s">
        <v>593</v>
      </c>
      <c r="T1091" s="203" t="s">
        <v>761</v>
      </c>
      <c r="U1091" s="203">
        <v>0</v>
      </c>
      <c r="V1091" s="203" t="s">
        <v>593</v>
      </c>
      <c r="W1091" s="203" t="s">
        <v>761</v>
      </c>
      <c r="X1091" s="203" t="s">
        <v>761</v>
      </c>
      <c r="Y1091" s="203" t="s">
        <v>769</v>
      </c>
      <c r="Z1091" s="203" t="s">
        <v>3423</v>
      </c>
      <c r="AA1091" s="203">
        <v>0</v>
      </c>
      <c r="AB1091" s="203">
        <v>0</v>
      </c>
      <c r="AC1091" s="203">
        <v>0</v>
      </c>
      <c r="AD1091" s="203">
        <v>0</v>
      </c>
    </row>
    <row r="1092" spans="1:30">
      <c r="A1092" s="200">
        <v>25425</v>
      </c>
      <c r="B1092" s="200" t="s">
        <v>2727</v>
      </c>
      <c r="C1092" s="200" t="s">
        <v>3420</v>
      </c>
      <c r="D1092" s="200" t="s">
        <v>3301</v>
      </c>
      <c r="E1092" s="200" t="s">
        <v>3456</v>
      </c>
      <c r="F1092" s="200" t="s">
        <v>3457</v>
      </c>
      <c r="G1092" s="200" t="s">
        <v>5090</v>
      </c>
      <c r="H1092" s="201">
        <v>40550</v>
      </c>
      <c r="I1092" s="202" t="s">
        <v>760</v>
      </c>
      <c r="J1092" s="203">
        <v>0</v>
      </c>
      <c r="K1092" s="203">
        <v>0</v>
      </c>
      <c r="L1092" s="203">
        <v>0</v>
      </c>
      <c r="M1092" s="203">
        <v>0</v>
      </c>
      <c r="N1092" s="203">
        <v>0</v>
      </c>
      <c r="O1092" s="203" t="s">
        <v>761</v>
      </c>
      <c r="P1092" s="203" t="s">
        <v>593</v>
      </c>
      <c r="Q1092" s="203" t="s">
        <v>593</v>
      </c>
      <c r="R1092" s="203" t="s">
        <v>761</v>
      </c>
      <c r="S1092" s="203" t="s">
        <v>593</v>
      </c>
      <c r="T1092" s="203" t="s">
        <v>761</v>
      </c>
      <c r="U1092" s="203">
        <v>0</v>
      </c>
      <c r="V1092" s="203" t="s">
        <v>593</v>
      </c>
      <c r="W1092" s="203" t="s">
        <v>761</v>
      </c>
      <c r="X1092" s="203" t="s">
        <v>761</v>
      </c>
      <c r="Y1092" s="203" t="s">
        <v>769</v>
      </c>
      <c r="Z1092" s="203" t="s">
        <v>3423</v>
      </c>
      <c r="AA1092" s="203">
        <v>0</v>
      </c>
      <c r="AB1092" s="203">
        <v>0</v>
      </c>
      <c r="AC1092" s="203">
        <v>0</v>
      </c>
      <c r="AD1092" s="203">
        <v>0</v>
      </c>
    </row>
    <row r="1093" spans="1:30" hidden="1">
      <c r="A1093" s="200">
        <v>25441</v>
      </c>
      <c r="B1093" s="200" t="s">
        <v>2727</v>
      </c>
      <c r="C1093" s="200" t="s">
        <v>3420</v>
      </c>
      <c r="D1093" s="200" t="s">
        <v>3458</v>
      </c>
      <c r="E1093" s="200" t="s">
        <v>3459</v>
      </c>
      <c r="F1093" s="200" t="s">
        <v>3460</v>
      </c>
      <c r="G1093" s="200" t="s">
        <v>3461</v>
      </c>
      <c r="H1093" s="201">
        <v>34677</v>
      </c>
      <c r="I1093" s="202" t="s">
        <v>760</v>
      </c>
      <c r="J1093" s="203">
        <v>0</v>
      </c>
      <c r="K1093" s="203">
        <v>0</v>
      </c>
      <c r="L1093" s="203">
        <v>0</v>
      </c>
      <c r="M1093" s="203">
        <v>0</v>
      </c>
      <c r="N1093" s="203">
        <v>0</v>
      </c>
      <c r="O1093" s="203" t="s">
        <v>761</v>
      </c>
      <c r="P1093" s="203" t="s">
        <v>593</v>
      </c>
      <c r="Q1093" s="203" t="s">
        <v>593</v>
      </c>
      <c r="R1093" s="203" t="s">
        <v>761</v>
      </c>
      <c r="S1093" s="203" t="s">
        <v>593</v>
      </c>
      <c r="T1093" s="203" t="s">
        <v>761</v>
      </c>
      <c r="U1093" s="203">
        <v>0</v>
      </c>
      <c r="V1093" s="203" t="s">
        <v>593</v>
      </c>
      <c r="W1093" s="203" t="s">
        <v>761</v>
      </c>
      <c r="X1093" s="203" t="s">
        <v>593</v>
      </c>
      <c r="Y1093" s="203">
        <v>0</v>
      </c>
      <c r="Z1093" s="203">
        <v>0</v>
      </c>
      <c r="AA1093" s="203"/>
      <c r="AB1093" s="203"/>
      <c r="AC1093" s="203"/>
      <c r="AD1093" s="202"/>
    </row>
    <row r="1094" spans="1:30">
      <c r="A1094" s="200">
        <v>25442</v>
      </c>
      <c r="B1094" s="200" t="s">
        <v>2727</v>
      </c>
      <c r="C1094" s="200" t="s">
        <v>3420</v>
      </c>
      <c r="D1094" s="200" t="s">
        <v>3458</v>
      </c>
      <c r="E1094" s="200" t="s">
        <v>3459</v>
      </c>
      <c r="F1094" s="200" t="s">
        <v>3462</v>
      </c>
      <c r="G1094" s="200" t="s">
        <v>3463</v>
      </c>
      <c r="H1094" s="201">
        <v>37431</v>
      </c>
      <c r="I1094" s="202" t="s">
        <v>760</v>
      </c>
      <c r="J1094" s="203">
        <v>0</v>
      </c>
      <c r="K1094" s="203">
        <v>0</v>
      </c>
      <c r="L1094" s="203">
        <v>0</v>
      </c>
      <c r="M1094" s="203">
        <v>0</v>
      </c>
      <c r="N1094" s="203">
        <v>0</v>
      </c>
      <c r="O1094" s="203" t="s">
        <v>761</v>
      </c>
      <c r="P1094" s="203" t="s">
        <v>593</v>
      </c>
      <c r="Q1094" s="203" t="s">
        <v>593</v>
      </c>
      <c r="R1094" s="203" t="s">
        <v>761</v>
      </c>
      <c r="S1094" s="203" t="s">
        <v>593</v>
      </c>
      <c r="T1094" s="203" t="s">
        <v>761</v>
      </c>
      <c r="U1094" s="203">
        <v>0</v>
      </c>
      <c r="V1094" s="203" t="s">
        <v>593</v>
      </c>
      <c r="W1094" s="203" t="s">
        <v>761</v>
      </c>
      <c r="X1094" s="203" t="s">
        <v>761</v>
      </c>
      <c r="Y1094" s="203" t="s">
        <v>769</v>
      </c>
      <c r="Z1094" s="203" t="s">
        <v>3423</v>
      </c>
      <c r="AA1094" s="203">
        <v>0</v>
      </c>
      <c r="AB1094" s="203">
        <v>0</v>
      </c>
      <c r="AC1094" s="203">
        <v>0</v>
      </c>
      <c r="AD1094" s="203">
        <v>0</v>
      </c>
    </row>
    <row r="1095" spans="1:30">
      <c r="A1095" s="200">
        <v>25443</v>
      </c>
      <c r="B1095" s="200" t="s">
        <v>2727</v>
      </c>
      <c r="C1095" s="200" t="s">
        <v>3420</v>
      </c>
      <c r="D1095" s="200" t="s">
        <v>3458</v>
      </c>
      <c r="E1095" s="200" t="s">
        <v>3459</v>
      </c>
      <c r="F1095" s="200" t="s">
        <v>3464</v>
      </c>
      <c r="G1095" s="200" t="s">
        <v>3465</v>
      </c>
      <c r="H1095" s="202"/>
      <c r="I1095" s="202"/>
      <c r="J1095" s="203">
        <v>0</v>
      </c>
      <c r="K1095" s="203">
        <v>0</v>
      </c>
      <c r="L1095" s="203">
        <v>0</v>
      </c>
      <c r="M1095" s="203">
        <v>0</v>
      </c>
      <c r="N1095" s="203">
        <v>0</v>
      </c>
      <c r="O1095" s="203" t="s">
        <v>761</v>
      </c>
      <c r="P1095" s="203" t="s">
        <v>593</v>
      </c>
      <c r="Q1095" s="203" t="s">
        <v>593</v>
      </c>
      <c r="R1095" s="203" t="s">
        <v>761</v>
      </c>
      <c r="S1095" s="203" t="s">
        <v>593</v>
      </c>
      <c r="T1095" s="203" t="s">
        <v>593</v>
      </c>
      <c r="U1095" s="203">
        <v>0</v>
      </c>
      <c r="V1095" s="203" t="s">
        <v>593</v>
      </c>
      <c r="W1095" s="203" t="s">
        <v>761</v>
      </c>
      <c r="X1095" s="203" t="s">
        <v>761</v>
      </c>
      <c r="Y1095" s="203" t="s">
        <v>769</v>
      </c>
      <c r="Z1095" s="203" t="s">
        <v>3423</v>
      </c>
      <c r="AA1095" s="203">
        <v>0</v>
      </c>
      <c r="AB1095" s="203">
        <v>0</v>
      </c>
      <c r="AC1095" s="203">
        <v>0</v>
      </c>
      <c r="AD1095" s="203">
        <v>0</v>
      </c>
    </row>
    <row r="1096" spans="1:30">
      <c r="A1096" s="200">
        <v>26100</v>
      </c>
      <c r="B1096" s="200" t="s">
        <v>2727</v>
      </c>
      <c r="C1096" s="200" t="s">
        <v>3466</v>
      </c>
      <c r="D1096" s="200" t="s">
        <v>3467</v>
      </c>
      <c r="E1096" s="200" t="s">
        <v>3467</v>
      </c>
      <c r="F1096" s="200" t="s">
        <v>3467</v>
      </c>
      <c r="G1096" s="200"/>
      <c r="H1096" s="201">
        <v>38341</v>
      </c>
      <c r="I1096" s="202" t="s">
        <v>760</v>
      </c>
      <c r="J1096" s="203" t="s">
        <v>761</v>
      </c>
      <c r="K1096" s="203">
        <v>0</v>
      </c>
      <c r="L1096" s="203">
        <v>0</v>
      </c>
      <c r="M1096" s="203" t="s">
        <v>761</v>
      </c>
      <c r="N1096" s="203" t="s">
        <v>761</v>
      </c>
      <c r="O1096" s="203" t="s">
        <v>761</v>
      </c>
      <c r="P1096" s="203" t="s">
        <v>593</v>
      </c>
      <c r="Q1096" s="203" t="s">
        <v>593</v>
      </c>
      <c r="R1096" s="203" t="s">
        <v>761</v>
      </c>
      <c r="S1096" s="203" t="s">
        <v>593</v>
      </c>
      <c r="T1096" s="203" t="s">
        <v>761</v>
      </c>
      <c r="U1096" s="203">
        <v>0</v>
      </c>
      <c r="V1096" s="203" t="s">
        <v>761</v>
      </c>
      <c r="W1096" s="203" t="s">
        <v>761</v>
      </c>
      <c r="X1096" s="203" t="s">
        <v>761</v>
      </c>
      <c r="Y1096" s="203" t="s">
        <v>763</v>
      </c>
      <c r="Z1096" s="203" t="s">
        <v>3423</v>
      </c>
      <c r="AA1096" s="203">
        <v>0</v>
      </c>
      <c r="AB1096" s="203">
        <v>0</v>
      </c>
      <c r="AC1096" s="203">
        <v>0</v>
      </c>
      <c r="AD1096" s="203">
        <v>0</v>
      </c>
    </row>
    <row r="1097" spans="1:30">
      <c r="A1097" s="200">
        <v>26201</v>
      </c>
      <c r="B1097" s="200" t="s">
        <v>2727</v>
      </c>
      <c r="C1097" s="200" t="s">
        <v>3466</v>
      </c>
      <c r="D1097" s="200"/>
      <c r="E1097" s="200"/>
      <c r="F1097" s="200" t="s">
        <v>3468</v>
      </c>
      <c r="G1097" s="200" t="s">
        <v>3469</v>
      </c>
      <c r="H1097" s="201">
        <v>38718</v>
      </c>
      <c r="I1097" s="202" t="s">
        <v>760</v>
      </c>
      <c r="J1097" s="203">
        <v>0</v>
      </c>
      <c r="K1097" s="203">
        <v>0</v>
      </c>
      <c r="L1097" s="203">
        <v>0</v>
      </c>
      <c r="M1097" s="203">
        <v>0</v>
      </c>
      <c r="N1097" s="203">
        <v>0</v>
      </c>
      <c r="O1097" s="203" t="s">
        <v>593</v>
      </c>
      <c r="P1097" s="203" t="s">
        <v>593</v>
      </c>
      <c r="Q1097" s="203" t="s">
        <v>593</v>
      </c>
      <c r="R1097" s="203" t="s">
        <v>593</v>
      </c>
      <c r="S1097" s="203" t="s">
        <v>593</v>
      </c>
      <c r="T1097" s="203" t="s">
        <v>593</v>
      </c>
      <c r="U1097" s="203">
        <v>0</v>
      </c>
      <c r="V1097" s="203" t="s">
        <v>593</v>
      </c>
      <c r="W1097" s="203" t="s">
        <v>593</v>
      </c>
      <c r="X1097" s="203" t="s">
        <v>761</v>
      </c>
      <c r="Y1097" s="203">
        <v>0</v>
      </c>
      <c r="Z1097" s="203" t="s">
        <v>3470</v>
      </c>
      <c r="AA1097" s="203" t="s">
        <v>3471</v>
      </c>
      <c r="AB1097" s="203">
        <v>0</v>
      </c>
      <c r="AC1097" s="203">
        <v>0</v>
      </c>
      <c r="AD1097" s="203">
        <v>0</v>
      </c>
    </row>
    <row r="1098" spans="1:30">
      <c r="A1098" s="200">
        <v>26202</v>
      </c>
      <c r="B1098" s="200" t="s">
        <v>2727</v>
      </c>
      <c r="C1098" s="200" t="s">
        <v>3466</v>
      </c>
      <c r="D1098" s="200"/>
      <c r="E1098" s="200"/>
      <c r="F1098" s="200" t="s">
        <v>3472</v>
      </c>
      <c r="G1098" s="200" t="s">
        <v>3473</v>
      </c>
      <c r="H1098" s="202"/>
      <c r="I1098" s="202"/>
      <c r="J1098" s="203">
        <v>0</v>
      </c>
      <c r="K1098" s="203">
        <v>0</v>
      </c>
      <c r="L1098" s="203">
        <v>0</v>
      </c>
      <c r="M1098" s="203">
        <v>0</v>
      </c>
      <c r="N1098" s="203">
        <v>0</v>
      </c>
      <c r="O1098" s="203" t="s">
        <v>593</v>
      </c>
      <c r="P1098" s="203" t="s">
        <v>593</v>
      </c>
      <c r="Q1098" s="203" t="s">
        <v>593</v>
      </c>
      <c r="R1098" s="203" t="s">
        <v>593</v>
      </c>
      <c r="S1098" s="203" t="s">
        <v>593</v>
      </c>
      <c r="T1098" s="203" t="s">
        <v>593</v>
      </c>
      <c r="U1098" s="203">
        <v>0</v>
      </c>
      <c r="V1098" s="203" t="s">
        <v>593</v>
      </c>
      <c r="W1098" s="203" t="s">
        <v>593</v>
      </c>
      <c r="X1098" s="203" t="s">
        <v>761</v>
      </c>
      <c r="Y1098" s="203">
        <v>0</v>
      </c>
      <c r="Z1098" s="203" t="s">
        <v>3474</v>
      </c>
      <c r="AA1098" s="203">
        <v>0</v>
      </c>
      <c r="AB1098" s="203">
        <v>0</v>
      </c>
      <c r="AC1098" s="203">
        <v>0</v>
      </c>
      <c r="AD1098" s="203">
        <v>0</v>
      </c>
    </row>
    <row r="1099" spans="1:30" hidden="1">
      <c r="A1099" s="200">
        <v>26203</v>
      </c>
      <c r="B1099" s="200" t="s">
        <v>2727</v>
      </c>
      <c r="C1099" s="200" t="s">
        <v>3466</v>
      </c>
      <c r="D1099" s="200"/>
      <c r="E1099" s="200"/>
      <c r="F1099" s="200" t="s">
        <v>3475</v>
      </c>
      <c r="G1099" s="200" t="s">
        <v>3476</v>
      </c>
      <c r="H1099" s="201">
        <v>35866</v>
      </c>
      <c r="I1099" s="202" t="s">
        <v>760</v>
      </c>
      <c r="J1099" s="203" t="s">
        <v>593</v>
      </c>
      <c r="K1099" s="203" t="s">
        <v>593</v>
      </c>
      <c r="L1099" s="203" t="s">
        <v>593</v>
      </c>
      <c r="M1099" s="203" t="s">
        <v>593</v>
      </c>
      <c r="N1099" s="203" t="s">
        <v>593</v>
      </c>
      <c r="O1099" s="203" t="s">
        <v>593</v>
      </c>
      <c r="P1099" s="203" t="s">
        <v>593</v>
      </c>
      <c r="Q1099" s="203" t="s">
        <v>593</v>
      </c>
      <c r="R1099" s="203" t="s">
        <v>593</v>
      </c>
      <c r="S1099" s="203" t="s">
        <v>593</v>
      </c>
      <c r="T1099" s="203" t="s">
        <v>593</v>
      </c>
      <c r="U1099" s="203" t="s">
        <v>593</v>
      </c>
      <c r="V1099" s="203" t="s">
        <v>593</v>
      </c>
      <c r="W1099" s="203" t="s">
        <v>593</v>
      </c>
      <c r="X1099" s="203" t="s">
        <v>593</v>
      </c>
      <c r="Y1099" s="203" t="s">
        <v>593</v>
      </c>
      <c r="Z1099" s="203" t="s">
        <v>593</v>
      </c>
      <c r="AA1099" s="203"/>
      <c r="AB1099" s="203"/>
      <c r="AC1099" s="203"/>
      <c r="AD1099" s="202"/>
    </row>
    <row r="1100" spans="1:30">
      <c r="A1100" s="200">
        <v>26204</v>
      </c>
      <c r="B1100" s="200" t="s">
        <v>2727</v>
      </c>
      <c r="C1100" s="200" t="s">
        <v>3466</v>
      </c>
      <c r="D1100" s="200"/>
      <c r="E1100" s="200"/>
      <c r="F1100" s="200" t="s">
        <v>3477</v>
      </c>
      <c r="G1100" s="200" t="s">
        <v>3478</v>
      </c>
      <c r="H1100" s="201">
        <v>38341</v>
      </c>
      <c r="I1100" s="202" t="s">
        <v>760</v>
      </c>
      <c r="J1100" s="203">
        <v>0</v>
      </c>
      <c r="K1100" s="203">
        <v>0</v>
      </c>
      <c r="L1100" s="203">
        <v>0</v>
      </c>
      <c r="M1100" s="203">
        <v>0</v>
      </c>
      <c r="N1100" s="203">
        <v>0</v>
      </c>
      <c r="O1100" s="203" t="s">
        <v>761</v>
      </c>
      <c r="P1100" s="203" t="s">
        <v>593</v>
      </c>
      <c r="Q1100" s="203" t="s">
        <v>593</v>
      </c>
      <c r="R1100" s="203" t="s">
        <v>761</v>
      </c>
      <c r="S1100" s="203" t="s">
        <v>593</v>
      </c>
      <c r="T1100" s="203" t="s">
        <v>761</v>
      </c>
      <c r="U1100" s="203">
        <v>0</v>
      </c>
      <c r="V1100" s="203" t="s">
        <v>593</v>
      </c>
      <c r="W1100" s="203" t="s">
        <v>761</v>
      </c>
      <c r="X1100" s="203" t="s">
        <v>761</v>
      </c>
      <c r="Y1100" s="203" t="s">
        <v>769</v>
      </c>
      <c r="Z1100" s="203" t="s">
        <v>3423</v>
      </c>
      <c r="AA1100" s="203">
        <v>0</v>
      </c>
      <c r="AB1100" s="203">
        <v>0</v>
      </c>
      <c r="AC1100" s="203">
        <v>0</v>
      </c>
      <c r="AD1100" s="203">
        <v>0</v>
      </c>
    </row>
    <row r="1101" spans="1:30" hidden="1">
      <c r="A1101" s="200">
        <v>26205</v>
      </c>
      <c r="B1101" s="200" t="s">
        <v>2727</v>
      </c>
      <c r="C1101" s="200" t="s">
        <v>3466</v>
      </c>
      <c r="D1101" s="200"/>
      <c r="E1101" s="200"/>
      <c r="F1101" s="200" t="s">
        <v>3479</v>
      </c>
      <c r="G1101" s="200" t="s">
        <v>3480</v>
      </c>
      <c r="H1101" s="201">
        <v>41547</v>
      </c>
      <c r="I1101" s="202" t="s">
        <v>760</v>
      </c>
      <c r="J1101" s="203" t="s">
        <v>593</v>
      </c>
      <c r="K1101" s="203" t="s">
        <v>593</v>
      </c>
      <c r="L1101" s="203" t="s">
        <v>593</v>
      </c>
      <c r="M1101" s="203" t="s">
        <v>593</v>
      </c>
      <c r="N1101" s="203" t="s">
        <v>593</v>
      </c>
      <c r="O1101" s="203" t="s">
        <v>593</v>
      </c>
      <c r="P1101" s="203" t="s">
        <v>593</v>
      </c>
      <c r="Q1101" s="203" t="s">
        <v>593</v>
      </c>
      <c r="R1101" s="203" t="s">
        <v>593</v>
      </c>
      <c r="S1101" s="203" t="s">
        <v>593</v>
      </c>
      <c r="T1101" s="203" t="s">
        <v>593</v>
      </c>
      <c r="U1101" s="203" t="s">
        <v>593</v>
      </c>
      <c r="V1101" s="203" t="s">
        <v>593</v>
      </c>
      <c r="W1101" s="203" t="s">
        <v>593</v>
      </c>
      <c r="X1101" s="203" t="s">
        <v>593</v>
      </c>
      <c r="Y1101" s="203" t="s">
        <v>593</v>
      </c>
      <c r="Z1101" s="203" t="s">
        <v>593</v>
      </c>
      <c r="AA1101" s="203"/>
      <c r="AB1101" s="203"/>
      <c r="AC1101" s="203"/>
      <c r="AD1101" s="202"/>
    </row>
    <row r="1102" spans="1:30">
      <c r="A1102" s="200">
        <v>26206</v>
      </c>
      <c r="B1102" s="200" t="s">
        <v>2727</v>
      </c>
      <c r="C1102" s="200" t="s">
        <v>3466</v>
      </c>
      <c r="D1102" s="200"/>
      <c r="E1102" s="200"/>
      <c r="F1102" s="200" t="s">
        <v>3481</v>
      </c>
      <c r="G1102" s="200" t="s">
        <v>3482</v>
      </c>
      <c r="H1102" s="201">
        <v>32387</v>
      </c>
      <c r="I1102" s="202" t="s">
        <v>760</v>
      </c>
      <c r="J1102" s="203">
        <v>0</v>
      </c>
      <c r="K1102" s="203">
        <v>0</v>
      </c>
      <c r="L1102" s="203">
        <v>0</v>
      </c>
      <c r="M1102" s="203">
        <v>0</v>
      </c>
      <c r="N1102" s="203">
        <v>0</v>
      </c>
      <c r="O1102" s="203" t="s">
        <v>761</v>
      </c>
      <c r="P1102" s="203" t="s">
        <v>593</v>
      </c>
      <c r="Q1102" s="203" t="s">
        <v>593</v>
      </c>
      <c r="R1102" s="203" t="s">
        <v>593</v>
      </c>
      <c r="S1102" s="203" t="s">
        <v>593</v>
      </c>
      <c r="T1102" s="203" t="s">
        <v>761</v>
      </c>
      <c r="U1102" s="203">
        <v>0</v>
      </c>
      <c r="V1102" s="203" t="s">
        <v>593</v>
      </c>
      <c r="W1102" s="203" t="s">
        <v>761</v>
      </c>
      <c r="X1102" s="203" t="s">
        <v>761</v>
      </c>
      <c r="Y1102" s="203" t="s">
        <v>769</v>
      </c>
      <c r="Z1102" s="203" t="s">
        <v>3423</v>
      </c>
      <c r="AA1102" s="203">
        <v>0</v>
      </c>
      <c r="AB1102" s="203">
        <v>0</v>
      </c>
      <c r="AC1102" s="203">
        <v>0</v>
      </c>
      <c r="AD1102" s="203">
        <v>0</v>
      </c>
    </row>
    <row r="1103" spans="1:30">
      <c r="A1103" s="200">
        <v>26207</v>
      </c>
      <c r="B1103" s="200" t="s">
        <v>2727</v>
      </c>
      <c r="C1103" s="200" t="s">
        <v>3466</v>
      </c>
      <c r="D1103" s="200"/>
      <c r="E1103" s="200"/>
      <c r="F1103" s="200" t="s">
        <v>3483</v>
      </c>
      <c r="G1103" s="200" t="s">
        <v>3484</v>
      </c>
      <c r="H1103" s="201">
        <v>26422</v>
      </c>
      <c r="I1103" s="202" t="s">
        <v>760</v>
      </c>
      <c r="J1103" s="203">
        <v>0</v>
      </c>
      <c r="K1103" s="203">
        <v>0</v>
      </c>
      <c r="L1103" s="203">
        <v>0</v>
      </c>
      <c r="M1103" s="203">
        <v>0</v>
      </c>
      <c r="N1103" s="203">
        <v>0</v>
      </c>
      <c r="O1103" s="203" t="s">
        <v>761</v>
      </c>
      <c r="P1103" s="203" t="s">
        <v>593</v>
      </c>
      <c r="Q1103" s="203" t="s">
        <v>593</v>
      </c>
      <c r="R1103" s="203" t="s">
        <v>761</v>
      </c>
      <c r="S1103" s="203" t="s">
        <v>593</v>
      </c>
      <c r="T1103" s="203" t="s">
        <v>761</v>
      </c>
      <c r="U1103" s="203">
        <v>0</v>
      </c>
      <c r="V1103" s="203" t="s">
        <v>593</v>
      </c>
      <c r="W1103" s="203" t="s">
        <v>761</v>
      </c>
      <c r="X1103" s="203" t="s">
        <v>761</v>
      </c>
      <c r="Y1103" s="203" t="s">
        <v>769</v>
      </c>
      <c r="Z1103" s="203" t="s">
        <v>3423</v>
      </c>
      <c r="AA1103" s="203">
        <v>0</v>
      </c>
      <c r="AB1103" s="203">
        <v>0</v>
      </c>
      <c r="AC1103" s="203">
        <v>0</v>
      </c>
      <c r="AD1103" s="203">
        <v>0</v>
      </c>
    </row>
    <row r="1104" spans="1:30">
      <c r="A1104" s="200">
        <v>26208</v>
      </c>
      <c r="B1104" s="200" t="s">
        <v>2727</v>
      </c>
      <c r="C1104" s="200" t="s">
        <v>3466</v>
      </c>
      <c r="D1104" s="200"/>
      <c r="E1104" s="200"/>
      <c r="F1104" s="200" t="s">
        <v>3485</v>
      </c>
      <c r="G1104" s="200" t="s">
        <v>3486</v>
      </c>
      <c r="H1104" s="201">
        <v>26573</v>
      </c>
      <c r="I1104" s="202" t="s">
        <v>760</v>
      </c>
      <c r="J1104" s="203">
        <v>0</v>
      </c>
      <c r="K1104" s="203">
        <v>0</v>
      </c>
      <c r="L1104" s="203">
        <v>0</v>
      </c>
      <c r="M1104" s="203">
        <v>0</v>
      </c>
      <c r="N1104" s="203">
        <v>0</v>
      </c>
      <c r="O1104" s="203" t="s">
        <v>761</v>
      </c>
      <c r="P1104" s="203" t="s">
        <v>593</v>
      </c>
      <c r="Q1104" s="203" t="s">
        <v>593</v>
      </c>
      <c r="R1104" s="203" t="s">
        <v>761</v>
      </c>
      <c r="S1104" s="203" t="s">
        <v>593</v>
      </c>
      <c r="T1104" s="203" t="s">
        <v>761</v>
      </c>
      <c r="U1104" s="203">
        <v>0</v>
      </c>
      <c r="V1104" s="203" t="s">
        <v>593</v>
      </c>
      <c r="W1104" s="203" t="s">
        <v>761</v>
      </c>
      <c r="X1104" s="203" t="s">
        <v>761</v>
      </c>
      <c r="Y1104" s="203" t="s">
        <v>769</v>
      </c>
      <c r="Z1104" s="203" t="s">
        <v>3423</v>
      </c>
      <c r="AA1104" s="203">
        <v>0</v>
      </c>
      <c r="AB1104" s="203">
        <v>0</v>
      </c>
      <c r="AC1104" s="203">
        <v>0</v>
      </c>
      <c r="AD1104" s="203">
        <v>0</v>
      </c>
    </row>
    <row r="1105" spans="1:30">
      <c r="A1105" s="200">
        <v>26209</v>
      </c>
      <c r="B1105" s="200" t="s">
        <v>2727</v>
      </c>
      <c r="C1105" s="200" t="s">
        <v>3466</v>
      </c>
      <c r="D1105" s="200"/>
      <c r="E1105" s="200"/>
      <c r="F1105" s="200" t="s">
        <v>3487</v>
      </c>
      <c r="G1105" s="200" t="s">
        <v>3488</v>
      </c>
      <c r="H1105" s="201">
        <v>26573</v>
      </c>
      <c r="I1105" s="202" t="s">
        <v>760</v>
      </c>
      <c r="J1105" s="203">
        <v>0</v>
      </c>
      <c r="K1105" s="203">
        <v>0</v>
      </c>
      <c r="L1105" s="203">
        <v>0</v>
      </c>
      <c r="M1105" s="203">
        <v>0</v>
      </c>
      <c r="N1105" s="203">
        <v>0</v>
      </c>
      <c r="O1105" s="203" t="s">
        <v>761</v>
      </c>
      <c r="P1105" s="203" t="s">
        <v>593</v>
      </c>
      <c r="Q1105" s="203" t="s">
        <v>593</v>
      </c>
      <c r="R1105" s="203" t="s">
        <v>761</v>
      </c>
      <c r="S1105" s="203" t="s">
        <v>593</v>
      </c>
      <c r="T1105" s="203" t="s">
        <v>761</v>
      </c>
      <c r="U1105" s="203">
        <v>0</v>
      </c>
      <c r="V1105" s="203" t="s">
        <v>593</v>
      </c>
      <c r="W1105" s="203" t="s">
        <v>761</v>
      </c>
      <c r="X1105" s="203" t="s">
        <v>761</v>
      </c>
      <c r="Y1105" s="203" t="s">
        <v>769</v>
      </c>
      <c r="Z1105" s="203" t="s">
        <v>3423</v>
      </c>
      <c r="AA1105" s="203">
        <v>0</v>
      </c>
      <c r="AB1105" s="203">
        <v>0</v>
      </c>
      <c r="AC1105" s="203">
        <v>0</v>
      </c>
      <c r="AD1105" s="203">
        <v>0</v>
      </c>
    </row>
    <row r="1106" spans="1:30">
      <c r="A1106" s="200">
        <v>26210</v>
      </c>
      <c r="B1106" s="200" t="s">
        <v>2727</v>
      </c>
      <c r="C1106" s="200" t="s">
        <v>3466</v>
      </c>
      <c r="D1106" s="200"/>
      <c r="E1106" s="200"/>
      <c r="F1106" s="200" t="s">
        <v>3489</v>
      </c>
      <c r="G1106" s="200" t="s">
        <v>3490</v>
      </c>
      <c r="H1106" s="201">
        <v>28887</v>
      </c>
      <c r="I1106" s="202" t="s">
        <v>760</v>
      </c>
      <c r="J1106" s="203">
        <v>0</v>
      </c>
      <c r="K1106" s="203">
        <v>0</v>
      </c>
      <c r="L1106" s="203">
        <v>0</v>
      </c>
      <c r="M1106" s="203">
        <v>0</v>
      </c>
      <c r="N1106" s="203">
        <v>0</v>
      </c>
      <c r="O1106" s="203" t="s">
        <v>761</v>
      </c>
      <c r="P1106" s="203" t="s">
        <v>593</v>
      </c>
      <c r="Q1106" s="203" t="s">
        <v>593</v>
      </c>
      <c r="R1106" s="203" t="s">
        <v>761</v>
      </c>
      <c r="S1106" s="203" t="s">
        <v>593</v>
      </c>
      <c r="T1106" s="203" t="s">
        <v>761</v>
      </c>
      <c r="U1106" s="203">
        <v>0</v>
      </c>
      <c r="V1106" s="203" t="s">
        <v>593</v>
      </c>
      <c r="W1106" s="203" t="s">
        <v>761</v>
      </c>
      <c r="X1106" s="203" t="s">
        <v>761</v>
      </c>
      <c r="Y1106" s="203" t="s">
        <v>769</v>
      </c>
      <c r="Z1106" s="203" t="s">
        <v>3423</v>
      </c>
      <c r="AA1106" s="203">
        <v>0</v>
      </c>
      <c r="AB1106" s="203">
        <v>0</v>
      </c>
      <c r="AC1106" s="203">
        <v>0</v>
      </c>
      <c r="AD1106" s="203">
        <v>0</v>
      </c>
    </row>
    <row r="1107" spans="1:30">
      <c r="A1107" s="200">
        <v>26211</v>
      </c>
      <c r="B1107" s="200" t="s">
        <v>2727</v>
      </c>
      <c r="C1107" s="200" t="s">
        <v>3466</v>
      </c>
      <c r="D1107" s="200"/>
      <c r="E1107" s="200"/>
      <c r="F1107" s="200" t="s">
        <v>3491</v>
      </c>
      <c r="G1107" s="200" t="s">
        <v>3492</v>
      </c>
      <c r="H1107" s="201">
        <v>35521</v>
      </c>
      <c r="I1107" s="202" t="s">
        <v>760</v>
      </c>
      <c r="J1107" s="203">
        <v>0</v>
      </c>
      <c r="K1107" s="203">
        <v>0</v>
      </c>
      <c r="L1107" s="203">
        <v>0</v>
      </c>
      <c r="M1107" s="203">
        <v>0</v>
      </c>
      <c r="N1107" s="203">
        <v>0</v>
      </c>
      <c r="O1107" s="203" t="s">
        <v>761</v>
      </c>
      <c r="P1107" s="203" t="s">
        <v>593</v>
      </c>
      <c r="Q1107" s="203" t="s">
        <v>593</v>
      </c>
      <c r="R1107" s="203" t="s">
        <v>761</v>
      </c>
      <c r="S1107" s="203" t="s">
        <v>593</v>
      </c>
      <c r="T1107" s="203" t="s">
        <v>761</v>
      </c>
      <c r="U1107" s="203">
        <v>0</v>
      </c>
      <c r="V1107" s="203" t="s">
        <v>593</v>
      </c>
      <c r="W1107" s="203" t="s">
        <v>761</v>
      </c>
      <c r="X1107" s="203" t="s">
        <v>761</v>
      </c>
      <c r="Y1107" s="203" t="s">
        <v>769</v>
      </c>
      <c r="Z1107" s="203" t="s">
        <v>3423</v>
      </c>
      <c r="AA1107" s="203">
        <v>0</v>
      </c>
      <c r="AB1107" s="203">
        <v>0</v>
      </c>
      <c r="AC1107" s="203">
        <v>0</v>
      </c>
      <c r="AD1107" s="203">
        <v>0</v>
      </c>
    </row>
    <row r="1108" spans="1:30" hidden="1">
      <c r="A1108" s="200">
        <v>26212</v>
      </c>
      <c r="B1108" s="200" t="s">
        <v>2727</v>
      </c>
      <c r="C1108" s="200" t="s">
        <v>3466</v>
      </c>
      <c r="D1108" s="200"/>
      <c r="E1108" s="200"/>
      <c r="F1108" s="200" t="s">
        <v>3493</v>
      </c>
      <c r="G1108" s="200" t="s">
        <v>3494</v>
      </c>
      <c r="H1108" s="201">
        <v>38078</v>
      </c>
      <c r="I1108" s="202" t="s">
        <v>760</v>
      </c>
      <c r="J1108" s="203" t="s">
        <v>593</v>
      </c>
      <c r="K1108" s="203" t="s">
        <v>593</v>
      </c>
      <c r="L1108" s="203" t="s">
        <v>593</v>
      </c>
      <c r="M1108" s="203" t="s">
        <v>593</v>
      </c>
      <c r="N1108" s="203" t="s">
        <v>593</v>
      </c>
      <c r="O1108" s="203" t="s">
        <v>593</v>
      </c>
      <c r="P1108" s="203" t="s">
        <v>593</v>
      </c>
      <c r="Q1108" s="203" t="s">
        <v>593</v>
      </c>
      <c r="R1108" s="203" t="s">
        <v>593</v>
      </c>
      <c r="S1108" s="203" t="s">
        <v>593</v>
      </c>
      <c r="T1108" s="203" t="s">
        <v>593</v>
      </c>
      <c r="U1108" s="203" t="s">
        <v>593</v>
      </c>
      <c r="V1108" s="203" t="s">
        <v>593</v>
      </c>
      <c r="W1108" s="203" t="s">
        <v>593</v>
      </c>
      <c r="X1108" s="203" t="s">
        <v>593</v>
      </c>
      <c r="Y1108" s="203" t="s">
        <v>593</v>
      </c>
      <c r="Z1108" s="203" t="s">
        <v>593</v>
      </c>
      <c r="AA1108" s="203"/>
      <c r="AB1108" s="203"/>
      <c r="AC1108" s="203"/>
      <c r="AD1108" s="202"/>
    </row>
    <row r="1109" spans="1:30" hidden="1">
      <c r="A1109" s="200">
        <v>26213</v>
      </c>
      <c r="B1109" s="200" t="s">
        <v>2727</v>
      </c>
      <c r="C1109" s="200" t="s">
        <v>3466</v>
      </c>
      <c r="D1109" s="200"/>
      <c r="E1109" s="200"/>
      <c r="F1109" s="200" t="s">
        <v>3495</v>
      </c>
      <c r="G1109" s="200" t="s">
        <v>3496</v>
      </c>
      <c r="H1109" s="201">
        <v>38718</v>
      </c>
      <c r="I1109" s="202" t="s">
        <v>760</v>
      </c>
      <c r="J1109" s="203">
        <v>0</v>
      </c>
      <c r="K1109" s="203">
        <v>0</v>
      </c>
      <c r="L1109" s="203">
        <v>0</v>
      </c>
      <c r="M1109" s="203">
        <v>0</v>
      </c>
      <c r="N1109" s="203">
        <v>0</v>
      </c>
      <c r="O1109" s="203" t="s">
        <v>761</v>
      </c>
      <c r="P1109" s="203" t="s">
        <v>593</v>
      </c>
      <c r="Q1109" s="203" t="s">
        <v>593</v>
      </c>
      <c r="R1109" s="203" t="s">
        <v>593</v>
      </c>
      <c r="S1109" s="203" t="s">
        <v>593</v>
      </c>
      <c r="T1109" s="203" t="s">
        <v>761</v>
      </c>
      <c r="U1109" s="203">
        <v>0</v>
      </c>
      <c r="V1109" s="203" t="s">
        <v>593</v>
      </c>
      <c r="W1109" s="203" t="s">
        <v>761</v>
      </c>
      <c r="X1109" s="203" t="s">
        <v>593</v>
      </c>
      <c r="Y1109" s="203">
        <v>0</v>
      </c>
      <c r="Z1109" s="203">
        <v>0</v>
      </c>
      <c r="AA1109" s="203"/>
      <c r="AB1109" s="203"/>
      <c r="AC1109" s="203"/>
      <c r="AD1109" s="202"/>
    </row>
    <row r="1110" spans="1:30">
      <c r="A1110" s="200">
        <v>26214</v>
      </c>
      <c r="B1110" s="200" t="s">
        <v>2727</v>
      </c>
      <c r="C1110" s="200" t="s">
        <v>3466</v>
      </c>
      <c r="D1110" s="200"/>
      <c r="E1110" s="200"/>
      <c r="F1110" s="200" t="s">
        <v>3497</v>
      </c>
      <c r="G1110" s="200" t="s">
        <v>3498</v>
      </c>
      <c r="H1110" s="201">
        <v>39153</v>
      </c>
      <c r="I1110" s="202" t="s">
        <v>760</v>
      </c>
      <c r="J1110" s="203">
        <v>0</v>
      </c>
      <c r="K1110" s="203">
        <v>0</v>
      </c>
      <c r="L1110" s="203">
        <v>0</v>
      </c>
      <c r="M1110" s="203">
        <v>0</v>
      </c>
      <c r="N1110" s="203">
        <v>0</v>
      </c>
      <c r="O1110" s="203" t="s">
        <v>761</v>
      </c>
      <c r="P1110" s="203" t="s">
        <v>593</v>
      </c>
      <c r="Q1110" s="203" t="s">
        <v>593</v>
      </c>
      <c r="R1110" s="203" t="s">
        <v>761</v>
      </c>
      <c r="S1110" s="203" t="s">
        <v>593</v>
      </c>
      <c r="T1110" s="203" t="s">
        <v>761</v>
      </c>
      <c r="U1110" s="203">
        <v>0</v>
      </c>
      <c r="V1110" s="203" t="s">
        <v>593</v>
      </c>
      <c r="W1110" s="203" t="s">
        <v>761</v>
      </c>
      <c r="X1110" s="203" t="s">
        <v>761</v>
      </c>
      <c r="Y1110" s="203" t="s">
        <v>769</v>
      </c>
      <c r="Z1110" s="203" t="s">
        <v>3423</v>
      </c>
      <c r="AA1110" s="203">
        <v>0</v>
      </c>
      <c r="AB1110" s="203">
        <v>0</v>
      </c>
      <c r="AC1110" s="203">
        <v>0</v>
      </c>
      <c r="AD1110" s="203">
        <v>0</v>
      </c>
    </row>
    <row r="1111" spans="1:30">
      <c r="A1111" s="200">
        <v>26303</v>
      </c>
      <c r="B1111" s="200" t="s">
        <v>2727</v>
      </c>
      <c r="C1111" s="200" t="s">
        <v>3466</v>
      </c>
      <c r="D1111" s="200" t="s">
        <v>3499</v>
      </c>
      <c r="E1111" s="200" t="s">
        <v>3500</v>
      </c>
      <c r="F1111" s="200" t="s">
        <v>3501</v>
      </c>
      <c r="G1111" s="200" t="s">
        <v>3502</v>
      </c>
      <c r="H1111" s="202"/>
      <c r="I1111" s="202"/>
      <c r="J1111" s="203">
        <v>0</v>
      </c>
      <c r="K1111" s="203">
        <v>0</v>
      </c>
      <c r="L1111" s="203">
        <v>0</v>
      </c>
      <c r="M1111" s="203">
        <v>0</v>
      </c>
      <c r="N1111" s="203">
        <v>0</v>
      </c>
      <c r="O1111" s="203" t="s">
        <v>761</v>
      </c>
      <c r="P1111" s="203" t="s">
        <v>593</v>
      </c>
      <c r="Q1111" s="203" t="s">
        <v>593</v>
      </c>
      <c r="R1111" s="203" t="s">
        <v>761</v>
      </c>
      <c r="S1111" s="203" t="s">
        <v>593</v>
      </c>
      <c r="T1111" s="203" t="s">
        <v>761</v>
      </c>
      <c r="U1111" s="203">
        <v>0</v>
      </c>
      <c r="V1111" s="203" t="s">
        <v>593</v>
      </c>
      <c r="W1111" s="203" t="s">
        <v>761</v>
      </c>
      <c r="X1111" s="203" t="s">
        <v>761</v>
      </c>
      <c r="Y1111" s="203" t="s">
        <v>769</v>
      </c>
      <c r="Z1111" s="203" t="s">
        <v>3423</v>
      </c>
      <c r="AA1111" s="203">
        <v>0</v>
      </c>
      <c r="AB1111" s="203">
        <v>0</v>
      </c>
      <c r="AC1111" s="203">
        <v>0</v>
      </c>
      <c r="AD1111" s="203">
        <v>0</v>
      </c>
    </row>
    <row r="1112" spans="1:30">
      <c r="A1112" s="200">
        <v>26322</v>
      </c>
      <c r="B1112" s="200" t="s">
        <v>2727</v>
      </c>
      <c r="C1112" s="200" t="s">
        <v>3466</v>
      </c>
      <c r="D1112" s="200" t="s">
        <v>3503</v>
      </c>
      <c r="E1112" s="200" t="s">
        <v>3504</v>
      </c>
      <c r="F1112" s="200" t="s">
        <v>3505</v>
      </c>
      <c r="G1112" s="200" t="s">
        <v>3506</v>
      </c>
      <c r="H1112" s="201">
        <v>37980</v>
      </c>
      <c r="I1112" s="202" t="s">
        <v>760</v>
      </c>
      <c r="J1112" s="203">
        <v>0</v>
      </c>
      <c r="K1112" s="203">
        <v>0</v>
      </c>
      <c r="L1112" s="203">
        <v>0</v>
      </c>
      <c r="M1112" s="203">
        <v>0</v>
      </c>
      <c r="N1112" s="203">
        <v>0</v>
      </c>
      <c r="O1112" s="203" t="s">
        <v>761</v>
      </c>
      <c r="P1112" s="203" t="s">
        <v>593</v>
      </c>
      <c r="Q1112" s="203" t="s">
        <v>593</v>
      </c>
      <c r="R1112" s="203" t="s">
        <v>761</v>
      </c>
      <c r="S1112" s="203" t="s">
        <v>593</v>
      </c>
      <c r="T1112" s="203" t="s">
        <v>761</v>
      </c>
      <c r="U1112" s="203">
        <v>0</v>
      </c>
      <c r="V1112" s="203" t="s">
        <v>593</v>
      </c>
      <c r="W1112" s="203" t="s">
        <v>761</v>
      </c>
      <c r="X1112" s="203" t="s">
        <v>761</v>
      </c>
      <c r="Y1112" s="203" t="s">
        <v>769</v>
      </c>
      <c r="Z1112" s="203" t="s">
        <v>3423</v>
      </c>
      <c r="AA1112" s="203">
        <v>0</v>
      </c>
      <c r="AB1112" s="203">
        <v>0</v>
      </c>
      <c r="AC1112" s="203">
        <v>0</v>
      </c>
      <c r="AD1112" s="203">
        <v>0</v>
      </c>
    </row>
    <row r="1113" spans="1:30">
      <c r="A1113" s="200">
        <v>26343</v>
      </c>
      <c r="B1113" s="200" t="s">
        <v>2727</v>
      </c>
      <c r="C1113" s="200" t="s">
        <v>3466</v>
      </c>
      <c r="D1113" s="200" t="s">
        <v>3507</v>
      </c>
      <c r="E1113" s="200" t="s">
        <v>3508</v>
      </c>
      <c r="F1113" s="200" t="s">
        <v>3509</v>
      </c>
      <c r="G1113" s="200" t="s">
        <v>3510</v>
      </c>
      <c r="H1113" s="202"/>
      <c r="I1113" s="202"/>
      <c r="J1113" s="203">
        <v>0</v>
      </c>
      <c r="K1113" s="203">
        <v>0</v>
      </c>
      <c r="L1113" s="203">
        <v>0</v>
      </c>
      <c r="M1113" s="203">
        <v>0</v>
      </c>
      <c r="N1113" s="203">
        <v>0</v>
      </c>
      <c r="O1113" s="203" t="s">
        <v>761</v>
      </c>
      <c r="P1113" s="203" t="s">
        <v>593</v>
      </c>
      <c r="Q1113" s="203" t="s">
        <v>593</v>
      </c>
      <c r="R1113" s="203" t="s">
        <v>761</v>
      </c>
      <c r="S1113" s="203" t="s">
        <v>593</v>
      </c>
      <c r="T1113" s="203" t="s">
        <v>761</v>
      </c>
      <c r="U1113" s="203">
        <v>0</v>
      </c>
      <c r="V1113" s="203" t="s">
        <v>593</v>
      </c>
      <c r="W1113" s="203" t="s">
        <v>761</v>
      </c>
      <c r="X1113" s="203" t="s">
        <v>761</v>
      </c>
      <c r="Y1113" s="203" t="s">
        <v>769</v>
      </c>
      <c r="Z1113" s="203" t="s">
        <v>3423</v>
      </c>
      <c r="AA1113" s="203">
        <v>0</v>
      </c>
      <c r="AB1113" s="203">
        <v>0</v>
      </c>
      <c r="AC1113" s="203">
        <v>0</v>
      </c>
      <c r="AD1113" s="203">
        <v>0</v>
      </c>
    </row>
    <row r="1114" spans="1:30">
      <c r="A1114" s="200">
        <v>26344</v>
      </c>
      <c r="B1114" s="200" t="s">
        <v>2727</v>
      </c>
      <c r="C1114" s="200" t="s">
        <v>3466</v>
      </c>
      <c r="D1114" s="200" t="s">
        <v>3507</v>
      </c>
      <c r="E1114" s="200" t="s">
        <v>3508</v>
      </c>
      <c r="F1114" s="205" t="s">
        <v>3511</v>
      </c>
      <c r="G1114" s="200" t="s">
        <v>3512</v>
      </c>
      <c r="H1114" s="202"/>
      <c r="I1114" s="202"/>
      <c r="J1114" s="203">
        <v>0</v>
      </c>
      <c r="K1114" s="203">
        <v>0</v>
      </c>
      <c r="L1114" s="203">
        <v>0</v>
      </c>
      <c r="M1114" s="203">
        <v>0</v>
      </c>
      <c r="N1114" s="203">
        <v>0</v>
      </c>
      <c r="O1114" s="203" t="s">
        <v>761</v>
      </c>
      <c r="P1114" s="203" t="s">
        <v>593</v>
      </c>
      <c r="Q1114" s="203" t="s">
        <v>593</v>
      </c>
      <c r="R1114" s="203" t="s">
        <v>761</v>
      </c>
      <c r="S1114" s="203" t="s">
        <v>593</v>
      </c>
      <c r="T1114" s="203" t="s">
        <v>761</v>
      </c>
      <c r="U1114" s="203">
        <v>0</v>
      </c>
      <c r="V1114" s="203" t="s">
        <v>593</v>
      </c>
      <c r="W1114" s="203" t="s">
        <v>761</v>
      </c>
      <c r="X1114" s="206" t="s">
        <v>762</v>
      </c>
      <c r="Y1114" s="207" t="s">
        <v>1399</v>
      </c>
      <c r="Z1114" s="207" t="s">
        <v>3513</v>
      </c>
      <c r="AA1114" s="203"/>
      <c r="AB1114" s="203"/>
      <c r="AC1114" s="203"/>
      <c r="AD1114" s="202"/>
    </row>
    <row r="1115" spans="1:30" hidden="1">
      <c r="A1115" s="200">
        <v>26364</v>
      </c>
      <c r="B1115" s="200" t="s">
        <v>2727</v>
      </c>
      <c r="C1115" s="200" t="s">
        <v>3466</v>
      </c>
      <c r="D1115" s="200" t="s">
        <v>3514</v>
      </c>
      <c r="E1115" s="200" t="s">
        <v>3515</v>
      </c>
      <c r="F1115" s="200" t="s">
        <v>3516</v>
      </c>
      <c r="G1115" s="200" t="s">
        <v>3517</v>
      </c>
      <c r="H1115" s="202"/>
      <c r="I1115" s="202"/>
      <c r="J1115" s="203">
        <v>0</v>
      </c>
      <c r="K1115" s="203">
        <v>0</v>
      </c>
      <c r="L1115" s="203">
        <v>0</v>
      </c>
      <c r="M1115" s="203">
        <v>0</v>
      </c>
      <c r="N1115" s="203">
        <v>0</v>
      </c>
      <c r="O1115" s="203" t="s">
        <v>761</v>
      </c>
      <c r="P1115" s="203" t="s">
        <v>593</v>
      </c>
      <c r="Q1115" s="203" t="s">
        <v>593</v>
      </c>
      <c r="R1115" s="203" t="s">
        <v>761</v>
      </c>
      <c r="S1115" s="203" t="s">
        <v>593</v>
      </c>
      <c r="T1115" s="203" t="s">
        <v>761</v>
      </c>
      <c r="U1115" s="203">
        <v>0</v>
      </c>
      <c r="V1115" s="203" t="s">
        <v>593</v>
      </c>
      <c r="W1115" s="203" t="s">
        <v>761</v>
      </c>
      <c r="X1115" s="203" t="s">
        <v>593</v>
      </c>
      <c r="Y1115" s="203">
        <v>0</v>
      </c>
      <c r="Z1115" s="203">
        <v>0</v>
      </c>
      <c r="AA1115" s="203"/>
      <c r="AB1115" s="203"/>
      <c r="AC1115" s="203"/>
      <c r="AD1115" s="202"/>
    </row>
    <row r="1116" spans="1:30" hidden="1">
      <c r="A1116" s="200">
        <v>26365</v>
      </c>
      <c r="B1116" s="200" t="s">
        <v>2727</v>
      </c>
      <c r="C1116" s="200" t="s">
        <v>3466</v>
      </c>
      <c r="D1116" s="200" t="s">
        <v>3514</v>
      </c>
      <c r="E1116" s="200" t="s">
        <v>3515</v>
      </c>
      <c r="F1116" s="200" t="s">
        <v>3518</v>
      </c>
      <c r="G1116" s="200" t="s">
        <v>3519</v>
      </c>
      <c r="H1116" s="202"/>
      <c r="I1116" s="202"/>
      <c r="J1116" s="203">
        <v>0</v>
      </c>
      <c r="K1116" s="203">
        <v>0</v>
      </c>
      <c r="L1116" s="203">
        <v>0</v>
      </c>
      <c r="M1116" s="203">
        <v>0</v>
      </c>
      <c r="N1116" s="203">
        <v>0</v>
      </c>
      <c r="O1116" s="203" t="s">
        <v>761</v>
      </c>
      <c r="P1116" s="203" t="s">
        <v>593</v>
      </c>
      <c r="Q1116" s="203" t="s">
        <v>593</v>
      </c>
      <c r="R1116" s="203" t="s">
        <v>761</v>
      </c>
      <c r="S1116" s="203" t="s">
        <v>593</v>
      </c>
      <c r="T1116" s="203" t="s">
        <v>761</v>
      </c>
      <c r="U1116" s="203">
        <v>0</v>
      </c>
      <c r="V1116" s="203" t="s">
        <v>593</v>
      </c>
      <c r="W1116" s="203" t="s">
        <v>761</v>
      </c>
      <c r="X1116" s="203" t="s">
        <v>593</v>
      </c>
      <c r="Y1116" s="203">
        <v>0</v>
      </c>
      <c r="Z1116" s="203">
        <v>0</v>
      </c>
      <c r="AA1116" s="203"/>
      <c r="AB1116" s="203"/>
      <c r="AC1116" s="203"/>
      <c r="AD1116" s="202"/>
    </row>
    <row r="1117" spans="1:30">
      <c r="A1117" s="200">
        <v>26366</v>
      </c>
      <c r="B1117" s="200" t="s">
        <v>2727</v>
      </c>
      <c r="C1117" s="200" t="s">
        <v>3466</v>
      </c>
      <c r="D1117" s="200" t="s">
        <v>3514</v>
      </c>
      <c r="E1117" s="200" t="s">
        <v>3515</v>
      </c>
      <c r="F1117" s="200" t="s">
        <v>3520</v>
      </c>
      <c r="G1117" s="200" t="s">
        <v>3521</v>
      </c>
      <c r="H1117" s="201">
        <v>28976</v>
      </c>
      <c r="I1117" s="202" t="s">
        <v>760</v>
      </c>
      <c r="J1117" s="203">
        <v>0</v>
      </c>
      <c r="K1117" s="203">
        <v>0</v>
      </c>
      <c r="L1117" s="203">
        <v>0</v>
      </c>
      <c r="M1117" s="203">
        <v>0</v>
      </c>
      <c r="N1117" s="203">
        <v>0</v>
      </c>
      <c r="O1117" s="203" t="s">
        <v>761</v>
      </c>
      <c r="P1117" s="203" t="s">
        <v>593</v>
      </c>
      <c r="Q1117" s="203" t="s">
        <v>593</v>
      </c>
      <c r="R1117" s="203" t="s">
        <v>761</v>
      </c>
      <c r="S1117" s="203" t="s">
        <v>593</v>
      </c>
      <c r="T1117" s="203" t="s">
        <v>761</v>
      </c>
      <c r="U1117" s="203">
        <v>0</v>
      </c>
      <c r="V1117" s="203" t="s">
        <v>593</v>
      </c>
      <c r="W1117" s="203" t="s">
        <v>761</v>
      </c>
      <c r="X1117" s="203" t="s">
        <v>761</v>
      </c>
      <c r="Y1117" s="203" t="s">
        <v>769</v>
      </c>
      <c r="Z1117" s="203" t="s">
        <v>3423</v>
      </c>
      <c r="AA1117" s="203">
        <v>0</v>
      </c>
      <c r="AB1117" s="203">
        <v>0</v>
      </c>
      <c r="AC1117" s="203">
        <v>0</v>
      </c>
      <c r="AD1117" s="203">
        <v>0</v>
      </c>
    </row>
    <row r="1118" spans="1:30" hidden="1">
      <c r="A1118" s="200">
        <v>26367</v>
      </c>
      <c r="B1118" s="200" t="s">
        <v>2727</v>
      </c>
      <c r="C1118" s="200" t="s">
        <v>3466</v>
      </c>
      <c r="D1118" s="200" t="s">
        <v>3514</v>
      </c>
      <c r="E1118" s="200" t="s">
        <v>3515</v>
      </c>
      <c r="F1118" s="200" t="s">
        <v>3522</v>
      </c>
      <c r="G1118" s="200" t="s">
        <v>3523</v>
      </c>
      <c r="H1118" s="202"/>
      <c r="I1118" s="202"/>
      <c r="J1118" s="203">
        <v>0</v>
      </c>
      <c r="K1118" s="203">
        <v>0</v>
      </c>
      <c r="L1118" s="203">
        <v>0</v>
      </c>
      <c r="M1118" s="203">
        <v>0</v>
      </c>
      <c r="N1118" s="203">
        <v>0</v>
      </c>
      <c r="O1118" s="203" t="s">
        <v>761</v>
      </c>
      <c r="P1118" s="203" t="s">
        <v>593</v>
      </c>
      <c r="Q1118" s="203" t="s">
        <v>593</v>
      </c>
      <c r="R1118" s="203" t="s">
        <v>761</v>
      </c>
      <c r="S1118" s="203" t="s">
        <v>593</v>
      </c>
      <c r="T1118" s="203" t="s">
        <v>761</v>
      </c>
      <c r="U1118" s="203">
        <v>0</v>
      </c>
      <c r="V1118" s="203" t="s">
        <v>593</v>
      </c>
      <c r="W1118" s="203" t="s">
        <v>761</v>
      </c>
      <c r="X1118" s="203" t="s">
        <v>593</v>
      </c>
      <c r="Y1118" s="203">
        <v>0</v>
      </c>
      <c r="Z1118" s="203">
        <v>0</v>
      </c>
      <c r="AA1118" s="203"/>
      <c r="AB1118" s="203"/>
      <c r="AC1118" s="203"/>
      <c r="AD1118" s="202"/>
    </row>
    <row r="1119" spans="1:30" hidden="1">
      <c r="A1119" s="200">
        <v>26407</v>
      </c>
      <c r="B1119" s="200" t="s">
        <v>2727</v>
      </c>
      <c r="C1119" s="200" t="s">
        <v>3466</v>
      </c>
      <c r="D1119" s="200" t="s">
        <v>3524</v>
      </c>
      <c r="E1119" s="200" t="s">
        <v>3525</v>
      </c>
      <c r="F1119" s="200" t="s">
        <v>3526</v>
      </c>
      <c r="G1119" s="200" t="s">
        <v>3527</v>
      </c>
      <c r="H1119" s="201">
        <v>38636</v>
      </c>
      <c r="I1119" s="202" t="s">
        <v>760</v>
      </c>
      <c r="J1119" s="203">
        <v>0</v>
      </c>
      <c r="K1119" s="203">
        <v>0</v>
      </c>
      <c r="L1119" s="203">
        <v>0</v>
      </c>
      <c r="M1119" s="203">
        <v>0</v>
      </c>
      <c r="N1119" s="203">
        <v>0</v>
      </c>
      <c r="O1119" s="203">
        <v>0</v>
      </c>
      <c r="P1119" s="203" t="s">
        <v>593</v>
      </c>
      <c r="Q1119" s="203">
        <v>0</v>
      </c>
      <c r="R1119" s="203" t="s">
        <v>593</v>
      </c>
      <c r="S1119" s="203" t="s">
        <v>593</v>
      </c>
      <c r="T1119" s="203" t="s">
        <v>761</v>
      </c>
      <c r="U1119" s="203">
        <v>0</v>
      </c>
      <c r="V1119" s="203" t="s">
        <v>593</v>
      </c>
      <c r="W1119" s="203" t="s">
        <v>761</v>
      </c>
      <c r="X1119" s="203" t="s">
        <v>593</v>
      </c>
      <c r="Y1119" s="203">
        <v>0</v>
      </c>
      <c r="Z1119" s="203">
        <v>0</v>
      </c>
      <c r="AA1119" s="203"/>
      <c r="AB1119" s="203"/>
      <c r="AC1119" s="203"/>
      <c r="AD1119" s="202"/>
    </row>
    <row r="1120" spans="1:30" hidden="1">
      <c r="A1120" s="200">
        <v>26463</v>
      </c>
      <c r="B1120" s="200" t="s">
        <v>2727</v>
      </c>
      <c r="C1120" s="200" t="s">
        <v>3466</v>
      </c>
      <c r="D1120" s="200" t="s">
        <v>3528</v>
      </c>
      <c r="E1120" s="200" t="s">
        <v>3529</v>
      </c>
      <c r="F1120" s="200" t="s">
        <v>3530</v>
      </c>
      <c r="G1120" s="200" t="s">
        <v>3531</v>
      </c>
      <c r="H1120" s="201">
        <v>32174</v>
      </c>
      <c r="I1120" s="202" t="s">
        <v>760</v>
      </c>
      <c r="J1120" s="203" t="s">
        <v>593</v>
      </c>
      <c r="K1120" s="203" t="s">
        <v>593</v>
      </c>
      <c r="L1120" s="203" t="s">
        <v>593</v>
      </c>
      <c r="M1120" s="203" t="s">
        <v>593</v>
      </c>
      <c r="N1120" s="203" t="s">
        <v>593</v>
      </c>
      <c r="O1120" s="203" t="s">
        <v>593</v>
      </c>
      <c r="P1120" s="203" t="s">
        <v>593</v>
      </c>
      <c r="Q1120" s="203" t="s">
        <v>593</v>
      </c>
      <c r="R1120" s="203" t="s">
        <v>593</v>
      </c>
      <c r="S1120" s="203" t="s">
        <v>593</v>
      </c>
      <c r="T1120" s="203" t="s">
        <v>593</v>
      </c>
      <c r="U1120" s="203" t="s">
        <v>593</v>
      </c>
      <c r="V1120" s="203" t="s">
        <v>593</v>
      </c>
      <c r="W1120" s="203" t="s">
        <v>593</v>
      </c>
      <c r="X1120" s="203" t="s">
        <v>593</v>
      </c>
      <c r="Y1120" s="203" t="s">
        <v>593</v>
      </c>
      <c r="Z1120" s="203" t="s">
        <v>593</v>
      </c>
      <c r="AA1120" s="203"/>
      <c r="AB1120" s="203"/>
      <c r="AC1120" s="203"/>
      <c r="AD1120" s="202"/>
    </row>
    <row r="1121" spans="1:30" hidden="1">
      <c r="A1121" s="200">
        <v>26465</v>
      </c>
      <c r="B1121" s="200" t="s">
        <v>2727</v>
      </c>
      <c r="C1121" s="200" t="s">
        <v>3466</v>
      </c>
      <c r="D1121" s="200" t="s">
        <v>3528</v>
      </c>
      <c r="E1121" s="200" t="s">
        <v>3529</v>
      </c>
      <c r="F1121" s="200" t="s">
        <v>3532</v>
      </c>
      <c r="G1121" s="200" t="s">
        <v>3533</v>
      </c>
      <c r="H1121" s="201">
        <v>41547</v>
      </c>
      <c r="I1121" s="202" t="s">
        <v>760</v>
      </c>
      <c r="J1121" s="203" t="s">
        <v>593</v>
      </c>
      <c r="K1121" s="203" t="s">
        <v>593</v>
      </c>
      <c r="L1121" s="203" t="s">
        <v>593</v>
      </c>
      <c r="M1121" s="203" t="s">
        <v>593</v>
      </c>
      <c r="N1121" s="203" t="s">
        <v>593</v>
      </c>
      <c r="O1121" s="203" t="s">
        <v>593</v>
      </c>
      <c r="P1121" s="203" t="s">
        <v>593</v>
      </c>
      <c r="Q1121" s="203" t="s">
        <v>593</v>
      </c>
      <c r="R1121" s="203" t="s">
        <v>593</v>
      </c>
      <c r="S1121" s="203" t="s">
        <v>593</v>
      </c>
      <c r="T1121" s="203" t="s">
        <v>593</v>
      </c>
      <c r="U1121" s="203" t="s">
        <v>593</v>
      </c>
      <c r="V1121" s="203" t="s">
        <v>593</v>
      </c>
      <c r="W1121" s="203" t="s">
        <v>593</v>
      </c>
      <c r="X1121" s="203" t="s">
        <v>593</v>
      </c>
      <c r="Y1121" s="203" t="s">
        <v>593</v>
      </c>
      <c r="Z1121" s="203" t="s">
        <v>593</v>
      </c>
      <c r="AA1121" s="203"/>
      <c r="AB1121" s="203"/>
      <c r="AC1121" s="203"/>
      <c r="AD1121" s="202"/>
    </row>
    <row r="1122" spans="1:30">
      <c r="A1122" s="200">
        <v>27100</v>
      </c>
      <c r="B1122" s="200" t="s">
        <v>2727</v>
      </c>
      <c r="C1122" s="200" t="s">
        <v>3534</v>
      </c>
      <c r="D1122" s="200" t="s">
        <v>3535</v>
      </c>
      <c r="E1122" s="200" t="s">
        <v>3535</v>
      </c>
      <c r="F1122" s="200" t="s">
        <v>3535</v>
      </c>
      <c r="G1122" s="200"/>
      <c r="H1122" s="201">
        <v>31533</v>
      </c>
      <c r="I1122" s="202" t="s">
        <v>760</v>
      </c>
      <c r="J1122" s="203" t="s">
        <v>761</v>
      </c>
      <c r="K1122" s="203">
        <v>0</v>
      </c>
      <c r="L1122" s="203">
        <v>0</v>
      </c>
      <c r="M1122" s="203" t="s">
        <v>761</v>
      </c>
      <c r="N1122" s="203" t="s">
        <v>761</v>
      </c>
      <c r="O1122" s="203" t="s">
        <v>761</v>
      </c>
      <c r="P1122" s="203" t="s">
        <v>593</v>
      </c>
      <c r="Q1122" s="203" t="s">
        <v>593</v>
      </c>
      <c r="R1122" s="203" t="s">
        <v>761</v>
      </c>
      <c r="S1122" s="203" t="s">
        <v>593</v>
      </c>
      <c r="T1122" s="203" t="s">
        <v>761</v>
      </c>
      <c r="U1122" s="203">
        <v>0</v>
      </c>
      <c r="V1122" s="203" t="s">
        <v>761</v>
      </c>
      <c r="W1122" s="203" t="s">
        <v>761</v>
      </c>
      <c r="X1122" s="203" t="s">
        <v>761</v>
      </c>
      <c r="Y1122" s="203" t="s">
        <v>763</v>
      </c>
      <c r="Z1122" s="203" t="s">
        <v>3423</v>
      </c>
      <c r="AA1122" s="203">
        <v>0</v>
      </c>
      <c r="AB1122" s="203">
        <v>0</v>
      </c>
      <c r="AC1122" s="203">
        <v>0</v>
      </c>
      <c r="AD1122" s="203">
        <v>0</v>
      </c>
    </row>
    <row r="1123" spans="1:30">
      <c r="A1123" s="200">
        <v>27140</v>
      </c>
      <c r="B1123" s="200" t="s">
        <v>2727</v>
      </c>
      <c r="C1123" s="200" t="s">
        <v>3534</v>
      </c>
      <c r="D1123" s="200" t="s">
        <v>3536</v>
      </c>
      <c r="E1123" s="200" t="s">
        <v>3536</v>
      </c>
      <c r="F1123" s="200" t="s">
        <v>3536</v>
      </c>
      <c r="G1123" s="200"/>
      <c r="H1123" s="201">
        <v>38808</v>
      </c>
      <c r="I1123" s="202" t="s">
        <v>760</v>
      </c>
      <c r="J1123" s="203" t="s">
        <v>761</v>
      </c>
      <c r="K1123" s="203">
        <v>0</v>
      </c>
      <c r="L1123" s="203">
        <v>0</v>
      </c>
      <c r="M1123" s="203">
        <v>0</v>
      </c>
      <c r="N1123" s="203" t="s">
        <v>761</v>
      </c>
      <c r="O1123" s="203" t="s">
        <v>761</v>
      </c>
      <c r="P1123" s="203" t="s">
        <v>593</v>
      </c>
      <c r="Q1123" s="203" t="s">
        <v>593</v>
      </c>
      <c r="R1123" s="203" t="s">
        <v>761</v>
      </c>
      <c r="S1123" s="203" t="s">
        <v>593</v>
      </c>
      <c r="T1123" s="203" t="s">
        <v>761</v>
      </c>
      <c r="U1123" s="203">
        <v>0</v>
      </c>
      <c r="V1123" s="203" t="s">
        <v>761</v>
      </c>
      <c r="W1123" s="203" t="s">
        <v>761</v>
      </c>
      <c r="X1123" s="203" t="s">
        <v>761</v>
      </c>
      <c r="Y1123" s="203" t="s">
        <v>763</v>
      </c>
      <c r="Z1123" s="203" t="s">
        <v>3423</v>
      </c>
      <c r="AA1123" s="203">
        <v>0</v>
      </c>
      <c r="AB1123" s="203">
        <v>0</v>
      </c>
      <c r="AC1123" s="203">
        <v>0</v>
      </c>
      <c r="AD1123" s="203">
        <v>0</v>
      </c>
    </row>
    <row r="1124" spans="1:30">
      <c r="A1124" s="200">
        <v>27202</v>
      </c>
      <c r="B1124" s="200" t="s">
        <v>2727</v>
      </c>
      <c r="C1124" s="200" t="s">
        <v>3534</v>
      </c>
      <c r="D1124" s="200"/>
      <c r="E1124" s="200"/>
      <c r="F1124" s="200" t="s">
        <v>3537</v>
      </c>
      <c r="G1124" s="200" t="s">
        <v>3538</v>
      </c>
      <c r="H1124" s="201">
        <v>39295</v>
      </c>
      <c r="I1124" s="202" t="s">
        <v>760</v>
      </c>
      <c r="J1124" s="203">
        <v>0</v>
      </c>
      <c r="K1124" s="203">
        <v>0</v>
      </c>
      <c r="L1124" s="203" t="s">
        <v>761</v>
      </c>
      <c r="M1124" s="203">
        <v>0</v>
      </c>
      <c r="N1124" s="203" t="s">
        <v>761</v>
      </c>
      <c r="O1124" s="203" t="s">
        <v>761</v>
      </c>
      <c r="P1124" s="203" t="s">
        <v>593</v>
      </c>
      <c r="Q1124" s="203" t="s">
        <v>593</v>
      </c>
      <c r="R1124" s="203" t="s">
        <v>761</v>
      </c>
      <c r="S1124" s="203" t="s">
        <v>593</v>
      </c>
      <c r="T1124" s="203" t="s">
        <v>761</v>
      </c>
      <c r="U1124" s="203">
        <v>0</v>
      </c>
      <c r="V1124" s="203" t="s">
        <v>761</v>
      </c>
      <c r="W1124" s="203" t="s">
        <v>761</v>
      </c>
      <c r="X1124" s="203" t="s">
        <v>761</v>
      </c>
      <c r="Y1124" s="203" t="s">
        <v>763</v>
      </c>
      <c r="Z1124" s="203" t="s">
        <v>3423</v>
      </c>
      <c r="AA1124" s="203">
        <v>0</v>
      </c>
      <c r="AB1124" s="203">
        <v>0</v>
      </c>
      <c r="AC1124" s="203">
        <v>0</v>
      </c>
      <c r="AD1124" s="203">
        <v>0</v>
      </c>
    </row>
    <row r="1125" spans="1:30">
      <c r="A1125" s="200">
        <v>27203</v>
      </c>
      <c r="B1125" s="200" t="s">
        <v>2727</v>
      </c>
      <c r="C1125" s="200" t="s">
        <v>3534</v>
      </c>
      <c r="D1125" s="200"/>
      <c r="E1125" s="200"/>
      <c r="F1125" s="200" t="s">
        <v>3539</v>
      </c>
      <c r="G1125" s="200" t="s">
        <v>3540</v>
      </c>
      <c r="H1125" s="201">
        <v>41000</v>
      </c>
      <c r="I1125" s="202" t="s">
        <v>760</v>
      </c>
      <c r="J1125" s="203">
        <v>0</v>
      </c>
      <c r="K1125" s="203" t="s">
        <v>761</v>
      </c>
      <c r="L1125" s="203">
        <v>0</v>
      </c>
      <c r="M1125" s="203">
        <v>0</v>
      </c>
      <c r="N1125" s="203">
        <v>0</v>
      </c>
      <c r="O1125" s="203" t="s">
        <v>761</v>
      </c>
      <c r="P1125" s="203" t="s">
        <v>593</v>
      </c>
      <c r="Q1125" s="203" t="s">
        <v>593</v>
      </c>
      <c r="R1125" s="203" t="s">
        <v>593</v>
      </c>
      <c r="S1125" s="203" t="s">
        <v>593</v>
      </c>
      <c r="T1125" s="203" t="s">
        <v>761</v>
      </c>
      <c r="U1125" s="203">
        <v>0</v>
      </c>
      <c r="V1125" s="203" t="s">
        <v>761</v>
      </c>
      <c r="W1125" s="203" t="s">
        <v>761</v>
      </c>
      <c r="X1125" s="203" t="s">
        <v>761</v>
      </c>
      <c r="Y1125" s="203" t="s">
        <v>763</v>
      </c>
      <c r="Z1125" s="203" t="s">
        <v>3423</v>
      </c>
      <c r="AA1125" s="203">
        <v>0</v>
      </c>
      <c r="AB1125" s="203">
        <v>0</v>
      </c>
      <c r="AC1125" s="203">
        <v>0</v>
      </c>
      <c r="AD1125" s="203">
        <v>0</v>
      </c>
    </row>
    <row r="1126" spans="1:30">
      <c r="A1126" s="200">
        <v>27204</v>
      </c>
      <c r="B1126" s="200" t="s">
        <v>2727</v>
      </c>
      <c r="C1126" s="200" t="s">
        <v>3534</v>
      </c>
      <c r="D1126" s="200"/>
      <c r="E1126" s="200"/>
      <c r="F1126" s="200" t="s">
        <v>3541</v>
      </c>
      <c r="G1126" s="200" t="s">
        <v>3542</v>
      </c>
      <c r="H1126" s="202"/>
      <c r="I1126" s="202"/>
      <c r="J1126" s="203">
        <v>0</v>
      </c>
      <c r="K1126" s="203">
        <v>0</v>
      </c>
      <c r="L1126" s="203">
        <v>0</v>
      </c>
      <c r="M1126" s="203">
        <v>0</v>
      </c>
      <c r="N1126" s="203">
        <v>0</v>
      </c>
      <c r="O1126" s="203" t="s">
        <v>761</v>
      </c>
      <c r="P1126" s="203" t="s">
        <v>593</v>
      </c>
      <c r="Q1126" s="203" t="s">
        <v>593</v>
      </c>
      <c r="R1126" s="203" t="s">
        <v>593</v>
      </c>
      <c r="S1126" s="203" t="s">
        <v>593</v>
      </c>
      <c r="T1126" s="203" t="s">
        <v>761</v>
      </c>
      <c r="U1126" s="203">
        <v>0</v>
      </c>
      <c r="V1126" s="203" t="s">
        <v>593</v>
      </c>
      <c r="W1126" s="203" t="s">
        <v>761</v>
      </c>
      <c r="X1126" s="203" t="s">
        <v>761</v>
      </c>
      <c r="Y1126" s="203" t="s">
        <v>769</v>
      </c>
      <c r="Z1126" s="203" t="s">
        <v>3423</v>
      </c>
      <c r="AA1126" s="203">
        <v>0</v>
      </c>
      <c r="AB1126" s="203">
        <v>0</v>
      </c>
      <c r="AC1126" s="203">
        <v>0</v>
      </c>
      <c r="AD1126" s="203">
        <v>0</v>
      </c>
    </row>
    <row r="1127" spans="1:30">
      <c r="A1127" s="200">
        <v>27205</v>
      </c>
      <c r="B1127" s="200" t="s">
        <v>2727</v>
      </c>
      <c r="C1127" s="200" t="s">
        <v>3534</v>
      </c>
      <c r="D1127" s="200"/>
      <c r="E1127" s="200"/>
      <c r="F1127" s="200" t="s">
        <v>3543</v>
      </c>
      <c r="G1127" s="200" t="s">
        <v>3544</v>
      </c>
      <c r="H1127" s="201">
        <v>36982</v>
      </c>
      <c r="I1127" s="202" t="s">
        <v>760</v>
      </c>
      <c r="J1127" s="203">
        <v>0</v>
      </c>
      <c r="K1127" s="203" t="s">
        <v>762</v>
      </c>
      <c r="L1127" s="203"/>
      <c r="M1127" s="203">
        <v>0</v>
      </c>
      <c r="N1127" s="203" t="s">
        <v>761</v>
      </c>
      <c r="O1127" s="203" t="s">
        <v>761</v>
      </c>
      <c r="P1127" s="203" t="s">
        <v>593</v>
      </c>
      <c r="Q1127" s="203" t="s">
        <v>593</v>
      </c>
      <c r="R1127" s="203" t="s">
        <v>761</v>
      </c>
      <c r="S1127" s="203" t="s">
        <v>593</v>
      </c>
      <c r="T1127" s="203" t="s">
        <v>761</v>
      </c>
      <c r="U1127" s="203">
        <v>0</v>
      </c>
      <c r="V1127" s="203" t="s">
        <v>761</v>
      </c>
      <c r="W1127" s="203" t="s">
        <v>761</v>
      </c>
      <c r="X1127" s="203" t="s">
        <v>761</v>
      </c>
      <c r="Y1127" s="203" t="s">
        <v>763</v>
      </c>
      <c r="Z1127" s="203" t="s">
        <v>3423</v>
      </c>
      <c r="AA1127" s="203">
        <v>0</v>
      </c>
      <c r="AB1127" s="203">
        <v>0</v>
      </c>
      <c r="AC1127" s="203">
        <v>0</v>
      </c>
      <c r="AD1127" s="203">
        <v>0</v>
      </c>
    </row>
    <row r="1128" spans="1:30">
      <c r="A1128" s="200">
        <v>27206</v>
      </c>
      <c r="B1128" s="200" t="s">
        <v>2727</v>
      </c>
      <c r="C1128" s="200" t="s">
        <v>3534</v>
      </c>
      <c r="D1128" s="200"/>
      <c r="E1128" s="200"/>
      <c r="F1128" s="200" t="s">
        <v>3545</v>
      </c>
      <c r="G1128" s="200" t="s">
        <v>3546</v>
      </c>
      <c r="H1128" s="201">
        <v>30072</v>
      </c>
      <c r="I1128" s="202" t="s">
        <v>760</v>
      </c>
      <c r="J1128" s="203">
        <v>0</v>
      </c>
      <c r="K1128" s="203">
        <v>0</v>
      </c>
      <c r="L1128" s="203">
        <v>0</v>
      </c>
      <c r="M1128" s="203">
        <v>0</v>
      </c>
      <c r="N1128" s="203">
        <v>0</v>
      </c>
      <c r="O1128" s="203" t="s">
        <v>761</v>
      </c>
      <c r="P1128" s="203" t="s">
        <v>593</v>
      </c>
      <c r="Q1128" s="203" t="s">
        <v>593</v>
      </c>
      <c r="R1128" s="203" t="s">
        <v>761</v>
      </c>
      <c r="S1128" s="203" t="s">
        <v>593</v>
      </c>
      <c r="T1128" s="203" t="s">
        <v>761</v>
      </c>
      <c r="U1128" s="203">
        <v>0</v>
      </c>
      <c r="V1128" s="203" t="s">
        <v>593</v>
      </c>
      <c r="W1128" s="203" t="s">
        <v>761</v>
      </c>
      <c r="X1128" s="203" t="s">
        <v>761</v>
      </c>
      <c r="Y1128" s="203" t="s">
        <v>769</v>
      </c>
      <c r="Z1128" s="203" t="s">
        <v>3423</v>
      </c>
      <c r="AA1128" s="203">
        <v>0</v>
      </c>
      <c r="AB1128" s="203">
        <v>0</v>
      </c>
      <c r="AC1128" s="203">
        <v>0</v>
      </c>
      <c r="AD1128" s="203">
        <v>0</v>
      </c>
    </row>
    <row r="1129" spans="1:30">
      <c r="A1129" s="200">
        <v>27207</v>
      </c>
      <c r="B1129" s="200" t="s">
        <v>2727</v>
      </c>
      <c r="C1129" s="200" t="s">
        <v>3534</v>
      </c>
      <c r="D1129" s="200"/>
      <c r="E1129" s="200"/>
      <c r="F1129" s="200" t="s">
        <v>3547</v>
      </c>
      <c r="G1129" s="200" t="s">
        <v>3548</v>
      </c>
      <c r="H1129" s="201">
        <v>37712</v>
      </c>
      <c r="I1129" s="202" t="s">
        <v>760</v>
      </c>
      <c r="J1129" s="203">
        <v>0</v>
      </c>
      <c r="K1129" s="203" t="s">
        <v>761</v>
      </c>
      <c r="L1129" s="203">
        <v>0</v>
      </c>
      <c r="M1129" s="203">
        <v>0</v>
      </c>
      <c r="N1129" s="203">
        <v>0</v>
      </c>
      <c r="O1129" s="203" t="s">
        <v>761</v>
      </c>
      <c r="P1129" s="203" t="s">
        <v>593</v>
      </c>
      <c r="Q1129" s="203" t="s">
        <v>593</v>
      </c>
      <c r="R1129" s="203" t="s">
        <v>761</v>
      </c>
      <c r="S1129" s="203" t="s">
        <v>593</v>
      </c>
      <c r="T1129" s="203" t="s">
        <v>761</v>
      </c>
      <c r="U1129" s="203">
        <v>0</v>
      </c>
      <c r="V1129" s="203" t="s">
        <v>761</v>
      </c>
      <c r="W1129" s="203" t="s">
        <v>761</v>
      </c>
      <c r="X1129" s="203" t="s">
        <v>761</v>
      </c>
      <c r="Y1129" s="203" t="s">
        <v>763</v>
      </c>
      <c r="Z1129" s="203" t="s">
        <v>3423</v>
      </c>
      <c r="AA1129" s="203">
        <v>0</v>
      </c>
      <c r="AB1129" s="203">
        <v>0</v>
      </c>
      <c r="AC1129" s="203">
        <v>0</v>
      </c>
      <c r="AD1129" s="203">
        <v>0</v>
      </c>
    </row>
    <row r="1130" spans="1:30">
      <c r="A1130" s="200">
        <v>27208</v>
      </c>
      <c r="B1130" s="200" t="s">
        <v>2727</v>
      </c>
      <c r="C1130" s="200" t="s">
        <v>3534</v>
      </c>
      <c r="D1130" s="200"/>
      <c r="E1130" s="200"/>
      <c r="F1130" s="200" t="s">
        <v>3549</v>
      </c>
      <c r="G1130" s="200" t="s">
        <v>3550</v>
      </c>
      <c r="H1130" s="201">
        <v>41456</v>
      </c>
      <c r="I1130" s="202" t="s">
        <v>760</v>
      </c>
      <c r="J1130" s="203">
        <v>0</v>
      </c>
      <c r="K1130" s="203">
        <v>0</v>
      </c>
      <c r="L1130" s="203">
        <v>0</v>
      </c>
      <c r="M1130" s="203">
        <v>0</v>
      </c>
      <c r="N1130" s="203">
        <v>0</v>
      </c>
      <c r="O1130" s="203" t="s">
        <v>761</v>
      </c>
      <c r="P1130" s="203" t="s">
        <v>593</v>
      </c>
      <c r="Q1130" s="203" t="s">
        <v>593</v>
      </c>
      <c r="R1130" s="203" t="s">
        <v>761</v>
      </c>
      <c r="S1130" s="203" t="s">
        <v>593</v>
      </c>
      <c r="T1130" s="203" t="s">
        <v>761</v>
      </c>
      <c r="U1130" s="203">
        <v>0</v>
      </c>
      <c r="V1130" s="203" t="s">
        <v>593</v>
      </c>
      <c r="W1130" s="203" t="s">
        <v>761</v>
      </c>
      <c r="X1130" s="203" t="s">
        <v>761</v>
      </c>
      <c r="Y1130" s="203" t="s">
        <v>769</v>
      </c>
      <c r="Z1130" s="203" t="s">
        <v>3423</v>
      </c>
      <c r="AA1130" s="203">
        <v>0</v>
      </c>
      <c r="AB1130" s="203">
        <v>0</v>
      </c>
      <c r="AC1130" s="203">
        <v>0</v>
      </c>
      <c r="AD1130" s="203">
        <v>0</v>
      </c>
    </row>
    <row r="1131" spans="1:30">
      <c r="A1131" s="200">
        <v>27209</v>
      </c>
      <c r="B1131" s="200" t="s">
        <v>2727</v>
      </c>
      <c r="C1131" s="200" t="s">
        <v>3534</v>
      </c>
      <c r="D1131" s="200"/>
      <c r="E1131" s="200"/>
      <c r="F1131" s="200" t="s">
        <v>3551</v>
      </c>
      <c r="G1131" s="200" t="s">
        <v>3552</v>
      </c>
      <c r="H1131" s="202"/>
      <c r="I1131" s="202"/>
      <c r="J1131" s="203">
        <v>0</v>
      </c>
      <c r="K1131" s="203">
        <v>0</v>
      </c>
      <c r="L1131" s="203">
        <v>0</v>
      </c>
      <c r="M1131" s="203">
        <v>0</v>
      </c>
      <c r="N1131" s="203">
        <v>0</v>
      </c>
      <c r="O1131" s="203" t="s">
        <v>761</v>
      </c>
      <c r="P1131" s="203" t="s">
        <v>593</v>
      </c>
      <c r="Q1131" s="203" t="s">
        <v>593</v>
      </c>
      <c r="R1131" s="203" t="s">
        <v>761</v>
      </c>
      <c r="S1131" s="203" t="s">
        <v>593</v>
      </c>
      <c r="T1131" s="203" t="s">
        <v>761</v>
      </c>
      <c r="U1131" s="203">
        <v>0</v>
      </c>
      <c r="V1131" s="203" t="s">
        <v>593</v>
      </c>
      <c r="W1131" s="203" t="s">
        <v>761</v>
      </c>
      <c r="X1131" s="203" t="s">
        <v>761</v>
      </c>
      <c r="Y1131" s="203" t="s">
        <v>769</v>
      </c>
      <c r="Z1131" s="203" t="s">
        <v>3423</v>
      </c>
      <c r="AA1131" s="203">
        <v>0</v>
      </c>
      <c r="AB1131" s="203">
        <v>0</v>
      </c>
      <c r="AC1131" s="203">
        <v>0</v>
      </c>
      <c r="AD1131" s="203">
        <v>0</v>
      </c>
    </row>
    <row r="1132" spans="1:30">
      <c r="A1132" s="200">
        <v>27210</v>
      </c>
      <c r="B1132" s="200" t="s">
        <v>2727</v>
      </c>
      <c r="C1132" s="200" t="s">
        <v>3534</v>
      </c>
      <c r="D1132" s="200"/>
      <c r="E1132" s="200"/>
      <c r="F1132" s="200" t="s">
        <v>3553</v>
      </c>
      <c r="G1132" s="200" t="s">
        <v>3554</v>
      </c>
      <c r="H1132" s="201">
        <v>41730</v>
      </c>
      <c r="I1132" s="202" t="s">
        <v>760</v>
      </c>
      <c r="J1132" s="203">
        <v>0</v>
      </c>
      <c r="K1132" s="203" t="s">
        <v>761</v>
      </c>
      <c r="L1132" s="203">
        <v>0</v>
      </c>
      <c r="M1132" s="203">
        <v>0</v>
      </c>
      <c r="N1132" s="203">
        <v>0</v>
      </c>
      <c r="O1132" s="203" t="s">
        <v>761</v>
      </c>
      <c r="P1132" s="203" t="s">
        <v>593</v>
      </c>
      <c r="Q1132" s="203" t="s">
        <v>593</v>
      </c>
      <c r="R1132" s="203" t="s">
        <v>761</v>
      </c>
      <c r="S1132" s="203" t="s">
        <v>593</v>
      </c>
      <c r="T1132" s="203" t="s">
        <v>761</v>
      </c>
      <c r="U1132" s="203">
        <v>0</v>
      </c>
      <c r="V1132" s="203" t="s">
        <v>761</v>
      </c>
      <c r="W1132" s="203" t="s">
        <v>761</v>
      </c>
      <c r="X1132" s="203" t="s">
        <v>761</v>
      </c>
      <c r="Y1132" s="203" t="s">
        <v>763</v>
      </c>
      <c r="Z1132" s="203" t="s">
        <v>3423</v>
      </c>
      <c r="AA1132" s="203">
        <v>0</v>
      </c>
      <c r="AB1132" s="203">
        <v>0</v>
      </c>
      <c r="AC1132" s="203">
        <v>0</v>
      </c>
      <c r="AD1132" s="203">
        <v>0</v>
      </c>
    </row>
    <row r="1133" spans="1:30">
      <c r="A1133" s="200">
        <v>27211</v>
      </c>
      <c r="B1133" s="200" t="s">
        <v>2727</v>
      </c>
      <c r="C1133" s="200" t="s">
        <v>3534</v>
      </c>
      <c r="D1133" s="200"/>
      <c r="E1133" s="200"/>
      <c r="F1133" s="200" t="s">
        <v>3555</v>
      </c>
      <c r="G1133" s="200" t="s">
        <v>3556</v>
      </c>
      <c r="H1133" s="201">
        <v>36982</v>
      </c>
      <c r="I1133" s="202" t="s">
        <v>760</v>
      </c>
      <c r="J1133" s="203">
        <v>0</v>
      </c>
      <c r="K1133" s="203">
        <v>0</v>
      </c>
      <c r="L1133" s="203" t="s">
        <v>761</v>
      </c>
      <c r="M1133" s="203">
        <v>0</v>
      </c>
      <c r="N1133" s="203" t="s">
        <v>761</v>
      </c>
      <c r="O1133" s="203" t="s">
        <v>761</v>
      </c>
      <c r="P1133" s="203" t="s">
        <v>593</v>
      </c>
      <c r="Q1133" s="203" t="s">
        <v>593</v>
      </c>
      <c r="R1133" s="203" t="s">
        <v>761</v>
      </c>
      <c r="S1133" s="203" t="s">
        <v>593</v>
      </c>
      <c r="T1133" s="203" t="s">
        <v>761</v>
      </c>
      <c r="U1133" s="203">
        <v>0</v>
      </c>
      <c r="V1133" s="203" t="s">
        <v>761</v>
      </c>
      <c r="W1133" s="203" t="s">
        <v>761</v>
      </c>
      <c r="X1133" s="203" t="s">
        <v>761</v>
      </c>
      <c r="Y1133" s="203" t="s">
        <v>763</v>
      </c>
      <c r="Z1133" s="203" t="s">
        <v>3423</v>
      </c>
      <c r="AA1133" s="203">
        <v>0</v>
      </c>
      <c r="AB1133" s="203">
        <v>0</v>
      </c>
      <c r="AC1133" s="203">
        <v>0</v>
      </c>
      <c r="AD1133" s="203">
        <v>0</v>
      </c>
    </row>
    <row r="1134" spans="1:30">
      <c r="A1134" s="200">
        <v>27212</v>
      </c>
      <c r="B1134" s="200" t="s">
        <v>2727</v>
      </c>
      <c r="C1134" s="200" t="s">
        <v>3534</v>
      </c>
      <c r="D1134" s="200"/>
      <c r="E1134" s="200"/>
      <c r="F1134" s="200" t="s">
        <v>3557</v>
      </c>
      <c r="G1134" s="200" t="s">
        <v>3558</v>
      </c>
      <c r="H1134" s="201">
        <v>43191</v>
      </c>
      <c r="I1134" s="202" t="s">
        <v>760</v>
      </c>
      <c r="J1134" s="203">
        <v>0</v>
      </c>
      <c r="K1134" s="203" t="s">
        <v>761</v>
      </c>
      <c r="L1134" s="203">
        <v>0</v>
      </c>
      <c r="M1134" s="203">
        <v>0</v>
      </c>
      <c r="N1134" s="203" t="s">
        <v>761</v>
      </c>
      <c r="O1134" s="203" t="s">
        <v>761</v>
      </c>
      <c r="P1134" s="203" t="s">
        <v>593</v>
      </c>
      <c r="Q1134" s="203" t="s">
        <v>593</v>
      </c>
      <c r="R1134" s="203" t="s">
        <v>761</v>
      </c>
      <c r="S1134" s="203" t="s">
        <v>593</v>
      </c>
      <c r="T1134" s="203" t="s">
        <v>761</v>
      </c>
      <c r="U1134" s="203">
        <v>0</v>
      </c>
      <c r="V1134" s="203" t="s">
        <v>761</v>
      </c>
      <c r="W1134" s="203" t="s">
        <v>761</v>
      </c>
      <c r="X1134" s="203" t="s">
        <v>761</v>
      </c>
      <c r="Y1134" s="203" t="s">
        <v>763</v>
      </c>
      <c r="Z1134" s="203" t="s">
        <v>3423</v>
      </c>
      <c r="AA1134" s="203">
        <v>0</v>
      </c>
      <c r="AB1134" s="203">
        <v>0</v>
      </c>
      <c r="AC1134" s="203">
        <v>0</v>
      </c>
      <c r="AD1134" s="203">
        <v>0</v>
      </c>
    </row>
    <row r="1135" spans="1:30">
      <c r="A1135" s="200">
        <v>27213</v>
      </c>
      <c r="B1135" s="200" t="s">
        <v>2727</v>
      </c>
      <c r="C1135" s="200" t="s">
        <v>3534</v>
      </c>
      <c r="D1135" s="200"/>
      <c r="E1135" s="200"/>
      <c r="F1135" s="200" t="s">
        <v>3559</v>
      </c>
      <c r="G1135" s="200" t="s">
        <v>3560</v>
      </c>
      <c r="H1135" s="201">
        <v>37316</v>
      </c>
      <c r="I1135" s="202" t="s">
        <v>760</v>
      </c>
      <c r="J1135" s="203">
        <v>0</v>
      </c>
      <c r="K1135" s="203">
        <v>0</v>
      </c>
      <c r="L1135" s="203">
        <v>0</v>
      </c>
      <c r="M1135" s="203">
        <v>0</v>
      </c>
      <c r="N1135" s="203">
        <v>0</v>
      </c>
      <c r="O1135" s="203" t="s">
        <v>761</v>
      </c>
      <c r="P1135" s="203" t="s">
        <v>593</v>
      </c>
      <c r="Q1135" s="203" t="s">
        <v>593</v>
      </c>
      <c r="R1135" s="203" t="s">
        <v>761</v>
      </c>
      <c r="S1135" s="203" t="s">
        <v>593</v>
      </c>
      <c r="T1135" s="203" t="s">
        <v>761</v>
      </c>
      <c r="U1135" s="203">
        <v>0</v>
      </c>
      <c r="V1135" s="203" t="s">
        <v>593</v>
      </c>
      <c r="W1135" s="203" t="s">
        <v>761</v>
      </c>
      <c r="X1135" s="203" t="s">
        <v>761</v>
      </c>
      <c r="Y1135" s="203" t="s">
        <v>769</v>
      </c>
      <c r="Z1135" s="203" t="s">
        <v>3423</v>
      </c>
      <c r="AA1135" s="203">
        <v>0</v>
      </c>
      <c r="AB1135" s="203">
        <v>0</v>
      </c>
      <c r="AC1135" s="203">
        <v>0</v>
      </c>
      <c r="AD1135" s="203">
        <v>0</v>
      </c>
    </row>
    <row r="1136" spans="1:30">
      <c r="A1136" s="200">
        <v>27214</v>
      </c>
      <c r="B1136" s="200" t="s">
        <v>2727</v>
      </c>
      <c r="C1136" s="200" t="s">
        <v>3534</v>
      </c>
      <c r="D1136" s="200"/>
      <c r="E1136" s="200"/>
      <c r="F1136" s="200" t="s">
        <v>3561</v>
      </c>
      <c r="G1136" s="200" t="s">
        <v>3562</v>
      </c>
      <c r="H1136" s="201">
        <v>38869</v>
      </c>
      <c r="I1136" s="202" t="s">
        <v>760</v>
      </c>
      <c r="J1136" s="203">
        <v>0</v>
      </c>
      <c r="K1136" s="203">
        <v>0</v>
      </c>
      <c r="L1136" s="203">
        <v>0</v>
      </c>
      <c r="M1136" s="203">
        <v>0</v>
      </c>
      <c r="N1136" s="203">
        <v>0</v>
      </c>
      <c r="O1136" s="203" t="s">
        <v>761</v>
      </c>
      <c r="P1136" s="203" t="s">
        <v>593</v>
      </c>
      <c r="Q1136" s="203" t="s">
        <v>593</v>
      </c>
      <c r="R1136" s="203" t="s">
        <v>761</v>
      </c>
      <c r="S1136" s="203" t="s">
        <v>593</v>
      </c>
      <c r="T1136" s="203" t="s">
        <v>761</v>
      </c>
      <c r="U1136" s="203">
        <v>0</v>
      </c>
      <c r="V1136" s="203" t="s">
        <v>593</v>
      </c>
      <c r="W1136" s="203" t="s">
        <v>761</v>
      </c>
      <c r="X1136" s="203" t="s">
        <v>761</v>
      </c>
      <c r="Y1136" s="203" t="s">
        <v>769</v>
      </c>
      <c r="Z1136" s="203" t="s">
        <v>3423</v>
      </c>
      <c r="AA1136" s="203">
        <v>0</v>
      </c>
      <c r="AB1136" s="203">
        <v>0</v>
      </c>
      <c r="AC1136" s="203">
        <v>0</v>
      </c>
      <c r="AD1136" s="203">
        <v>0</v>
      </c>
    </row>
    <row r="1137" spans="1:30">
      <c r="A1137" s="200">
        <v>27215</v>
      </c>
      <c r="B1137" s="200" t="s">
        <v>2727</v>
      </c>
      <c r="C1137" s="200" t="s">
        <v>3534</v>
      </c>
      <c r="D1137" s="200"/>
      <c r="E1137" s="200"/>
      <c r="F1137" s="200" t="s">
        <v>3563</v>
      </c>
      <c r="G1137" s="200" t="s">
        <v>3564</v>
      </c>
      <c r="H1137" s="201">
        <v>43556</v>
      </c>
      <c r="I1137" s="202" t="s">
        <v>760</v>
      </c>
      <c r="J1137" s="203">
        <v>0</v>
      </c>
      <c r="K1137" s="203" t="s">
        <v>761</v>
      </c>
      <c r="L1137" s="203">
        <v>0</v>
      </c>
      <c r="M1137" s="203">
        <v>0</v>
      </c>
      <c r="N1137" s="203">
        <v>0</v>
      </c>
      <c r="O1137" s="203" t="s">
        <v>761</v>
      </c>
      <c r="P1137" s="203" t="s">
        <v>593</v>
      </c>
      <c r="Q1137" s="203" t="s">
        <v>593</v>
      </c>
      <c r="R1137" s="203" t="s">
        <v>761</v>
      </c>
      <c r="S1137" s="203" t="s">
        <v>593</v>
      </c>
      <c r="T1137" s="203" t="s">
        <v>761</v>
      </c>
      <c r="U1137" s="203">
        <v>0</v>
      </c>
      <c r="V1137" s="203" t="s">
        <v>761</v>
      </c>
      <c r="W1137" s="203" t="s">
        <v>761</v>
      </c>
      <c r="X1137" s="203" t="s">
        <v>761</v>
      </c>
      <c r="Y1137" s="203" t="s">
        <v>763</v>
      </c>
      <c r="Z1137" s="203" t="s">
        <v>3423</v>
      </c>
      <c r="AA1137" s="203">
        <v>0</v>
      </c>
      <c r="AB1137" s="203">
        <v>0</v>
      </c>
      <c r="AC1137" s="203">
        <v>0</v>
      </c>
      <c r="AD1137" s="203">
        <v>0</v>
      </c>
    </row>
    <row r="1138" spans="1:30">
      <c r="A1138" s="200">
        <v>27216</v>
      </c>
      <c r="B1138" s="200" t="s">
        <v>2727</v>
      </c>
      <c r="C1138" s="200" t="s">
        <v>3534</v>
      </c>
      <c r="D1138" s="200"/>
      <c r="E1138" s="200"/>
      <c r="F1138" s="200" t="s">
        <v>3565</v>
      </c>
      <c r="G1138" s="200" t="s">
        <v>3566</v>
      </c>
      <c r="H1138" s="202"/>
      <c r="I1138" s="202"/>
      <c r="J1138" s="203">
        <v>0</v>
      </c>
      <c r="K1138" s="203">
        <v>0</v>
      </c>
      <c r="L1138" s="203">
        <v>0</v>
      </c>
      <c r="M1138" s="203">
        <v>0</v>
      </c>
      <c r="N1138" s="203">
        <v>0</v>
      </c>
      <c r="O1138" s="203" t="s">
        <v>761</v>
      </c>
      <c r="P1138" s="203" t="s">
        <v>593</v>
      </c>
      <c r="Q1138" s="203" t="s">
        <v>593</v>
      </c>
      <c r="R1138" s="203" t="s">
        <v>761</v>
      </c>
      <c r="S1138" s="203" t="s">
        <v>593</v>
      </c>
      <c r="T1138" s="203" t="s">
        <v>761</v>
      </c>
      <c r="U1138" s="203">
        <v>0</v>
      </c>
      <c r="V1138" s="203" t="s">
        <v>593</v>
      </c>
      <c r="W1138" s="203" t="s">
        <v>761</v>
      </c>
      <c r="X1138" s="203" t="s">
        <v>761</v>
      </c>
      <c r="Y1138" s="203" t="s">
        <v>769</v>
      </c>
      <c r="Z1138" s="203" t="s">
        <v>3423</v>
      </c>
      <c r="AA1138" s="203" t="s">
        <v>3567</v>
      </c>
      <c r="AB1138" s="203">
        <v>0</v>
      </c>
      <c r="AC1138" s="203">
        <v>0</v>
      </c>
      <c r="AD1138" s="203">
        <v>0</v>
      </c>
    </row>
    <row r="1139" spans="1:30">
      <c r="A1139" s="200">
        <v>27217</v>
      </c>
      <c r="B1139" s="200" t="s">
        <v>2727</v>
      </c>
      <c r="C1139" s="200" t="s">
        <v>3534</v>
      </c>
      <c r="D1139" s="200"/>
      <c r="E1139" s="200"/>
      <c r="F1139" s="200" t="s">
        <v>3568</v>
      </c>
      <c r="G1139" s="200" t="s">
        <v>3569</v>
      </c>
      <c r="H1139" s="201">
        <v>29252</v>
      </c>
      <c r="I1139" s="202" t="s">
        <v>760</v>
      </c>
      <c r="J1139" s="203">
        <v>0</v>
      </c>
      <c r="K1139" s="203">
        <v>0</v>
      </c>
      <c r="L1139" s="203">
        <v>0</v>
      </c>
      <c r="M1139" s="203">
        <v>0</v>
      </c>
      <c r="N1139" s="203">
        <v>0</v>
      </c>
      <c r="O1139" s="203" t="s">
        <v>761</v>
      </c>
      <c r="P1139" s="203" t="s">
        <v>593</v>
      </c>
      <c r="Q1139" s="203" t="s">
        <v>593</v>
      </c>
      <c r="R1139" s="203" t="s">
        <v>761</v>
      </c>
      <c r="S1139" s="203" t="s">
        <v>593</v>
      </c>
      <c r="T1139" s="203" t="s">
        <v>761</v>
      </c>
      <c r="U1139" s="203">
        <v>0</v>
      </c>
      <c r="V1139" s="203" t="s">
        <v>593</v>
      </c>
      <c r="W1139" s="203" t="s">
        <v>761</v>
      </c>
      <c r="X1139" s="203" t="s">
        <v>761</v>
      </c>
      <c r="Y1139" s="203" t="s">
        <v>769</v>
      </c>
      <c r="Z1139" s="203" t="s">
        <v>3423</v>
      </c>
      <c r="AA1139" s="203">
        <v>0</v>
      </c>
      <c r="AB1139" s="203">
        <v>0</v>
      </c>
      <c r="AC1139" s="203">
        <v>0</v>
      </c>
      <c r="AD1139" s="203">
        <v>0</v>
      </c>
    </row>
    <row r="1140" spans="1:30">
      <c r="A1140" s="200">
        <v>27218</v>
      </c>
      <c r="B1140" s="200" t="s">
        <v>2727</v>
      </c>
      <c r="C1140" s="200" t="s">
        <v>3534</v>
      </c>
      <c r="D1140" s="200"/>
      <c r="E1140" s="200"/>
      <c r="F1140" s="200" t="s">
        <v>3570</v>
      </c>
      <c r="G1140" s="200" t="s">
        <v>3571</v>
      </c>
      <c r="H1140" s="201">
        <v>28976</v>
      </c>
      <c r="I1140" s="202" t="s">
        <v>760</v>
      </c>
      <c r="J1140" s="203">
        <v>0</v>
      </c>
      <c r="K1140" s="203">
        <v>0</v>
      </c>
      <c r="L1140" s="203">
        <v>0</v>
      </c>
      <c r="M1140" s="203">
        <v>0</v>
      </c>
      <c r="N1140" s="203">
        <v>0</v>
      </c>
      <c r="O1140" s="203" t="s">
        <v>761</v>
      </c>
      <c r="P1140" s="203" t="s">
        <v>593</v>
      </c>
      <c r="Q1140" s="203" t="s">
        <v>593</v>
      </c>
      <c r="R1140" s="203" t="s">
        <v>761</v>
      </c>
      <c r="S1140" s="203" t="s">
        <v>593</v>
      </c>
      <c r="T1140" s="203" t="s">
        <v>761</v>
      </c>
      <c r="U1140" s="203">
        <v>0</v>
      </c>
      <c r="V1140" s="203" t="s">
        <v>593</v>
      </c>
      <c r="W1140" s="203" t="s">
        <v>761</v>
      </c>
      <c r="X1140" s="203" t="s">
        <v>761</v>
      </c>
      <c r="Y1140" s="203" t="s">
        <v>769</v>
      </c>
      <c r="Z1140" s="203" t="s">
        <v>3423</v>
      </c>
      <c r="AA1140" s="203">
        <v>0</v>
      </c>
      <c r="AB1140" s="203">
        <v>0</v>
      </c>
      <c r="AC1140" s="203">
        <v>0</v>
      </c>
      <c r="AD1140" s="203">
        <v>0</v>
      </c>
    </row>
    <row r="1141" spans="1:30">
      <c r="A1141" s="200">
        <v>27219</v>
      </c>
      <c r="B1141" s="200" t="s">
        <v>2727</v>
      </c>
      <c r="C1141" s="200" t="s">
        <v>3534</v>
      </c>
      <c r="D1141" s="200"/>
      <c r="E1141" s="200"/>
      <c r="F1141" s="200" t="s">
        <v>3572</v>
      </c>
      <c r="G1141" s="200" t="s">
        <v>3573</v>
      </c>
      <c r="H1141" s="201">
        <v>32629</v>
      </c>
      <c r="I1141" s="202" t="s">
        <v>760</v>
      </c>
      <c r="J1141" s="203">
        <v>0</v>
      </c>
      <c r="K1141" s="203">
        <v>0</v>
      </c>
      <c r="L1141" s="203">
        <v>0</v>
      </c>
      <c r="M1141" s="203">
        <v>0</v>
      </c>
      <c r="N1141" s="203">
        <v>0</v>
      </c>
      <c r="O1141" s="203" t="s">
        <v>761</v>
      </c>
      <c r="P1141" s="203" t="s">
        <v>593</v>
      </c>
      <c r="Q1141" s="203" t="s">
        <v>593</v>
      </c>
      <c r="R1141" s="203" t="s">
        <v>761</v>
      </c>
      <c r="S1141" s="203" t="s">
        <v>593</v>
      </c>
      <c r="T1141" s="203" t="s">
        <v>761</v>
      </c>
      <c r="U1141" s="203">
        <v>0</v>
      </c>
      <c r="V1141" s="203" t="s">
        <v>593</v>
      </c>
      <c r="W1141" s="203" t="s">
        <v>761</v>
      </c>
      <c r="X1141" s="203" t="s">
        <v>761</v>
      </c>
      <c r="Y1141" s="203" t="s">
        <v>769</v>
      </c>
      <c r="Z1141" s="203" t="s">
        <v>3423</v>
      </c>
      <c r="AA1141" s="203">
        <v>0</v>
      </c>
      <c r="AB1141" s="203">
        <v>0</v>
      </c>
      <c r="AC1141" s="203">
        <v>0</v>
      </c>
      <c r="AD1141" s="203">
        <v>0</v>
      </c>
    </row>
    <row r="1142" spans="1:30">
      <c r="A1142" s="200">
        <v>27220</v>
      </c>
      <c r="B1142" s="200" t="s">
        <v>2727</v>
      </c>
      <c r="C1142" s="200" t="s">
        <v>3534</v>
      </c>
      <c r="D1142" s="200"/>
      <c r="E1142" s="200"/>
      <c r="F1142" s="200" t="s">
        <v>3574</v>
      </c>
      <c r="G1142" s="200" t="s">
        <v>3575</v>
      </c>
      <c r="H1142" s="201">
        <v>36192</v>
      </c>
      <c r="I1142" s="202" t="s">
        <v>760</v>
      </c>
      <c r="J1142" s="203">
        <v>0</v>
      </c>
      <c r="K1142" s="203">
        <v>0</v>
      </c>
      <c r="L1142" s="203">
        <v>0</v>
      </c>
      <c r="M1142" s="203">
        <v>0</v>
      </c>
      <c r="N1142" s="203">
        <v>0</v>
      </c>
      <c r="O1142" s="203" t="s">
        <v>761</v>
      </c>
      <c r="P1142" s="203" t="s">
        <v>593</v>
      </c>
      <c r="Q1142" s="203" t="s">
        <v>593</v>
      </c>
      <c r="R1142" s="203" t="s">
        <v>593</v>
      </c>
      <c r="S1142" s="203" t="s">
        <v>593</v>
      </c>
      <c r="T1142" s="203" t="s">
        <v>761</v>
      </c>
      <c r="U1142" s="203">
        <v>0</v>
      </c>
      <c r="V1142" s="203" t="s">
        <v>593</v>
      </c>
      <c r="W1142" s="203" t="s">
        <v>761</v>
      </c>
      <c r="X1142" s="203" t="s">
        <v>761</v>
      </c>
      <c r="Y1142" s="203" t="s">
        <v>769</v>
      </c>
      <c r="Z1142" s="203" t="s">
        <v>3423</v>
      </c>
      <c r="AA1142" s="203">
        <v>0</v>
      </c>
      <c r="AB1142" s="203">
        <v>0</v>
      </c>
      <c r="AC1142" s="203">
        <v>0</v>
      </c>
      <c r="AD1142" s="203">
        <v>0</v>
      </c>
    </row>
    <row r="1143" spans="1:30">
      <c r="A1143" s="200">
        <v>27221</v>
      </c>
      <c r="B1143" s="200" t="s">
        <v>2727</v>
      </c>
      <c r="C1143" s="200" t="s">
        <v>3534</v>
      </c>
      <c r="D1143" s="200"/>
      <c r="E1143" s="200"/>
      <c r="F1143" s="200" t="s">
        <v>3576</v>
      </c>
      <c r="G1143" s="200" t="s">
        <v>3577</v>
      </c>
      <c r="H1143" s="202"/>
      <c r="I1143" s="202"/>
      <c r="J1143" s="203">
        <v>0</v>
      </c>
      <c r="K1143" s="203">
        <v>0</v>
      </c>
      <c r="L1143" s="203">
        <v>0</v>
      </c>
      <c r="M1143" s="203">
        <v>0</v>
      </c>
      <c r="N1143" s="203">
        <v>0</v>
      </c>
      <c r="O1143" s="203" t="s">
        <v>761</v>
      </c>
      <c r="P1143" s="203" t="s">
        <v>593</v>
      </c>
      <c r="Q1143" s="203" t="s">
        <v>593</v>
      </c>
      <c r="R1143" s="203" t="s">
        <v>761</v>
      </c>
      <c r="S1143" s="203" t="s">
        <v>593</v>
      </c>
      <c r="T1143" s="203" t="s">
        <v>761</v>
      </c>
      <c r="U1143" s="203">
        <v>0</v>
      </c>
      <c r="V1143" s="203" t="s">
        <v>593</v>
      </c>
      <c r="W1143" s="203" t="s">
        <v>761</v>
      </c>
      <c r="X1143" s="203" t="s">
        <v>761</v>
      </c>
      <c r="Y1143" s="203" t="s">
        <v>769</v>
      </c>
      <c r="Z1143" s="203" t="s">
        <v>3423</v>
      </c>
      <c r="AA1143" s="203">
        <v>0</v>
      </c>
      <c r="AB1143" s="203">
        <v>0</v>
      </c>
      <c r="AC1143" s="203">
        <v>0</v>
      </c>
      <c r="AD1143" s="203">
        <v>0</v>
      </c>
    </row>
    <row r="1144" spans="1:30">
      <c r="A1144" s="200">
        <v>27222</v>
      </c>
      <c r="B1144" s="200" t="s">
        <v>2727</v>
      </c>
      <c r="C1144" s="200" t="s">
        <v>3534</v>
      </c>
      <c r="D1144" s="200"/>
      <c r="E1144" s="200"/>
      <c r="F1144" s="200" t="s">
        <v>3578</v>
      </c>
      <c r="G1144" s="200" t="s">
        <v>3579</v>
      </c>
      <c r="H1144" s="202"/>
      <c r="I1144" s="202"/>
      <c r="J1144" s="203">
        <v>0</v>
      </c>
      <c r="K1144" s="203">
        <v>0</v>
      </c>
      <c r="L1144" s="203">
        <v>0</v>
      </c>
      <c r="M1144" s="203">
        <v>0</v>
      </c>
      <c r="N1144" s="203">
        <v>0</v>
      </c>
      <c r="O1144" s="203" t="s">
        <v>761</v>
      </c>
      <c r="P1144" s="203" t="s">
        <v>593</v>
      </c>
      <c r="Q1144" s="203" t="s">
        <v>593</v>
      </c>
      <c r="R1144" s="203" t="s">
        <v>761</v>
      </c>
      <c r="S1144" s="203" t="s">
        <v>593</v>
      </c>
      <c r="T1144" s="203" t="s">
        <v>761</v>
      </c>
      <c r="U1144" s="203">
        <v>0</v>
      </c>
      <c r="V1144" s="203" t="s">
        <v>593</v>
      </c>
      <c r="W1144" s="203" t="s">
        <v>761</v>
      </c>
      <c r="X1144" s="203" t="s">
        <v>761</v>
      </c>
      <c r="Y1144" s="203" t="s">
        <v>769</v>
      </c>
      <c r="Z1144" s="203" t="s">
        <v>3423</v>
      </c>
      <c r="AA1144" s="203">
        <v>0</v>
      </c>
      <c r="AB1144" s="203">
        <v>0</v>
      </c>
      <c r="AC1144" s="203">
        <v>0</v>
      </c>
      <c r="AD1144" s="203">
        <v>0</v>
      </c>
    </row>
    <row r="1145" spans="1:30">
      <c r="A1145" s="200">
        <v>27223</v>
      </c>
      <c r="B1145" s="200" t="s">
        <v>2727</v>
      </c>
      <c r="C1145" s="200" t="s">
        <v>3534</v>
      </c>
      <c r="D1145" s="200"/>
      <c r="E1145" s="200"/>
      <c r="F1145" s="200" t="s">
        <v>3580</v>
      </c>
      <c r="G1145" s="200" t="s">
        <v>3581</v>
      </c>
      <c r="H1145" s="202"/>
      <c r="I1145" s="202"/>
      <c r="J1145" s="203">
        <v>0</v>
      </c>
      <c r="K1145" s="203">
        <v>0</v>
      </c>
      <c r="L1145" s="203">
        <v>0</v>
      </c>
      <c r="M1145" s="203">
        <v>0</v>
      </c>
      <c r="N1145" s="203">
        <v>0</v>
      </c>
      <c r="O1145" s="203" t="s">
        <v>761</v>
      </c>
      <c r="P1145" s="203" t="s">
        <v>593</v>
      </c>
      <c r="Q1145" s="203" t="s">
        <v>593</v>
      </c>
      <c r="R1145" s="203" t="s">
        <v>761</v>
      </c>
      <c r="S1145" s="203" t="s">
        <v>593</v>
      </c>
      <c r="T1145" s="203" t="s">
        <v>761</v>
      </c>
      <c r="U1145" s="203">
        <v>0</v>
      </c>
      <c r="V1145" s="203" t="s">
        <v>593</v>
      </c>
      <c r="W1145" s="203" t="s">
        <v>761</v>
      </c>
      <c r="X1145" s="203" t="s">
        <v>761</v>
      </c>
      <c r="Y1145" s="203" t="s">
        <v>769</v>
      </c>
      <c r="Z1145" s="203" t="s">
        <v>3423</v>
      </c>
      <c r="AA1145" s="203">
        <v>0</v>
      </c>
      <c r="AB1145" s="203">
        <v>0</v>
      </c>
      <c r="AC1145" s="203">
        <v>0</v>
      </c>
      <c r="AD1145" s="203">
        <v>0</v>
      </c>
    </row>
    <row r="1146" spans="1:30">
      <c r="A1146" s="200">
        <v>27224</v>
      </c>
      <c r="B1146" s="200" t="s">
        <v>2727</v>
      </c>
      <c r="C1146" s="200" t="s">
        <v>3534</v>
      </c>
      <c r="D1146" s="200"/>
      <c r="E1146" s="200"/>
      <c r="F1146" s="200" t="s">
        <v>3582</v>
      </c>
      <c r="G1146" s="200" t="s">
        <v>3583</v>
      </c>
      <c r="H1146" s="201">
        <v>29556</v>
      </c>
      <c r="I1146" s="202" t="s">
        <v>760</v>
      </c>
      <c r="J1146" s="203">
        <v>0</v>
      </c>
      <c r="K1146" s="203">
        <v>0</v>
      </c>
      <c r="L1146" s="203">
        <v>0</v>
      </c>
      <c r="M1146" s="203">
        <v>0</v>
      </c>
      <c r="N1146" s="203">
        <v>0</v>
      </c>
      <c r="O1146" s="203" t="s">
        <v>761</v>
      </c>
      <c r="P1146" s="203" t="s">
        <v>593</v>
      </c>
      <c r="Q1146" s="203" t="s">
        <v>593</v>
      </c>
      <c r="R1146" s="203" t="s">
        <v>761</v>
      </c>
      <c r="S1146" s="203" t="s">
        <v>593</v>
      </c>
      <c r="T1146" s="203" t="s">
        <v>761</v>
      </c>
      <c r="U1146" s="203">
        <v>0</v>
      </c>
      <c r="V1146" s="203" t="s">
        <v>593</v>
      </c>
      <c r="W1146" s="203" t="s">
        <v>761</v>
      </c>
      <c r="X1146" s="203" t="s">
        <v>761</v>
      </c>
      <c r="Y1146" s="203" t="s">
        <v>769</v>
      </c>
      <c r="Z1146" s="203" t="s">
        <v>3423</v>
      </c>
      <c r="AA1146" s="203">
        <v>0</v>
      </c>
      <c r="AB1146" s="203">
        <v>0</v>
      </c>
      <c r="AC1146" s="203">
        <v>0</v>
      </c>
      <c r="AD1146" s="203">
        <v>0</v>
      </c>
    </row>
    <row r="1147" spans="1:30">
      <c r="A1147" s="200">
        <v>27225</v>
      </c>
      <c r="B1147" s="200" t="s">
        <v>2727</v>
      </c>
      <c r="C1147" s="200" t="s">
        <v>3534</v>
      </c>
      <c r="D1147" s="200"/>
      <c r="E1147" s="200"/>
      <c r="F1147" s="200" t="s">
        <v>3584</v>
      </c>
      <c r="G1147" s="200" t="s">
        <v>3585</v>
      </c>
      <c r="H1147" s="201">
        <v>30437</v>
      </c>
      <c r="I1147" s="202" t="s">
        <v>760</v>
      </c>
      <c r="J1147" s="203">
        <v>0</v>
      </c>
      <c r="K1147" s="203">
        <v>0</v>
      </c>
      <c r="L1147" s="203">
        <v>0</v>
      </c>
      <c r="M1147" s="203">
        <v>0</v>
      </c>
      <c r="N1147" s="203">
        <v>0</v>
      </c>
      <c r="O1147" s="203" t="s">
        <v>761</v>
      </c>
      <c r="P1147" s="203" t="s">
        <v>593</v>
      </c>
      <c r="Q1147" s="203" t="s">
        <v>593</v>
      </c>
      <c r="R1147" s="203" t="s">
        <v>761</v>
      </c>
      <c r="S1147" s="203" t="s">
        <v>593</v>
      </c>
      <c r="T1147" s="203" t="s">
        <v>761</v>
      </c>
      <c r="U1147" s="203">
        <v>0</v>
      </c>
      <c r="V1147" s="203" t="s">
        <v>593</v>
      </c>
      <c r="W1147" s="203" t="s">
        <v>761</v>
      </c>
      <c r="X1147" s="203" t="s">
        <v>761</v>
      </c>
      <c r="Y1147" s="203" t="s">
        <v>769</v>
      </c>
      <c r="Z1147" s="203" t="s">
        <v>3423</v>
      </c>
      <c r="AA1147" s="203">
        <v>0</v>
      </c>
      <c r="AB1147" s="203">
        <v>0</v>
      </c>
      <c r="AC1147" s="203">
        <v>0</v>
      </c>
      <c r="AD1147" s="203">
        <v>0</v>
      </c>
    </row>
    <row r="1148" spans="1:30">
      <c r="A1148" s="200">
        <v>27226</v>
      </c>
      <c r="B1148" s="200" t="s">
        <v>2727</v>
      </c>
      <c r="C1148" s="200" t="s">
        <v>3534</v>
      </c>
      <c r="D1148" s="200"/>
      <c r="E1148" s="200"/>
      <c r="F1148" s="200" t="s">
        <v>3586</v>
      </c>
      <c r="G1148" s="200" t="s">
        <v>3587</v>
      </c>
      <c r="H1148" s="202"/>
      <c r="I1148" s="202"/>
      <c r="J1148" s="203">
        <v>0</v>
      </c>
      <c r="K1148" s="203">
        <v>0</v>
      </c>
      <c r="L1148" s="203">
        <v>0</v>
      </c>
      <c r="M1148" s="203">
        <v>0</v>
      </c>
      <c r="N1148" s="203">
        <v>0</v>
      </c>
      <c r="O1148" s="203" t="s">
        <v>761</v>
      </c>
      <c r="P1148" s="203" t="s">
        <v>593</v>
      </c>
      <c r="Q1148" s="203" t="s">
        <v>593</v>
      </c>
      <c r="R1148" s="203" t="s">
        <v>761</v>
      </c>
      <c r="S1148" s="203" t="s">
        <v>593</v>
      </c>
      <c r="T1148" s="203" t="s">
        <v>761</v>
      </c>
      <c r="U1148" s="203">
        <v>0</v>
      </c>
      <c r="V1148" s="203" t="s">
        <v>593</v>
      </c>
      <c r="W1148" s="203" t="s">
        <v>761</v>
      </c>
      <c r="X1148" s="203" t="s">
        <v>761</v>
      </c>
      <c r="Y1148" s="203" t="s">
        <v>769</v>
      </c>
      <c r="Z1148" s="203" t="s">
        <v>3423</v>
      </c>
      <c r="AA1148" s="203">
        <v>0</v>
      </c>
      <c r="AB1148" s="203">
        <v>0</v>
      </c>
      <c r="AC1148" s="203">
        <v>0</v>
      </c>
      <c r="AD1148" s="203">
        <v>0</v>
      </c>
    </row>
    <row r="1149" spans="1:30">
      <c r="A1149" s="200">
        <v>27227</v>
      </c>
      <c r="B1149" s="200" t="s">
        <v>2727</v>
      </c>
      <c r="C1149" s="200" t="s">
        <v>3534</v>
      </c>
      <c r="D1149" s="200"/>
      <c r="E1149" s="200"/>
      <c r="F1149" s="200" t="s">
        <v>3588</v>
      </c>
      <c r="G1149" s="200" t="s">
        <v>3589</v>
      </c>
      <c r="H1149" s="201">
        <v>38443</v>
      </c>
      <c r="I1149" s="202" t="s">
        <v>760</v>
      </c>
      <c r="J1149" s="203">
        <v>0</v>
      </c>
      <c r="K1149" s="203" t="s">
        <v>761</v>
      </c>
      <c r="L1149" s="203">
        <v>0</v>
      </c>
      <c r="M1149" s="203">
        <v>0</v>
      </c>
      <c r="N1149" s="203" t="s">
        <v>761</v>
      </c>
      <c r="O1149" s="203" t="s">
        <v>761</v>
      </c>
      <c r="P1149" s="203" t="s">
        <v>593</v>
      </c>
      <c r="Q1149" s="203" t="s">
        <v>593</v>
      </c>
      <c r="R1149" s="203" t="s">
        <v>761</v>
      </c>
      <c r="S1149" s="203" t="s">
        <v>593</v>
      </c>
      <c r="T1149" s="203" t="s">
        <v>761</v>
      </c>
      <c r="U1149" s="203">
        <v>0</v>
      </c>
      <c r="V1149" s="203" t="s">
        <v>761</v>
      </c>
      <c r="W1149" s="203" t="s">
        <v>761</v>
      </c>
      <c r="X1149" s="203" t="s">
        <v>761</v>
      </c>
      <c r="Y1149" s="203" t="s">
        <v>763</v>
      </c>
      <c r="Z1149" s="203" t="s">
        <v>3423</v>
      </c>
      <c r="AA1149" s="203">
        <v>0</v>
      </c>
      <c r="AB1149" s="203">
        <v>0</v>
      </c>
      <c r="AC1149" s="203">
        <v>0</v>
      </c>
      <c r="AD1149" s="203">
        <v>0</v>
      </c>
    </row>
    <row r="1150" spans="1:30">
      <c r="A1150" s="200">
        <v>27228</v>
      </c>
      <c r="B1150" s="200" t="s">
        <v>2727</v>
      </c>
      <c r="C1150" s="200" t="s">
        <v>3534</v>
      </c>
      <c r="D1150" s="200"/>
      <c r="E1150" s="200"/>
      <c r="F1150" s="200" t="s">
        <v>3590</v>
      </c>
      <c r="G1150" s="200" t="s">
        <v>3591</v>
      </c>
      <c r="H1150" s="201">
        <v>37316</v>
      </c>
      <c r="I1150" s="202" t="s">
        <v>760</v>
      </c>
      <c r="J1150" s="203">
        <v>0</v>
      </c>
      <c r="K1150" s="203">
        <v>0</v>
      </c>
      <c r="L1150" s="203">
        <v>0</v>
      </c>
      <c r="M1150" s="203">
        <v>0</v>
      </c>
      <c r="N1150" s="203">
        <v>0</v>
      </c>
      <c r="O1150" s="203" t="s">
        <v>761</v>
      </c>
      <c r="P1150" s="203" t="s">
        <v>593</v>
      </c>
      <c r="Q1150" s="203" t="s">
        <v>593</v>
      </c>
      <c r="R1150" s="203" t="s">
        <v>761</v>
      </c>
      <c r="S1150" s="203" t="s">
        <v>593</v>
      </c>
      <c r="T1150" s="203" t="s">
        <v>761</v>
      </c>
      <c r="U1150" s="203">
        <v>0</v>
      </c>
      <c r="V1150" s="203" t="s">
        <v>593</v>
      </c>
      <c r="W1150" s="203" t="s">
        <v>761</v>
      </c>
      <c r="X1150" s="203" t="s">
        <v>761</v>
      </c>
      <c r="Y1150" s="203" t="s">
        <v>769</v>
      </c>
      <c r="Z1150" s="203" t="s">
        <v>3423</v>
      </c>
      <c r="AA1150" s="203">
        <v>0</v>
      </c>
      <c r="AB1150" s="203">
        <v>0</v>
      </c>
      <c r="AC1150" s="203">
        <v>0</v>
      </c>
      <c r="AD1150" s="203">
        <v>0</v>
      </c>
    </row>
    <row r="1151" spans="1:30">
      <c r="A1151" s="200">
        <v>27229</v>
      </c>
      <c r="B1151" s="200" t="s">
        <v>2727</v>
      </c>
      <c r="C1151" s="200" t="s">
        <v>3534</v>
      </c>
      <c r="D1151" s="200"/>
      <c r="E1151" s="200"/>
      <c r="F1151" s="200" t="s">
        <v>3592</v>
      </c>
      <c r="G1151" s="200" t="s">
        <v>3593</v>
      </c>
      <c r="H1151" s="201">
        <v>25750</v>
      </c>
      <c r="I1151" s="202" t="s">
        <v>760</v>
      </c>
      <c r="J1151" s="203">
        <v>0</v>
      </c>
      <c r="K1151" s="203">
        <v>0</v>
      </c>
      <c r="L1151" s="203">
        <v>0</v>
      </c>
      <c r="M1151" s="203">
        <v>0</v>
      </c>
      <c r="N1151" s="203">
        <v>0</v>
      </c>
      <c r="O1151" s="203" t="s">
        <v>761</v>
      </c>
      <c r="P1151" s="203" t="s">
        <v>593</v>
      </c>
      <c r="Q1151" s="203" t="s">
        <v>593</v>
      </c>
      <c r="R1151" s="203" t="s">
        <v>761</v>
      </c>
      <c r="S1151" s="203" t="s">
        <v>593</v>
      </c>
      <c r="T1151" s="203" t="s">
        <v>761</v>
      </c>
      <c r="U1151" s="203">
        <v>0</v>
      </c>
      <c r="V1151" s="203" t="s">
        <v>593</v>
      </c>
      <c r="W1151" s="203" t="s">
        <v>761</v>
      </c>
      <c r="X1151" s="203" t="s">
        <v>761</v>
      </c>
      <c r="Y1151" s="203" t="s">
        <v>769</v>
      </c>
      <c r="Z1151" s="203" t="s">
        <v>3423</v>
      </c>
      <c r="AA1151" s="203">
        <v>0</v>
      </c>
      <c r="AB1151" s="203">
        <v>0</v>
      </c>
      <c r="AC1151" s="203">
        <v>0</v>
      </c>
      <c r="AD1151" s="203">
        <v>0</v>
      </c>
    </row>
    <row r="1152" spans="1:30">
      <c r="A1152" s="200">
        <v>27230</v>
      </c>
      <c r="B1152" s="200" t="s">
        <v>2727</v>
      </c>
      <c r="C1152" s="200" t="s">
        <v>3534</v>
      </c>
      <c r="D1152" s="200"/>
      <c r="E1152" s="200"/>
      <c r="F1152" s="200" t="s">
        <v>3594</v>
      </c>
      <c r="G1152" s="200" t="s">
        <v>3595</v>
      </c>
      <c r="H1152" s="201">
        <v>26240</v>
      </c>
      <c r="I1152" s="202" t="s">
        <v>760</v>
      </c>
      <c r="J1152" s="203">
        <v>0</v>
      </c>
      <c r="K1152" s="203">
        <v>0</v>
      </c>
      <c r="L1152" s="203">
        <v>0</v>
      </c>
      <c r="M1152" s="203">
        <v>0</v>
      </c>
      <c r="N1152" s="203">
        <v>0</v>
      </c>
      <c r="O1152" s="203" t="s">
        <v>761</v>
      </c>
      <c r="P1152" s="203" t="s">
        <v>593</v>
      </c>
      <c r="Q1152" s="203" t="s">
        <v>593</v>
      </c>
      <c r="R1152" s="203" t="s">
        <v>761</v>
      </c>
      <c r="S1152" s="203" t="s">
        <v>593</v>
      </c>
      <c r="T1152" s="203" t="s">
        <v>761</v>
      </c>
      <c r="U1152" s="203">
        <v>0</v>
      </c>
      <c r="V1152" s="203" t="s">
        <v>593</v>
      </c>
      <c r="W1152" s="203" t="s">
        <v>761</v>
      </c>
      <c r="X1152" s="203" t="s">
        <v>761</v>
      </c>
      <c r="Y1152" s="203" t="s">
        <v>769</v>
      </c>
      <c r="Z1152" s="203" t="s">
        <v>3423</v>
      </c>
      <c r="AA1152" s="203">
        <v>0</v>
      </c>
      <c r="AB1152" s="203">
        <v>0</v>
      </c>
      <c r="AC1152" s="203">
        <v>0</v>
      </c>
      <c r="AD1152" s="203">
        <v>0</v>
      </c>
    </row>
    <row r="1153" spans="1:30">
      <c r="A1153" s="200">
        <v>27231</v>
      </c>
      <c r="B1153" s="200" t="s">
        <v>2727</v>
      </c>
      <c r="C1153" s="200" t="s">
        <v>3534</v>
      </c>
      <c r="D1153" s="200"/>
      <c r="E1153" s="200"/>
      <c r="F1153" s="200" t="s">
        <v>3596</v>
      </c>
      <c r="G1153" s="200" t="s">
        <v>3597</v>
      </c>
      <c r="H1153" s="201">
        <v>38869</v>
      </c>
      <c r="I1153" s="202" t="s">
        <v>760</v>
      </c>
      <c r="J1153" s="203">
        <v>0</v>
      </c>
      <c r="K1153" s="203">
        <v>0</v>
      </c>
      <c r="L1153" s="203">
        <v>0</v>
      </c>
      <c r="M1153" s="203">
        <v>0</v>
      </c>
      <c r="N1153" s="203">
        <v>0</v>
      </c>
      <c r="O1153" s="203" t="s">
        <v>761</v>
      </c>
      <c r="P1153" s="203" t="s">
        <v>593</v>
      </c>
      <c r="Q1153" s="203" t="s">
        <v>593</v>
      </c>
      <c r="R1153" s="203" t="s">
        <v>761</v>
      </c>
      <c r="S1153" s="203" t="s">
        <v>593</v>
      </c>
      <c r="T1153" s="203" t="s">
        <v>761</v>
      </c>
      <c r="U1153" s="203">
        <v>0</v>
      </c>
      <c r="V1153" s="203" t="s">
        <v>593</v>
      </c>
      <c r="W1153" s="203" t="s">
        <v>761</v>
      </c>
      <c r="X1153" s="203" t="s">
        <v>761</v>
      </c>
      <c r="Y1153" s="203" t="s">
        <v>769</v>
      </c>
      <c r="Z1153" s="203" t="s">
        <v>3423</v>
      </c>
      <c r="AA1153" s="203" t="s">
        <v>3567</v>
      </c>
      <c r="AB1153" s="203">
        <v>0</v>
      </c>
      <c r="AC1153" s="203">
        <v>0</v>
      </c>
      <c r="AD1153" s="203">
        <v>0</v>
      </c>
    </row>
    <row r="1154" spans="1:30">
      <c r="A1154" s="200">
        <v>27232</v>
      </c>
      <c r="B1154" s="200" t="s">
        <v>2727</v>
      </c>
      <c r="C1154" s="200" t="s">
        <v>3534</v>
      </c>
      <c r="D1154" s="200"/>
      <c r="E1154" s="200"/>
      <c r="F1154" s="200" t="s">
        <v>3598</v>
      </c>
      <c r="G1154" s="200" t="s">
        <v>3599</v>
      </c>
      <c r="H1154" s="201">
        <v>37288</v>
      </c>
      <c r="I1154" s="202" t="s">
        <v>760</v>
      </c>
      <c r="J1154" s="203">
        <v>0</v>
      </c>
      <c r="K1154" s="203">
        <v>0</v>
      </c>
      <c r="L1154" s="203">
        <v>0</v>
      </c>
      <c r="M1154" s="203">
        <v>0</v>
      </c>
      <c r="N1154" s="203">
        <v>0</v>
      </c>
      <c r="O1154" s="203" t="s">
        <v>761</v>
      </c>
      <c r="P1154" s="203" t="s">
        <v>593</v>
      </c>
      <c r="Q1154" s="203" t="s">
        <v>593</v>
      </c>
      <c r="R1154" s="203" t="s">
        <v>761</v>
      </c>
      <c r="S1154" s="203" t="s">
        <v>593</v>
      </c>
      <c r="T1154" s="203" t="s">
        <v>761</v>
      </c>
      <c r="U1154" s="203">
        <v>0</v>
      </c>
      <c r="V1154" s="203" t="s">
        <v>593</v>
      </c>
      <c r="W1154" s="203" t="s">
        <v>761</v>
      </c>
      <c r="X1154" s="203" t="s">
        <v>761</v>
      </c>
      <c r="Y1154" s="203" t="s">
        <v>769</v>
      </c>
      <c r="Z1154" s="203" t="s">
        <v>3423</v>
      </c>
      <c r="AA1154" s="203">
        <v>0</v>
      </c>
      <c r="AB1154" s="203">
        <v>0</v>
      </c>
      <c r="AC1154" s="203">
        <v>0</v>
      </c>
      <c r="AD1154" s="203">
        <v>0</v>
      </c>
    </row>
    <row r="1155" spans="1:30">
      <c r="A1155" s="200">
        <v>27301</v>
      </c>
      <c r="B1155" s="200" t="s">
        <v>2727</v>
      </c>
      <c r="C1155" s="200" t="s">
        <v>3534</v>
      </c>
      <c r="D1155" s="200" t="s">
        <v>2615</v>
      </c>
      <c r="E1155" s="200" t="s">
        <v>3600</v>
      </c>
      <c r="F1155" s="200" t="s">
        <v>3601</v>
      </c>
      <c r="G1155" s="200" t="s">
        <v>3602</v>
      </c>
      <c r="H1155" s="201">
        <v>26755</v>
      </c>
      <c r="I1155" s="202" t="s">
        <v>760</v>
      </c>
      <c r="J1155" s="203">
        <v>0</v>
      </c>
      <c r="K1155" s="203">
        <v>0</v>
      </c>
      <c r="L1155" s="203">
        <v>0</v>
      </c>
      <c r="M1155" s="203">
        <v>0</v>
      </c>
      <c r="N1155" s="203">
        <v>0</v>
      </c>
      <c r="O1155" s="203" t="s">
        <v>761</v>
      </c>
      <c r="P1155" s="203" t="s">
        <v>593</v>
      </c>
      <c r="Q1155" s="203" t="s">
        <v>593</v>
      </c>
      <c r="R1155" s="203" t="s">
        <v>761</v>
      </c>
      <c r="S1155" s="203" t="s">
        <v>593</v>
      </c>
      <c r="T1155" s="203" t="s">
        <v>761</v>
      </c>
      <c r="U1155" s="203">
        <v>0</v>
      </c>
      <c r="V1155" s="203" t="s">
        <v>593</v>
      </c>
      <c r="W1155" s="203" t="s">
        <v>761</v>
      </c>
      <c r="X1155" s="203" t="s">
        <v>761</v>
      </c>
      <c r="Y1155" s="203" t="s">
        <v>769</v>
      </c>
      <c r="Z1155" s="203" t="s">
        <v>3423</v>
      </c>
      <c r="AA1155" s="203">
        <v>0</v>
      </c>
      <c r="AB1155" s="203">
        <v>0</v>
      </c>
      <c r="AC1155" s="203">
        <v>0</v>
      </c>
      <c r="AD1155" s="203">
        <v>0</v>
      </c>
    </row>
    <row r="1156" spans="1:30">
      <c r="A1156" s="200">
        <v>27321</v>
      </c>
      <c r="B1156" s="200" t="s">
        <v>2727</v>
      </c>
      <c r="C1156" s="200" t="s">
        <v>3534</v>
      </c>
      <c r="D1156" s="200" t="s">
        <v>3603</v>
      </c>
      <c r="E1156" s="200" t="s">
        <v>3604</v>
      </c>
      <c r="F1156" s="200" t="s">
        <v>3605</v>
      </c>
      <c r="G1156" s="200" t="s">
        <v>3606</v>
      </c>
      <c r="H1156" s="201">
        <v>28216</v>
      </c>
      <c r="I1156" s="202" t="s">
        <v>760</v>
      </c>
      <c r="J1156" s="203">
        <v>0</v>
      </c>
      <c r="K1156" s="203">
        <v>0</v>
      </c>
      <c r="L1156" s="203">
        <v>0</v>
      </c>
      <c r="M1156" s="203">
        <v>0</v>
      </c>
      <c r="N1156" s="203">
        <v>0</v>
      </c>
      <c r="O1156" s="203" t="s">
        <v>761</v>
      </c>
      <c r="P1156" s="203" t="s">
        <v>593</v>
      </c>
      <c r="Q1156" s="203" t="s">
        <v>593</v>
      </c>
      <c r="R1156" s="203" t="s">
        <v>593</v>
      </c>
      <c r="S1156" s="203" t="s">
        <v>593</v>
      </c>
      <c r="T1156" s="203" t="s">
        <v>761</v>
      </c>
      <c r="U1156" s="203">
        <v>0</v>
      </c>
      <c r="V1156" s="203" t="s">
        <v>593</v>
      </c>
      <c r="W1156" s="203" t="s">
        <v>761</v>
      </c>
      <c r="X1156" s="203" t="s">
        <v>761</v>
      </c>
      <c r="Y1156" s="203" t="s">
        <v>769</v>
      </c>
      <c r="Z1156" s="203" t="s">
        <v>3423</v>
      </c>
      <c r="AA1156" s="203">
        <v>0</v>
      </c>
      <c r="AB1156" s="203">
        <v>0</v>
      </c>
      <c r="AC1156" s="203">
        <v>0</v>
      </c>
      <c r="AD1156" s="203">
        <v>0</v>
      </c>
    </row>
    <row r="1157" spans="1:30">
      <c r="A1157" s="200">
        <v>27322</v>
      </c>
      <c r="B1157" s="200" t="s">
        <v>2727</v>
      </c>
      <c r="C1157" s="200" t="s">
        <v>3534</v>
      </c>
      <c r="D1157" s="200" t="s">
        <v>3603</v>
      </c>
      <c r="E1157" s="200" t="s">
        <v>3604</v>
      </c>
      <c r="F1157" s="200" t="s">
        <v>3607</v>
      </c>
      <c r="G1157" s="200" t="s">
        <v>3608</v>
      </c>
      <c r="H1157" s="202"/>
      <c r="I1157" s="202"/>
      <c r="J1157" s="203">
        <v>0</v>
      </c>
      <c r="K1157" s="203">
        <v>0</v>
      </c>
      <c r="L1157" s="203">
        <v>0</v>
      </c>
      <c r="M1157" s="203">
        <v>0</v>
      </c>
      <c r="N1157" s="203">
        <v>0</v>
      </c>
      <c r="O1157" s="203" t="s">
        <v>593</v>
      </c>
      <c r="P1157" s="203" t="s">
        <v>593</v>
      </c>
      <c r="Q1157" s="203" t="s">
        <v>593</v>
      </c>
      <c r="R1157" s="203" t="s">
        <v>593</v>
      </c>
      <c r="S1157" s="203" t="s">
        <v>593</v>
      </c>
      <c r="T1157" s="203" t="s">
        <v>761</v>
      </c>
      <c r="U1157" s="203">
        <v>0</v>
      </c>
      <c r="V1157" s="203" t="s">
        <v>593</v>
      </c>
      <c r="W1157" s="203" t="s">
        <v>761</v>
      </c>
      <c r="X1157" s="203" t="s">
        <v>761</v>
      </c>
      <c r="Y1157" s="203" t="s">
        <v>1399</v>
      </c>
      <c r="Z1157" s="203" t="s">
        <v>3423</v>
      </c>
      <c r="AA1157" s="203">
        <v>0</v>
      </c>
      <c r="AB1157" s="203">
        <v>0</v>
      </c>
      <c r="AC1157" s="203">
        <v>0</v>
      </c>
      <c r="AD1157" s="203">
        <v>0</v>
      </c>
    </row>
    <row r="1158" spans="1:30">
      <c r="A1158" s="200">
        <v>27341</v>
      </c>
      <c r="B1158" s="200" t="s">
        <v>2727</v>
      </c>
      <c r="C1158" s="200" t="s">
        <v>3534</v>
      </c>
      <c r="D1158" s="200" t="s">
        <v>3609</v>
      </c>
      <c r="E1158" s="200" t="s">
        <v>1519</v>
      </c>
      <c r="F1158" s="200" t="s">
        <v>3610</v>
      </c>
      <c r="G1158" s="200" t="s">
        <v>3611</v>
      </c>
      <c r="H1158" s="202"/>
      <c r="I1158" s="202"/>
      <c r="J1158" s="203">
        <v>0</v>
      </c>
      <c r="K1158" s="203">
        <v>0</v>
      </c>
      <c r="L1158" s="203">
        <v>0</v>
      </c>
      <c r="M1158" s="203">
        <v>0</v>
      </c>
      <c r="N1158" s="203">
        <v>0</v>
      </c>
      <c r="O1158" s="203" t="s">
        <v>761</v>
      </c>
      <c r="P1158" s="203" t="s">
        <v>593</v>
      </c>
      <c r="Q1158" s="203" t="s">
        <v>593</v>
      </c>
      <c r="R1158" s="203" t="s">
        <v>761</v>
      </c>
      <c r="S1158" s="203" t="s">
        <v>593</v>
      </c>
      <c r="T1158" s="203" t="s">
        <v>761</v>
      </c>
      <c r="U1158" s="203">
        <v>0</v>
      </c>
      <c r="V1158" s="203" t="s">
        <v>593</v>
      </c>
      <c r="W1158" s="203" t="s">
        <v>761</v>
      </c>
      <c r="X1158" s="203" t="s">
        <v>761</v>
      </c>
      <c r="Y1158" s="203" t="s">
        <v>769</v>
      </c>
      <c r="Z1158" s="203" t="s">
        <v>3423</v>
      </c>
      <c r="AA1158" s="203">
        <v>0</v>
      </c>
      <c r="AB1158" s="203">
        <v>0</v>
      </c>
      <c r="AC1158" s="203">
        <v>0</v>
      </c>
      <c r="AD1158" s="203">
        <v>0</v>
      </c>
    </row>
    <row r="1159" spans="1:30">
      <c r="A1159" s="200">
        <v>27361</v>
      </c>
      <c r="B1159" s="200" t="s">
        <v>2727</v>
      </c>
      <c r="C1159" s="200" t="s">
        <v>3534</v>
      </c>
      <c r="D1159" s="200" t="s">
        <v>3612</v>
      </c>
      <c r="E1159" s="200" t="s">
        <v>3613</v>
      </c>
      <c r="F1159" s="200" t="s">
        <v>3614</v>
      </c>
      <c r="G1159" s="200" t="s">
        <v>3615</v>
      </c>
      <c r="H1159" s="201">
        <v>41456</v>
      </c>
      <c r="I1159" s="202" t="s">
        <v>760</v>
      </c>
      <c r="J1159" s="203">
        <v>0</v>
      </c>
      <c r="K1159" s="203">
        <v>0</v>
      </c>
      <c r="L1159" s="203">
        <v>0</v>
      </c>
      <c r="M1159" s="203">
        <v>0</v>
      </c>
      <c r="N1159" s="203">
        <v>0</v>
      </c>
      <c r="O1159" s="203" t="s">
        <v>761</v>
      </c>
      <c r="P1159" s="203" t="s">
        <v>593</v>
      </c>
      <c r="Q1159" s="203" t="s">
        <v>593</v>
      </c>
      <c r="R1159" s="203" t="s">
        <v>761</v>
      </c>
      <c r="S1159" s="203" t="s">
        <v>593</v>
      </c>
      <c r="T1159" s="203" t="s">
        <v>761</v>
      </c>
      <c r="U1159" s="203">
        <v>0</v>
      </c>
      <c r="V1159" s="203" t="s">
        <v>593</v>
      </c>
      <c r="W1159" s="203" t="s">
        <v>761</v>
      </c>
      <c r="X1159" s="203" t="s">
        <v>761</v>
      </c>
      <c r="Y1159" s="203" t="s">
        <v>769</v>
      </c>
      <c r="Z1159" s="203" t="s">
        <v>3423</v>
      </c>
      <c r="AA1159" s="203">
        <v>0</v>
      </c>
      <c r="AB1159" s="203">
        <v>0</v>
      </c>
      <c r="AC1159" s="203">
        <v>0</v>
      </c>
      <c r="AD1159" s="203">
        <v>0</v>
      </c>
    </row>
    <row r="1160" spans="1:30">
      <c r="A1160" s="200">
        <v>27362</v>
      </c>
      <c r="B1160" s="200" t="s">
        <v>2727</v>
      </c>
      <c r="C1160" s="200" t="s">
        <v>3534</v>
      </c>
      <c r="D1160" s="200" t="s">
        <v>3612</v>
      </c>
      <c r="E1160" s="200" t="s">
        <v>3613</v>
      </c>
      <c r="F1160" s="200" t="s">
        <v>3616</v>
      </c>
      <c r="G1160" s="200" t="s">
        <v>3617</v>
      </c>
      <c r="H1160" s="201">
        <v>32046</v>
      </c>
      <c r="I1160" s="202" t="s">
        <v>760</v>
      </c>
      <c r="J1160" s="203">
        <v>0</v>
      </c>
      <c r="K1160" s="203">
        <v>0</v>
      </c>
      <c r="L1160" s="203">
        <v>0</v>
      </c>
      <c r="M1160" s="203">
        <v>0</v>
      </c>
      <c r="N1160" s="203">
        <v>0</v>
      </c>
      <c r="O1160" s="203" t="s">
        <v>761</v>
      </c>
      <c r="P1160" s="203" t="s">
        <v>593</v>
      </c>
      <c r="Q1160" s="203" t="s">
        <v>593</v>
      </c>
      <c r="R1160" s="203" t="s">
        <v>761</v>
      </c>
      <c r="S1160" s="203" t="s">
        <v>593</v>
      </c>
      <c r="T1160" s="203" t="s">
        <v>761</v>
      </c>
      <c r="U1160" s="203">
        <v>0</v>
      </c>
      <c r="V1160" s="203" t="s">
        <v>593</v>
      </c>
      <c r="W1160" s="203" t="s">
        <v>761</v>
      </c>
      <c r="X1160" s="203" t="s">
        <v>761</v>
      </c>
      <c r="Y1160" s="203" t="s">
        <v>769</v>
      </c>
      <c r="Z1160" s="203" t="s">
        <v>3423</v>
      </c>
      <c r="AA1160" s="203">
        <v>0</v>
      </c>
      <c r="AB1160" s="203">
        <v>0</v>
      </c>
      <c r="AC1160" s="203">
        <v>0</v>
      </c>
      <c r="AD1160" s="203">
        <v>0</v>
      </c>
    </row>
    <row r="1161" spans="1:30">
      <c r="A1161" s="200">
        <v>27366</v>
      </c>
      <c r="B1161" s="200" t="s">
        <v>2727</v>
      </c>
      <c r="C1161" s="200" t="s">
        <v>3534</v>
      </c>
      <c r="D1161" s="200" t="s">
        <v>3612</v>
      </c>
      <c r="E1161" s="200" t="s">
        <v>3613</v>
      </c>
      <c r="F1161" s="200" t="s">
        <v>3618</v>
      </c>
      <c r="G1161" s="200" t="s">
        <v>3619</v>
      </c>
      <c r="H1161" s="201">
        <v>37288</v>
      </c>
      <c r="I1161" s="202" t="s">
        <v>760</v>
      </c>
      <c r="J1161" s="203">
        <v>0</v>
      </c>
      <c r="K1161" s="203">
        <v>0</v>
      </c>
      <c r="L1161" s="203">
        <v>0</v>
      </c>
      <c r="M1161" s="203">
        <v>0</v>
      </c>
      <c r="N1161" s="203">
        <v>0</v>
      </c>
      <c r="O1161" s="203" t="s">
        <v>761</v>
      </c>
      <c r="P1161" s="203" t="s">
        <v>593</v>
      </c>
      <c r="Q1161" s="203" t="s">
        <v>593</v>
      </c>
      <c r="R1161" s="203" t="s">
        <v>761</v>
      </c>
      <c r="S1161" s="203" t="s">
        <v>593</v>
      </c>
      <c r="T1161" s="203" t="s">
        <v>761</v>
      </c>
      <c r="U1161" s="203">
        <v>0</v>
      </c>
      <c r="V1161" s="203" t="s">
        <v>593</v>
      </c>
      <c r="W1161" s="203" t="s">
        <v>761</v>
      </c>
      <c r="X1161" s="203" t="s">
        <v>761</v>
      </c>
      <c r="Y1161" s="203" t="s">
        <v>769</v>
      </c>
      <c r="Z1161" s="203" t="s">
        <v>3423</v>
      </c>
      <c r="AA1161" s="203">
        <v>0</v>
      </c>
      <c r="AB1161" s="203">
        <v>0</v>
      </c>
      <c r="AC1161" s="203">
        <v>0</v>
      </c>
      <c r="AD1161" s="203">
        <v>0</v>
      </c>
    </row>
    <row r="1162" spans="1:30">
      <c r="A1162" s="200">
        <v>27381</v>
      </c>
      <c r="B1162" s="200" t="s">
        <v>2727</v>
      </c>
      <c r="C1162" s="200" t="s">
        <v>3534</v>
      </c>
      <c r="D1162" s="200" t="s">
        <v>3620</v>
      </c>
      <c r="E1162" s="200" t="s">
        <v>3621</v>
      </c>
      <c r="F1162" s="200" t="s">
        <v>3622</v>
      </c>
      <c r="G1162" s="200" t="s">
        <v>3623</v>
      </c>
      <c r="H1162" s="201">
        <v>35827</v>
      </c>
      <c r="I1162" s="202" t="s">
        <v>760</v>
      </c>
      <c r="J1162" s="203">
        <v>0</v>
      </c>
      <c r="K1162" s="203">
        <v>0</v>
      </c>
      <c r="L1162" s="203">
        <v>0</v>
      </c>
      <c r="M1162" s="203">
        <v>0</v>
      </c>
      <c r="N1162" s="203">
        <v>0</v>
      </c>
      <c r="O1162" s="203" t="s">
        <v>761</v>
      </c>
      <c r="P1162" s="203" t="s">
        <v>593</v>
      </c>
      <c r="Q1162" s="203" t="s">
        <v>593</v>
      </c>
      <c r="R1162" s="203" t="s">
        <v>761</v>
      </c>
      <c r="S1162" s="203" t="s">
        <v>593</v>
      </c>
      <c r="T1162" s="203" t="s">
        <v>761</v>
      </c>
      <c r="U1162" s="203">
        <v>0</v>
      </c>
      <c r="V1162" s="203" t="s">
        <v>593</v>
      </c>
      <c r="W1162" s="203" t="s">
        <v>761</v>
      </c>
      <c r="X1162" s="203" t="s">
        <v>761</v>
      </c>
      <c r="Y1162" s="203" t="s">
        <v>769</v>
      </c>
      <c r="Z1162" s="203" t="s">
        <v>3423</v>
      </c>
      <c r="AA1162" s="203">
        <v>0</v>
      </c>
      <c r="AB1162" s="203">
        <v>0</v>
      </c>
      <c r="AC1162" s="203">
        <v>0</v>
      </c>
      <c r="AD1162" s="203">
        <v>0</v>
      </c>
    </row>
    <row r="1163" spans="1:30">
      <c r="A1163" s="200">
        <v>27382</v>
      </c>
      <c r="B1163" s="200" t="s">
        <v>2727</v>
      </c>
      <c r="C1163" s="200" t="s">
        <v>3534</v>
      </c>
      <c r="D1163" s="200" t="s">
        <v>3620</v>
      </c>
      <c r="E1163" s="200" t="s">
        <v>3621</v>
      </c>
      <c r="F1163" s="200" t="s">
        <v>3624</v>
      </c>
      <c r="G1163" s="200" t="s">
        <v>3625</v>
      </c>
      <c r="H1163" s="201">
        <v>35827</v>
      </c>
      <c r="I1163" s="202" t="s">
        <v>760</v>
      </c>
      <c r="J1163" s="203">
        <v>0</v>
      </c>
      <c r="K1163" s="203">
        <v>0</v>
      </c>
      <c r="L1163" s="203">
        <v>0</v>
      </c>
      <c r="M1163" s="203">
        <v>0</v>
      </c>
      <c r="N1163" s="203">
        <v>0</v>
      </c>
      <c r="O1163" s="203" t="s">
        <v>761</v>
      </c>
      <c r="P1163" s="203" t="s">
        <v>593</v>
      </c>
      <c r="Q1163" s="203" t="s">
        <v>593</v>
      </c>
      <c r="R1163" s="203" t="s">
        <v>761</v>
      </c>
      <c r="S1163" s="203" t="s">
        <v>593</v>
      </c>
      <c r="T1163" s="203" t="s">
        <v>761</v>
      </c>
      <c r="U1163" s="203">
        <v>0</v>
      </c>
      <c r="V1163" s="203" t="s">
        <v>593</v>
      </c>
      <c r="W1163" s="203" t="s">
        <v>761</v>
      </c>
      <c r="X1163" s="203" t="s">
        <v>761</v>
      </c>
      <c r="Y1163" s="203" t="s">
        <v>769</v>
      </c>
      <c r="Z1163" s="203" t="s">
        <v>3423</v>
      </c>
      <c r="AA1163" s="203">
        <v>0</v>
      </c>
      <c r="AB1163" s="203">
        <v>0</v>
      </c>
      <c r="AC1163" s="203">
        <v>0</v>
      </c>
      <c r="AD1163" s="203">
        <v>0</v>
      </c>
    </row>
    <row r="1164" spans="1:30" hidden="1">
      <c r="A1164" s="200">
        <v>27383</v>
      </c>
      <c r="B1164" s="200" t="s">
        <v>2727</v>
      </c>
      <c r="C1164" s="200" t="s">
        <v>3534</v>
      </c>
      <c r="D1164" s="200" t="s">
        <v>3620</v>
      </c>
      <c r="E1164" s="200" t="s">
        <v>3621</v>
      </c>
      <c r="F1164" s="200" t="s">
        <v>3626</v>
      </c>
      <c r="G1164" s="200" t="s">
        <v>3627</v>
      </c>
      <c r="H1164" s="202"/>
      <c r="I1164" s="202"/>
      <c r="J1164" s="203">
        <v>0</v>
      </c>
      <c r="K1164" s="203">
        <v>0</v>
      </c>
      <c r="L1164" s="203">
        <v>0</v>
      </c>
      <c r="M1164" s="203">
        <v>0</v>
      </c>
      <c r="N1164" s="203">
        <v>0</v>
      </c>
      <c r="O1164" s="203" t="s">
        <v>761</v>
      </c>
      <c r="P1164" s="203" t="s">
        <v>593</v>
      </c>
      <c r="Q1164" s="203" t="s">
        <v>593</v>
      </c>
      <c r="R1164" s="203" t="s">
        <v>761</v>
      </c>
      <c r="S1164" s="203" t="s">
        <v>593</v>
      </c>
      <c r="T1164" s="203" t="s">
        <v>761</v>
      </c>
      <c r="U1164" s="203">
        <v>0</v>
      </c>
      <c r="V1164" s="203" t="s">
        <v>593</v>
      </c>
      <c r="W1164" s="203" t="s">
        <v>761</v>
      </c>
      <c r="X1164" s="203" t="s">
        <v>593</v>
      </c>
      <c r="Y1164" s="203">
        <v>0</v>
      </c>
      <c r="Z1164" s="203">
        <v>0</v>
      </c>
      <c r="AA1164" s="203"/>
      <c r="AB1164" s="203"/>
      <c r="AC1164" s="203"/>
      <c r="AD1164" s="202"/>
    </row>
    <row r="1165" spans="1:30">
      <c r="A1165" s="200">
        <v>28100</v>
      </c>
      <c r="B1165" s="200" t="s">
        <v>2727</v>
      </c>
      <c r="C1165" s="200" t="s">
        <v>3628</v>
      </c>
      <c r="D1165" s="200" t="s">
        <v>3629</v>
      </c>
      <c r="E1165" s="200" t="s">
        <v>3629</v>
      </c>
      <c r="F1165" s="200" t="s">
        <v>3629</v>
      </c>
      <c r="G1165" s="200"/>
      <c r="H1165" s="201">
        <v>33756</v>
      </c>
      <c r="I1165" s="202" t="s">
        <v>760</v>
      </c>
      <c r="J1165" s="203" t="s">
        <v>761</v>
      </c>
      <c r="K1165" s="203">
        <v>0</v>
      </c>
      <c r="L1165" s="203">
        <v>0</v>
      </c>
      <c r="M1165" s="203" t="s">
        <v>761</v>
      </c>
      <c r="N1165" s="203" t="s">
        <v>761</v>
      </c>
      <c r="O1165" s="203" t="s">
        <v>761</v>
      </c>
      <c r="P1165" s="203" t="s">
        <v>593</v>
      </c>
      <c r="Q1165" s="203" t="s">
        <v>593</v>
      </c>
      <c r="R1165" s="203" t="s">
        <v>761</v>
      </c>
      <c r="S1165" s="203" t="s">
        <v>593</v>
      </c>
      <c r="T1165" s="203" t="s">
        <v>761</v>
      </c>
      <c r="U1165" s="203">
        <v>0</v>
      </c>
      <c r="V1165" s="203" t="s">
        <v>761</v>
      </c>
      <c r="W1165" s="203" t="s">
        <v>761</v>
      </c>
      <c r="X1165" s="203" t="s">
        <v>761</v>
      </c>
      <c r="Y1165" s="203" t="s">
        <v>763</v>
      </c>
      <c r="Z1165" s="203" t="s">
        <v>3423</v>
      </c>
      <c r="AA1165" s="203" t="s">
        <v>3630</v>
      </c>
      <c r="AB1165" s="203">
        <v>0</v>
      </c>
      <c r="AC1165" s="203">
        <v>0</v>
      </c>
      <c r="AD1165" s="203">
        <v>0</v>
      </c>
    </row>
    <row r="1166" spans="1:30">
      <c r="A1166" s="200">
        <v>28201</v>
      </c>
      <c r="B1166" s="200" t="s">
        <v>2727</v>
      </c>
      <c r="C1166" s="200" t="s">
        <v>3628</v>
      </c>
      <c r="D1166" s="200"/>
      <c r="E1166" s="200"/>
      <c r="F1166" s="200" t="s">
        <v>3631</v>
      </c>
      <c r="G1166" s="200" t="s">
        <v>3632</v>
      </c>
      <c r="H1166" s="201">
        <v>38803</v>
      </c>
      <c r="I1166" s="202" t="s">
        <v>760</v>
      </c>
      <c r="J1166" s="203">
        <v>0</v>
      </c>
      <c r="K1166" s="203" t="s">
        <v>761</v>
      </c>
      <c r="L1166" s="203">
        <v>0</v>
      </c>
      <c r="M1166" s="203">
        <v>0</v>
      </c>
      <c r="N1166" s="203" t="s">
        <v>761</v>
      </c>
      <c r="O1166" s="203" t="s">
        <v>761</v>
      </c>
      <c r="P1166" s="203" t="s">
        <v>593</v>
      </c>
      <c r="Q1166" s="203" t="s">
        <v>593</v>
      </c>
      <c r="R1166" s="203" t="s">
        <v>761</v>
      </c>
      <c r="S1166" s="203" t="s">
        <v>593</v>
      </c>
      <c r="T1166" s="203" t="s">
        <v>761</v>
      </c>
      <c r="U1166" s="203">
        <v>0</v>
      </c>
      <c r="V1166" s="203" t="s">
        <v>761</v>
      </c>
      <c r="W1166" s="203" t="s">
        <v>761</v>
      </c>
      <c r="X1166" s="203" t="s">
        <v>761</v>
      </c>
      <c r="Y1166" s="203" t="s">
        <v>763</v>
      </c>
      <c r="Z1166" s="203" t="s">
        <v>3423</v>
      </c>
      <c r="AA1166" s="203">
        <v>0</v>
      </c>
      <c r="AB1166" s="203">
        <v>0</v>
      </c>
      <c r="AC1166" s="203">
        <v>0</v>
      </c>
      <c r="AD1166" s="203">
        <v>0</v>
      </c>
    </row>
    <row r="1167" spans="1:30">
      <c r="A1167" s="200">
        <v>28202</v>
      </c>
      <c r="B1167" s="200" t="s">
        <v>2727</v>
      </c>
      <c r="C1167" s="200" t="s">
        <v>3628</v>
      </c>
      <c r="D1167" s="200"/>
      <c r="E1167" s="200"/>
      <c r="F1167" s="200" t="s">
        <v>3633</v>
      </c>
      <c r="G1167" s="200" t="s">
        <v>3634</v>
      </c>
      <c r="H1167" s="201">
        <v>39904</v>
      </c>
      <c r="I1167" s="202" t="s">
        <v>760</v>
      </c>
      <c r="J1167" s="203">
        <v>0</v>
      </c>
      <c r="K1167" s="203" t="s">
        <v>761</v>
      </c>
      <c r="L1167" s="203">
        <v>0</v>
      </c>
      <c r="M1167" s="203">
        <v>0</v>
      </c>
      <c r="N1167" s="203" t="s">
        <v>761</v>
      </c>
      <c r="O1167" s="203" t="s">
        <v>761</v>
      </c>
      <c r="P1167" s="203" t="s">
        <v>593</v>
      </c>
      <c r="Q1167" s="203" t="s">
        <v>593</v>
      </c>
      <c r="R1167" s="203" t="s">
        <v>761</v>
      </c>
      <c r="S1167" s="203" t="s">
        <v>593</v>
      </c>
      <c r="T1167" s="203" t="s">
        <v>761</v>
      </c>
      <c r="U1167" s="203">
        <v>0</v>
      </c>
      <c r="V1167" s="203" t="s">
        <v>761</v>
      </c>
      <c r="W1167" s="203" t="s">
        <v>761</v>
      </c>
      <c r="X1167" s="203" t="s">
        <v>761</v>
      </c>
      <c r="Y1167" s="203" t="s">
        <v>763</v>
      </c>
      <c r="Z1167" s="203" t="s">
        <v>3423</v>
      </c>
      <c r="AA1167" s="203">
        <v>0</v>
      </c>
      <c r="AB1167" s="203">
        <v>0</v>
      </c>
      <c r="AC1167" s="203">
        <v>0</v>
      </c>
      <c r="AD1167" s="203">
        <v>0</v>
      </c>
    </row>
    <row r="1168" spans="1:30">
      <c r="A1168" s="200">
        <v>28203</v>
      </c>
      <c r="B1168" s="200" t="s">
        <v>2727</v>
      </c>
      <c r="C1168" s="200" t="s">
        <v>3628</v>
      </c>
      <c r="D1168" s="200"/>
      <c r="E1168" s="200"/>
      <c r="F1168" s="200" t="s">
        <v>3635</v>
      </c>
      <c r="G1168" s="200" t="s">
        <v>3636</v>
      </c>
      <c r="H1168" s="201">
        <v>43191</v>
      </c>
      <c r="I1168" s="202" t="s">
        <v>760</v>
      </c>
      <c r="J1168" s="203">
        <v>0</v>
      </c>
      <c r="K1168" s="203" t="s">
        <v>761</v>
      </c>
      <c r="L1168" s="203">
        <v>0</v>
      </c>
      <c r="M1168" s="203">
        <v>0</v>
      </c>
      <c r="N1168" s="203">
        <v>0</v>
      </c>
      <c r="O1168" s="203" t="s">
        <v>761</v>
      </c>
      <c r="P1168" s="203" t="s">
        <v>593</v>
      </c>
      <c r="Q1168" s="203" t="s">
        <v>593</v>
      </c>
      <c r="R1168" s="203" t="s">
        <v>761</v>
      </c>
      <c r="S1168" s="203" t="s">
        <v>593</v>
      </c>
      <c r="T1168" s="203" t="s">
        <v>761</v>
      </c>
      <c r="U1168" s="203">
        <v>0</v>
      </c>
      <c r="V1168" s="203" t="s">
        <v>761</v>
      </c>
      <c r="W1168" s="203" t="s">
        <v>761</v>
      </c>
      <c r="X1168" s="203" t="s">
        <v>761</v>
      </c>
      <c r="Y1168" s="203" t="s">
        <v>763</v>
      </c>
      <c r="Z1168" s="203" t="s">
        <v>3423</v>
      </c>
      <c r="AA1168" s="203">
        <v>0</v>
      </c>
      <c r="AB1168" s="203">
        <v>0</v>
      </c>
      <c r="AC1168" s="203">
        <v>0</v>
      </c>
      <c r="AD1168" s="203">
        <v>0</v>
      </c>
    </row>
    <row r="1169" spans="1:30">
      <c r="A1169" s="200">
        <v>28204</v>
      </c>
      <c r="B1169" s="200" t="s">
        <v>2727</v>
      </c>
      <c r="C1169" s="200" t="s">
        <v>3628</v>
      </c>
      <c r="D1169" s="200"/>
      <c r="E1169" s="200"/>
      <c r="F1169" s="200" t="s">
        <v>3637</v>
      </c>
      <c r="G1169" s="200" t="s">
        <v>3638</v>
      </c>
      <c r="H1169" s="201">
        <v>39539</v>
      </c>
      <c r="I1169" s="202" t="s">
        <v>760</v>
      </c>
      <c r="J1169" s="203">
        <v>0</v>
      </c>
      <c r="K1169" s="203" t="s">
        <v>761</v>
      </c>
      <c r="L1169" s="203">
        <v>0</v>
      </c>
      <c r="M1169" s="203">
        <v>0</v>
      </c>
      <c r="N1169" s="203" t="s">
        <v>761</v>
      </c>
      <c r="O1169" s="203" t="s">
        <v>761</v>
      </c>
      <c r="P1169" s="203" t="s">
        <v>593</v>
      </c>
      <c r="Q1169" s="203" t="s">
        <v>593</v>
      </c>
      <c r="R1169" s="203" t="s">
        <v>761</v>
      </c>
      <c r="S1169" s="203" t="s">
        <v>593</v>
      </c>
      <c r="T1169" s="203" t="s">
        <v>761</v>
      </c>
      <c r="U1169" s="203">
        <v>0</v>
      </c>
      <c r="V1169" s="203" t="s">
        <v>761</v>
      </c>
      <c r="W1169" s="203" t="s">
        <v>761</v>
      </c>
      <c r="X1169" s="203" t="s">
        <v>761</v>
      </c>
      <c r="Y1169" s="203" t="s">
        <v>763</v>
      </c>
      <c r="Z1169" s="203" t="s">
        <v>3423</v>
      </c>
      <c r="AA1169" s="203">
        <v>0</v>
      </c>
      <c r="AB1169" s="203">
        <v>0</v>
      </c>
      <c r="AC1169" s="203">
        <v>0</v>
      </c>
      <c r="AD1169" s="203">
        <v>0</v>
      </c>
    </row>
    <row r="1170" spans="1:30">
      <c r="A1170" s="200">
        <v>28205</v>
      </c>
      <c r="B1170" s="200" t="s">
        <v>2727</v>
      </c>
      <c r="C1170" s="200" t="s">
        <v>3628</v>
      </c>
      <c r="D1170" s="200"/>
      <c r="E1170" s="200"/>
      <c r="F1170" s="200" t="s">
        <v>3639</v>
      </c>
      <c r="G1170" s="200" t="s">
        <v>3640</v>
      </c>
      <c r="H1170" s="201">
        <v>38759</v>
      </c>
      <c r="I1170" s="202" t="s">
        <v>760</v>
      </c>
      <c r="J1170" s="203">
        <v>0</v>
      </c>
      <c r="K1170" s="203">
        <v>0</v>
      </c>
      <c r="L1170" s="203">
        <v>0</v>
      </c>
      <c r="M1170" s="203">
        <v>0</v>
      </c>
      <c r="N1170" s="203">
        <v>0</v>
      </c>
      <c r="O1170" s="203" t="s">
        <v>761</v>
      </c>
      <c r="P1170" s="203" t="s">
        <v>593</v>
      </c>
      <c r="Q1170" s="203" t="s">
        <v>593</v>
      </c>
      <c r="R1170" s="203" t="s">
        <v>761</v>
      </c>
      <c r="S1170" s="203" t="s">
        <v>593</v>
      </c>
      <c r="T1170" s="203" t="s">
        <v>593</v>
      </c>
      <c r="U1170" s="203">
        <v>0</v>
      </c>
      <c r="V1170" s="203" t="s">
        <v>593</v>
      </c>
      <c r="W1170" s="203" t="s">
        <v>761</v>
      </c>
      <c r="X1170" s="203" t="s">
        <v>761</v>
      </c>
      <c r="Y1170" s="203" t="s">
        <v>769</v>
      </c>
      <c r="Z1170" s="203" t="s">
        <v>3641</v>
      </c>
      <c r="AA1170" s="203">
        <v>0</v>
      </c>
      <c r="AB1170" s="203">
        <v>0</v>
      </c>
      <c r="AC1170" s="203">
        <v>0</v>
      </c>
      <c r="AD1170" s="203">
        <v>0</v>
      </c>
    </row>
    <row r="1171" spans="1:30">
      <c r="A1171" s="200">
        <v>28206</v>
      </c>
      <c r="B1171" s="200" t="s">
        <v>2727</v>
      </c>
      <c r="C1171" s="200" t="s">
        <v>3628</v>
      </c>
      <c r="D1171" s="200"/>
      <c r="E1171" s="200"/>
      <c r="F1171" s="200" t="s">
        <v>3642</v>
      </c>
      <c r="G1171" s="200" t="s">
        <v>3643</v>
      </c>
      <c r="H1171" s="201">
        <v>27364</v>
      </c>
      <c r="I1171" s="202" t="s">
        <v>760</v>
      </c>
      <c r="J1171" s="203">
        <v>0</v>
      </c>
      <c r="K1171" s="203">
        <v>0</v>
      </c>
      <c r="L1171" s="203">
        <v>0</v>
      </c>
      <c r="M1171" s="203">
        <v>0</v>
      </c>
      <c r="N1171" s="203">
        <v>0</v>
      </c>
      <c r="O1171" s="203" t="s">
        <v>761</v>
      </c>
      <c r="P1171" s="203" t="s">
        <v>593</v>
      </c>
      <c r="Q1171" s="203" t="s">
        <v>593</v>
      </c>
      <c r="R1171" s="203" t="s">
        <v>761</v>
      </c>
      <c r="S1171" s="203" t="s">
        <v>593</v>
      </c>
      <c r="T1171" s="203" t="s">
        <v>761</v>
      </c>
      <c r="U1171" s="203">
        <v>0</v>
      </c>
      <c r="V1171" s="203" t="s">
        <v>593</v>
      </c>
      <c r="W1171" s="203" t="s">
        <v>761</v>
      </c>
      <c r="X1171" s="203" t="s">
        <v>761</v>
      </c>
      <c r="Y1171" s="203" t="s">
        <v>769</v>
      </c>
      <c r="Z1171" s="203" t="s">
        <v>3423</v>
      </c>
      <c r="AA1171" s="203">
        <v>0</v>
      </c>
      <c r="AB1171" s="203">
        <v>0</v>
      </c>
      <c r="AC1171" s="203">
        <v>0</v>
      </c>
      <c r="AD1171" s="203">
        <v>0</v>
      </c>
    </row>
    <row r="1172" spans="1:30">
      <c r="A1172" s="200">
        <v>28207</v>
      </c>
      <c r="B1172" s="200" t="s">
        <v>2727</v>
      </c>
      <c r="C1172" s="200" t="s">
        <v>3628</v>
      </c>
      <c r="D1172" s="200"/>
      <c r="E1172" s="200"/>
      <c r="F1172" s="200" t="s">
        <v>3644</v>
      </c>
      <c r="G1172" s="200" t="s">
        <v>3645</v>
      </c>
      <c r="H1172" s="202"/>
      <c r="I1172" s="202"/>
      <c r="J1172" s="203">
        <v>0</v>
      </c>
      <c r="K1172" s="203">
        <v>0</v>
      </c>
      <c r="L1172" s="203">
        <v>0</v>
      </c>
      <c r="M1172" s="203">
        <v>0</v>
      </c>
      <c r="N1172" s="203">
        <v>0</v>
      </c>
      <c r="O1172" s="203" t="s">
        <v>761</v>
      </c>
      <c r="P1172" s="203" t="s">
        <v>593</v>
      </c>
      <c r="Q1172" s="203" t="s">
        <v>593</v>
      </c>
      <c r="R1172" s="203" t="s">
        <v>593</v>
      </c>
      <c r="S1172" s="203" t="s">
        <v>593</v>
      </c>
      <c r="T1172" s="203" t="s">
        <v>761</v>
      </c>
      <c r="U1172" s="203">
        <v>0</v>
      </c>
      <c r="V1172" s="203" t="s">
        <v>593</v>
      </c>
      <c r="W1172" s="203" t="s">
        <v>761</v>
      </c>
      <c r="X1172" s="203" t="s">
        <v>761</v>
      </c>
      <c r="Y1172" s="203" t="s">
        <v>769</v>
      </c>
      <c r="Z1172" s="203" t="s">
        <v>3423</v>
      </c>
      <c r="AA1172" s="203">
        <v>0</v>
      </c>
      <c r="AB1172" s="203">
        <v>0</v>
      </c>
      <c r="AC1172" s="203">
        <v>0</v>
      </c>
      <c r="AD1172" s="203">
        <v>0</v>
      </c>
    </row>
    <row r="1173" spans="1:30">
      <c r="A1173" s="200">
        <v>28208</v>
      </c>
      <c r="B1173" s="200" t="s">
        <v>2727</v>
      </c>
      <c r="C1173" s="200" t="s">
        <v>3628</v>
      </c>
      <c r="D1173" s="200"/>
      <c r="E1173" s="200"/>
      <c r="F1173" s="205" t="s">
        <v>3646</v>
      </c>
      <c r="G1173" s="200" t="s">
        <v>3647</v>
      </c>
      <c r="H1173" s="202"/>
      <c r="I1173" s="202"/>
      <c r="J1173" s="203">
        <v>0</v>
      </c>
      <c r="K1173" s="203">
        <v>0</v>
      </c>
      <c r="L1173" s="203">
        <v>0</v>
      </c>
      <c r="M1173" s="203">
        <v>0</v>
      </c>
      <c r="N1173" s="203">
        <v>0</v>
      </c>
      <c r="O1173" s="203" t="s">
        <v>761</v>
      </c>
      <c r="P1173" s="203" t="s">
        <v>593</v>
      </c>
      <c r="Q1173" s="203" t="s">
        <v>593</v>
      </c>
      <c r="R1173" s="203" t="s">
        <v>761</v>
      </c>
      <c r="S1173" s="203" t="s">
        <v>593</v>
      </c>
      <c r="T1173" s="203" t="s">
        <v>761</v>
      </c>
      <c r="U1173" s="203">
        <v>0</v>
      </c>
      <c r="V1173" s="203" t="s">
        <v>593</v>
      </c>
      <c r="W1173" s="203" t="s">
        <v>761</v>
      </c>
      <c r="X1173" s="206" t="s">
        <v>762</v>
      </c>
      <c r="Y1173" s="207" t="s">
        <v>1399</v>
      </c>
      <c r="Z1173" s="207" t="s">
        <v>3513</v>
      </c>
      <c r="AA1173" s="203"/>
      <c r="AB1173" s="203"/>
      <c r="AC1173" s="203"/>
      <c r="AD1173" s="202"/>
    </row>
    <row r="1174" spans="1:30">
      <c r="A1174" s="200">
        <v>28209</v>
      </c>
      <c r="B1174" s="200" t="s">
        <v>2727</v>
      </c>
      <c r="C1174" s="200" t="s">
        <v>3628</v>
      </c>
      <c r="D1174" s="200"/>
      <c r="E1174" s="200"/>
      <c r="F1174" s="200" t="s">
        <v>3648</v>
      </c>
      <c r="G1174" s="200" t="s">
        <v>3649</v>
      </c>
      <c r="H1174" s="201">
        <v>38443</v>
      </c>
      <c r="I1174" s="202" t="s">
        <v>760</v>
      </c>
      <c r="J1174" s="203">
        <v>0</v>
      </c>
      <c r="K1174" s="203">
        <v>0</v>
      </c>
      <c r="L1174" s="203">
        <v>0</v>
      </c>
      <c r="M1174" s="203">
        <v>0</v>
      </c>
      <c r="N1174" s="203">
        <v>0</v>
      </c>
      <c r="O1174" s="203" t="s">
        <v>593</v>
      </c>
      <c r="P1174" s="203" t="s">
        <v>593</v>
      </c>
      <c r="Q1174" s="203" t="s">
        <v>593</v>
      </c>
      <c r="R1174" s="203" t="s">
        <v>593</v>
      </c>
      <c r="S1174" s="203" t="s">
        <v>593</v>
      </c>
      <c r="T1174" s="203" t="s">
        <v>593</v>
      </c>
      <c r="U1174" s="203">
        <v>0</v>
      </c>
      <c r="V1174" s="203" t="s">
        <v>593</v>
      </c>
      <c r="W1174" s="203" t="s">
        <v>593</v>
      </c>
      <c r="X1174" s="203" t="s">
        <v>761</v>
      </c>
      <c r="Y1174" s="203">
        <v>0</v>
      </c>
      <c r="Z1174" s="203" t="s">
        <v>3650</v>
      </c>
      <c r="AA1174" s="203">
        <v>0</v>
      </c>
      <c r="AB1174" s="203">
        <v>0</v>
      </c>
      <c r="AC1174" s="203">
        <v>0</v>
      </c>
      <c r="AD1174" s="203">
        <v>0</v>
      </c>
    </row>
    <row r="1175" spans="1:30">
      <c r="A1175" s="200">
        <v>28210</v>
      </c>
      <c r="B1175" s="200" t="s">
        <v>2727</v>
      </c>
      <c r="C1175" s="200" t="s">
        <v>3628</v>
      </c>
      <c r="D1175" s="200"/>
      <c r="E1175" s="200"/>
      <c r="F1175" s="200" t="s">
        <v>3651</v>
      </c>
      <c r="G1175" s="200" t="s">
        <v>3652</v>
      </c>
      <c r="H1175" s="201">
        <v>37347</v>
      </c>
      <c r="I1175" s="202" t="s">
        <v>760</v>
      </c>
      <c r="J1175" s="203">
        <v>0</v>
      </c>
      <c r="K1175" s="203">
        <v>0</v>
      </c>
      <c r="L1175" s="203" t="s">
        <v>761</v>
      </c>
      <c r="M1175" s="203">
        <v>0</v>
      </c>
      <c r="N1175" s="203">
        <v>0</v>
      </c>
      <c r="O1175" s="203" t="s">
        <v>761</v>
      </c>
      <c r="P1175" s="203" t="s">
        <v>593</v>
      </c>
      <c r="Q1175" s="203" t="s">
        <v>593</v>
      </c>
      <c r="R1175" s="203" t="s">
        <v>761</v>
      </c>
      <c r="S1175" s="203" t="s">
        <v>593</v>
      </c>
      <c r="T1175" s="203" t="s">
        <v>761</v>
      </c>
      <c r="U1175" s="203">
        <v>0</v>
      </c>
      <c r="V1175" s="203" t="s">
        <v>761</v>
      </c>
      <c r="W1175" s="203" t="s">
        <v>761</v>
      </c>
      <c r="X1175" s="203" t="s">
        <v>761</v>
      </c>
      <c r="Y1175" s="203" t="s">
        <v>763</v>
      </c>
      <c r="Z1175" s="203" t="s">
        <v>3423</v>
      </c>
      <c r="AA1175" s="203">
        <v>0</v>
      </c>
      <c r="AB1175" s="203">
        <v>0</v>
      </c>
      <c r="AC1175" s="203">
        <v>0</v>
      </c>
      <c r="AD1175" s="203">
        <v>0</v>
      </c>
    </row>
    <row r="1176" spans="1:30">
      <c r="A1176" s="200">
        <v>28212</v>
      </c>
      <c r="B1176" s="200" t="s">
        <v>2727</v>
      </c>
      <c r="C1176" s="200" t="s">
        <v>3628</v>
      </c>
      <c r="D1176" s="200"/>
      <c r="E1176" s="200"/>
      <c r="F1176" s="205" t="s">
        <v>3653</v>
      </c>
      <c r="G1176" s="200" t="s">
        <v>3654</v>
      </c>
      <c r="H1176" s="202"/>
      <c r="I1176" s="202"/>
      <c r="J1176" s="203">
        <v>0</v>
      </c>
      <c r="K1176" s="203">
        <v>0</v>
      </c>
      <c r="L1176" s="203">
        <v>0</v>
      </c>
      <c r="M1176" s="203">
        <v>0</v>
      </c>
      <c r="N1176" s="203">
        <v>0</v>
      </c>
      <c r="O1176" s="203" t="s">
        <v>761</v>
      </c>
      <c r="P1176" s="203" t="s">
        <v>593</v>
      </c>
      <c r="Q1176" s="203" t="s">
        <v>593</v>
      </c>
      <c r="R1176" s="203" t="s">
        <v>761</v>
      </c>
      <c r="S1176" s="203" t="s">
        <v>593</v>
      </c>
      <c r="T1176" s="203" t="s">
        <v>593</v>
      </c>
      <c r="U1176" s="203">
        <v>0</v>
      </c>
      <c r="V1176" s="203" t="s">
        <v>593</v>
      </c>
      <c r="W1176" s="203" t="s">
        <v>761</v>
      </c>
      <c r="X1176" s="206" t="s">
        <v>762</v>
      </c>
      <c r="Y1176" s="207" t="s">
        <v>1399</v>
      </c>
      <c r="Z1176" s="207" t="s">
        <v>3513</v>
      </c>
      <c r="AA1176" s="203"/>
      <c r="AB1176" s="203"/>
      <c r="AC1176" s="203"/>
      <c r="AD1176" s="202"/>
    </row>
    <row r="1177" spans="1:30">
      <c r="A1177" s="200">
        <v>28213</v>
      </c>
      <c r="B1177" s="200" t="s">
        <v>2727</v>
      </c>
      <c r="C1177" s="200" t="s">
        <v>3628</v>
      </c>
      <c r="D1177" s="200"/>
      <c r="E1177" s="200"/>
      <c r="F1177" s="200" t="s">
        <v>3655</v>
      </c>
      <c r="G1177" s="200" t="s">
        <v>3656</v>
      </c>
      <c r="H1177" s="201">
        <v>38626</v>
      </c>
      <c r="I1177" s="202" t="s">
        <v>760</v>
      </c>
      <c r="J1177" s="203">
        <v>0</v>
      </c>
      <c r="K1177" s="203">
        <v>0</v>
      </c>
      <c r="L1177" s="203">
        <v>0</v>
      </c>
      <c r="M1177" s="203">
        <v>0</v>
      </c>
      <c r="N1177" s="203">
        <v>0</v>
      </c>
      <c r="O1177" s="203" t="s">
        <v>593</v>
      </c>
      <c r="P1177" s="203" t="s">
        <v>593</v>
      </c>
      <c r="Q1177" s="203" t="s">
        <v>593</v>
      </c>
      <c r="R1177" s="203" t="s">
        <v>593</v>
      </c>
      <c r="S1177" s="203" t="s">
        <v>593</v>
      </c>
      <c r="T1177" s="203" t="s">
        <v>593</v>
      </c>
      <c r="U1177" s="203">
        <v>0</v>
      </c>
      <c r="V1177" s="203" t="s">
        <v>593</v>
      </c>
      <c r="W1177" s="203" t="s">
        <v>593</v>
      </c>
      <c r="X1177" s="203" t="s">
        <v>761</v>
      </c>
      <c r="Y1177" s="203">
        <v>0</v>
      </c>
      <c r="Z1177" s="203" t="s">
        <v>3630</v>
      </c>
      <c r="AA1177" s="203">
        <v>0</v>
      </c>
      <c r="AB1177" s="203">
        <v>0</v>
      </c>
      <c r="AC1177" s="203">
        <v>0</v>
      </c>
      <c r="AD1177" s="203">
        <v>0</v>
      </c>
    </row>
    <row r="1178" spans="1:30">
      <c r="A1178" s="200">
        <v>28214</v>
      </c>
      <c r="B1178" s="200" t="s">
        <v>2727</v>
      </c>
      <c r="C1178" s="200" t="s">
        <v>3628</v>
      </c>
      <c r="D1178" s="200"/>
      <c r="E1178" s="200"/>
      <c r="F1178" s="200" t="s">
        <v>3657</v>
      </c>
      <c r="G1178" s="200" t="s">
        <v>3658</v>
      </c>
      <c r="H1178" s="201">
        <v>37712</v>
      </c>
      <c r="I1178" s="202" t="s">
        <v>760</v>
      </c>
      <c r="J1178" s="203">
        <v>0</v>
      </c>
      <c r="K1178" s="203">
        <v>0</v>
      </c>
      <c r="L1178" s="203" t="s">
        <v>761</v>
      </c>
      <c r="M1178" s="203">
        <v>0</v>
      </c>
      <c r="N1178" s="203">
        <v>0</v>
      </c>
      <c r="O1178" s="203" t="s">
        <v>761</v>
      </c>
      <c r="P1178" s="203" t="s">
        <v>593</v>
      </c>
      <c r="Q1178" s="203" t="s">
        <v>593</v>
      </c>
      <c r="R1178" s="203" t="s">
        <v>593</v>
      </c>
      <c r="S1178" s="203" t="s">
        <v>593</v>
      </c>
      <c r="T1178" s="203" t="s">
        <v>761</v>
      </c>
      <c r="U1178" s="203">
        <v>0</v>
      </c>
      <c r="V1178" s="203" t="s">
        <v>761</v>
      </c>
      <c r="W1178" s="203" t="s">
        <v>761</v>
      </c>
      <c r="X1178" s="203" t="s">
        <v>761</v>
      </c>
      <c r="Y1178" s="203" t="s">
        <v>763</v>
      </c>
      <c r="Z1178" s="203" t="s">
        <v>3423</v>
      </c>
      <c r="AA1178" s="203">
        <v>0</v>
      </c>
      <c r="AB1178" s="203">
        <v>0</v>
      </c>
      <c r="AC1178" s="203">
        <v>0</v>
      </c>
      <c r="AD1178" s="203">
        <v>0</v>
      </c>
    </row>
    <row r="1179" spans="1:30">
      <c r="A1179" s="200">
        <v>28215</v>
      </c>
      <c r="B1179" s="200" t="s">
        <v>2727</v>
      </c>
      <c r="C1179" s="200" t="s">
        <v>3628</v>
      </c>
      <c r="D1179" s="200"/>
      <c r="E1179" s="200"/>
      <c r="F1179" s="200" t="s">
        <v>3659</v>
      </c>
      <c r="G1179" s="200" t="s">
        <v>3660</v>
      </c>
      <c r="H1179" s="201">
        <v>38649</v>
      </c>
      <c r="I1179" s="202" t="s">
        <v>760</v>
      </c>
      <c r="J1179" s="203">
        <v>0</v>
      </c>
      <c r="K1179" s="203">
        <v>0</v>
      </c>
      <c r="L1179" s="203">
        <v>0</v>
      </c>
      <c r="M1179" s="203">
        <v>0</v>
      </c>
      <c r="N1179" s="203">
        <v>0</v>
      </c>
      <c r="O1179" s="203" t="s">
        <v>761</v>
      </c>
      <c r="P1179" s="203" t="s">
        <v>593</v>
      </c>
      <c r="Q1179" s="203" t="s">
        <v>593</v>
      </c>
      <c r="R1179" s="203" t="s">
        <v>593</v>
      </c>
      <c r="S1179" s="203" t="s">
        <v>593</v>
      </c>
      <c r="T1179" s="203" t="s">
        <v>761</v>
      </c>
      <c r="U1179" s="203">
        <v>0</v>
      </c>
      <c r="V1179" s="203" t="s">
        <v>593</v>
      </c>
      <c r="W1179" s="203" t="s">
        <v>761</v>
      </c>
      <c r="X1179" s="203" t="s">
        <v>761</v>
      </c>
      <c r="Y1179" s="203" t="s">
        <v>769</v>
      </c>
      <c r="Z1179" s="203" t="s">
        <v>3423</v>
      </c>
      <c r="AA1179" s="203">
        <v>0</v>
      </c>
      <c r="AB1179" s="203">
        <v>0</v>
      </c>
      <c r="AC1179" s="203">
        <v>0</v>
      </c>
      <c r="AD1179" s="203">
        <v>0</v>
      </c>
    </row>
    <row r="1180" spans="1:30">
      <c r="A1180" s="200">
        <v>28216</v>
      </c>
      <c r="B1180" s="200" t="s">
        <v>2727</v>
      </c>
      <c r="C1180" s="200" t="s">
        <v>3628</v>
      </c>
      <c r="D1180" s="200"/>
      <c r="E1180" s="200"/>
      <c r="F1180" s="200" t="s">
        <v>3661</v>
      </c>
      <c r="G1180" s="200" t="s">
        <v>3662</v>
      </c>
      <c r="H1180" s="201">
        <v>29646</v>
      </c>
      <c r="I1180" s="202" t="s">
        <v>760</v>
      </c>
      <c r="J1180" s="203">
        <v>0</v>
      </c>
      <c r="K1180" s="203">
        <v>0</v>
      </c>
      <c r="L1180" s="203">
        <v>0</v>
      </c>
      <c r="M1180" s="203">
        <v>0</v>
      </c>
      <c r="N1180" s="203">
        <v>0</v>
      </c>
      <c r="O1180" s="203" t="s">
        <v>761</v>
      </c>
      <c r="P1180" s="203" t="s">
        <v>593</v>
      </c>
      <c r="Q1180" s="203" t="s">
        <v>593</v>
      </c>
      <c r="R1180" s="203" t="s">
        <v>761</v>
      </c>
      <c r="S1180" s="203" t="s">
        <v>593</v>
      </c>
      <c r="T1180" s="203" t="s">
        <v>761</v>
      </c>
      <c r="U1180" s="203">
        <v>0</v>
      </c>
      <c r="V1180" s="203" t="s">
        <v>593</v>
      </c>
      <c r="W1180" s="203" t="s">
        <v>761</v>
      </c>
      <c r="X1180" s="203" t="s">
        <v>761</v>
      </c>
      <c r="Y1180" s="203" t="s">
        <v>769</v>
      </c>
      <c r="Z1180" s="203" t="s">
        <v>3423</v>
      </c>
      <c r="AA1180" s="203">
        <v>0</v>
      </c>
      <c r="AB1180" s="203">
        <v>0</v>
      </c>
      <c r="AC1180" s="203">
        <v>0</v>
      </c>
      <c r="AD1180" s="203">
        <v>0</v>
      </c>
    </row>
    <row r="1181" spans="1:30">
      <c r="A1181" s="200">
        <v>28217</v>
      </c>
      <c r="B1181" s="200" t="s">
        <v>2727</v>
      </c>
      <c r="C1181" s="200" t="s">
        <v>3628</v>
      </c>
      <c r="D1181" s="200"/>
      <c r="E1181" s="200"/>
      <c r="F1181" s="200" t="s">
        <v>3663</v>
      </c>
      <c r="G1181" s="200" t="s">
        <v>3664</v>
      </c>
      <c r="H1181" s="201">
        <v>28185</v>
      </c>
      <c r="I1181" s="202" t="s">
        <v>760</v>
      </c>
      <c r="J1181" s="203">
        <v>0</v>
      </c>
      <c r="K1181" s="203">
        <v>0</v>
      </c>
      <c r="L1181" s="203">
        <v>0</v>
      </c>
      <c r="M1181" s="203">
        <v>0</v>
      </c>
      <c r="N1181" s="203">
        <v>0</v>
      </c>
      <c r="O1181" s="203" t="s">
        <v>761</v>
      </c>
      <c r="P1181" s="203" t="s">
        <v>593</v>
      </c>
      <c r="Q1181" s="203" t="s">
        <v>593</v>
      </c>
      <c r="R1181" s="203" t="s">
        <v>593</v>
      </c>
      <c r="S1181" s="203" t="s">
        <v>593</v>
      </c>
      <c r="T1181" s="203" t="s">
        <v>761</v>
      </c>
      <c r="U1181" s="203">
        <v>0</v>
      </c>
      <c r="V1181" s="203" t="s">
        <v>593</v>
      </c>
      <c r="W1181" s="203" t="s">
        <v>761</v>
      </c>
      <c r="X1181" s="203" t="s">
        <v>761</v>
      </c>
      <c r="Y1181" s="203" t="s">
        <v>769</v>
      </c>
      <c r="Z1181" s="203" t="s">
        <v>3423</v>
      </c>
      <c r="AA1181" s="203">
        <v>0</v>
      </c>
      <c r="AB1181" s="203">
        <v>0</v>
      </c>
      <c r="AC1181" s="203">
        <v>0</v>
      </c>
      <c r="AD1181" s="203">
        <v>0</v>
      </c>
    </row>
    <row r="1182" spans="1:30">
      <c r="A1182" s="200">
        <v>28218</v>
      </c>
      <c r="B1182" s="200" t="s">
        <v>2727</v>
      </c>
      <c r="C1182" s="200" t="s">
        <v>3628</v>
      </c>
      <c r="D1182" s="200"/>
      <c r="E1182" s="200"/>
      <c r="F1182" s="205" t="s">
        <v>3665</v>
      </c>
      <c r="G1182" s="200" t="s">
        <v>3666</v>
      </c>
      <c r="H1182" s="201">
        <v>31291</v>
      </c>
      <c r="I1182" s="202" t="s">
        <v>760</v>
      </c>
      <c r="J1182" s="203">
        <v>0</v>
      </c>
      <c r="K1182" s="203">
        <v>0</v>
      </c>
      <c r="L1182" s="203">
        <v>0</v>
      </c>
      <c r="M1182" s="203">
        <v>0</v>
      </c>
      <c r="N1182" s="203">
        <v>0</v>
      </c>
      <c r="O1182" s="203" t="s">
        <v>761</v>
      </c>
      <c r="P1182" s="203" t="s">
        <v>593</v>
      </c>
      <c r="Q1182" s="203" t="s">
        <v>593</v>
      </c>
      <c r="R1182" s="203" t="s">
        <v>593</v>
      </c>
      <c r="S1182" s="203" t="s">
        <v>593</v>
      </c>
      <c r="T1182" s="203" t="s">
        <v>761</v>
      </c>
      <c r="U1182" s="203">
        <v>0</v>
      </c>
      <c r="V1182" s="203" t="s">
        <v>593</v>
      </c>
      <c r="W1182" s="203" t="s">
        <v>761</v>
      </c>
      <c r="X1182" s="206" t="s">
        <v>762</v>
      </c>
      <c r="Y1182" s="207" t="s">
        <v>1399</v>
      </c>
      <c r="Z1182" s="207" t="s">
        <v>3513</v>
      </c>
      <c r="AA1182" s="203"/>
      <c r="AB1182" s="203"/>
      <c r="AC1182" s="203"/>
      <c r="AD1182" s="202"/>
    </row>
    <row r="1183" spans="1:30">
      <c r="A1183" s="200">
        <v>28219</v>
      </c>
      <c r="B1183" s="200" t="s">
        <v>2727</v>
      </c>
      <c r="C1183" s="200" t="s">
        <v>3628</v>
      </c>
      <c r="D1183" s="200"/>
      <c r="E1183" s="200"/>
      <c r="F1183" s="200" t="s">
        <v>3667</v>
      </c>
      <c r="G1183" s="200" t="s">
        <v>3668</v>
      </c>
      <c r="H1183" s="201">
        <v>29799</v>
      </c>
      <c r="I1183" s="202" t="s">
        <v>760</v>
      </c>
      <c r="J1183" s="203">
        <v>0</v>
      </c>
      <c r="K1183" s="203">
        <v>0</v>
      </c>
      <c r="L1183" s="203">
        <v>0</v>
      </c>
      <c r="M1183" s="203">
        <v>0</v>
      </c>
      <c r="N1183" s="203">
        <v>0</v>
      </c>
      <c r="O1183" s="203" t="s">
        <v>593</v>
      </c>
      <c r="P1183" s="203" t="s">
        <v>593</v>
      </c>
      <c r="Q1183" s="203" t="s">
        <v>593</v>
      </c>
      <c r="R1183" s="203" t="s">
        <v>593</v>
      </c>
      <c r="S1183" s="203" t="s">
        <v>593</v>
      </c>
      <c r="T1183" s="203" t="s">
        <v>761</v>
      </c>
      <c r="U1183" s="203">
        <v>0</v>
      </c>
      <c r="V1183" s="203" t="s">
        <v>593</v>
      </c>
      <c r="W1183" s="203" t="s">
        <v>761</v>
      </c>
      <c r="X1183" s="203" t="s">
        <v>761</v>
      </c>
      <c r="Y1183" s="203" t="s">
        <v>769</v>
      </c>
      <c r="Z1183" s="203" t="s">
        <v>3423</v>
      </c>
      <c r="AA1183" s="203">
        <v>0</v>
      </c>
      <c r="AB1183" s="203">
        <v>0</v>
      </c>
      <c r="AC1183" s="203">
        <v>0</v>
      </c>
      <c r="AD1183" s="203">
        <v>0</v>
      </c>
    </row>
    <row r="1184" spans="1:30">
      <c r="A1184" s="200">
        <v>28220</v>
      </c>
      <c r="B1184" s="200" t="s">
        <v>2727</v>
      </c>
      <c r="C1184" s="200" t="s">
        <v>3628</v>
      </c>
      <c r="D1184" s="200"/>
      <c r="E1184" s="200"/>
      <c r="F1184" s="200" t="s">
        <v>3669</v>
      </c>
      <c r="G1184" s="200" t="s">
        <v>3670</v>
      </c>
      <c r="H1184" s="201">
        <v>34669</v>
      </c>
      <c r="I1184" s="202" t="s">
        <v>760</v>
      </c>
      <c r="J1184" s="203">
        <v>0</v>
      </c>
      <c r="K1184" s="203">
        <v>0</v>
      </c>
      <c r="L1184" s="203">
        <v>0</v>
      </c>
      <c r="M1184" s="203">
        <v>0</v>
      </c>
      <c r="N1184" s="203">
        <v>0</v>
      </c>
      <c r="O1184" s="203" t="s">
        <v>761</v>
      </c>
      <c r="P1184" s="203" t="s">
        <v>593</v>
      </c>
      <c r="Q1184" s="203" t="s">
        <v>593</v>
      </c>
      <c r="R1184" s="203" t="s">
        <v>593</v>
      </c>
      <c r="S1184" s="203" t="s">
        <v>593</v>
      </c>
      <c r="T1184" s="203" t="s">
        <v>761</v>
      </c>
      <c r="U1184" s="203">
        <v>0</v>
      </c>
      <c r="V1184" s="203" t="s">
        <v>593</v>
      </c>
      <c r="W1184" s="203" t="s">
        <v>761</v>
      </c>
      <c r="X1184" s="203" t="s">
        <v>761</v>
      </c>
      <c r="Y1184" s="203" t="s">
        <v>769</v>
      </c>
      <c r="Z1184" s="203" t="s">
        <v>3423</v>
      </c>
      <c r="AA1184" s="203">
        <v>0</v>
      </c>
      <c r="AB1184" s="203">
        <v>0</v>
      </c>
      <c r="AC1184" s="203">
        <v>0</v>
      </c>
      <c r="AD1184" s="203">
        <v>0</v>
      </c>
    </row>
    <row r="1185" spans="1:30">
      <c r="A1185" s="200">
        <v>28221</v>
      </c>
      <c r="B1185" s="200" t="s">
        <v>2727</v>
      </c>
      <c r="C1185" s="200" t="s">
        <v>3628</v>
      </c>
      <c r="D1185" s="200"/>
      <c r="E1185" s="200"/>
      <c r="F1185" s="200" t="s">
        <v>3671</v>
      </c>
      <c r="G1185" s="200" t="s">
        <v>3672</v>
      </c>
      <c r="H1185" s="201">
        <v>43586</v>
      </c>
      <c r="I1185" s="202" t="s">
        <v>760</v>
      </c>
      <c r="J1185" s="203" t="s">
        <v>593</v>
      </c>
      <c r="K1185" s="203" t="s">
        <v>593</v>
      </c>
      <c r="L1185" s="203" t="s">
        <v>593</v>
      </c>
      <c r="M1185" s="203" t="s">
        <v>593</v>
      </c>
      <c r="N1185" s="203" t="s">
        <v>593</v>
      </c>
      <c r="O1185" s="203" t="s">
        <v>593</v>
      </c>
      <c r="P1185" s="203" t="s">
        <v>593</v>
      </c>
      <c r="Q1185" s="203" t="s">
        <v>593</v>
      </c>
      <c r="R1185" s="203" t="s">
        <v>593</v>
      </c>
      <c r="S1185" s="203" t="s">
        <v>593</v>
      </c>
      <c r="T1185" s="203" t="s">
        <v>762</v>
      </c>
      <c r="U1185" s="203" t="s">
        <v>593</v>
      </c>
      <c r="V1185" s="203" t="s">
        <v>593</v>
      </c>
      <c r="W1185" s="203" t="s">
        <v>761</v>
      </c>
      <c r="X1185" s="203" t="s">
        <v>762</v>
      </c>
      <c r="Y1185" s="203" t="s">
        <v>1399</v>
      </c>
      <c r="Z1185" s="203" t="s">
        <v>3673</v>
      </c>
      <c r="AA1185" s="203" t="s">
        <v>593</v>
      </c>
      <c r="AB1185" s="203" t="s">
        <v>593</v>
      </c>
      <c r="AC1185" s="203" t="s">
        <v>593</v>
      </c>
      <c r="AD1185" s="203" t="s">
        <v>593</v>
      </c>
    </row>
    <row r="1186" spans="1:30" hidden="1">
      <c r="A1186" s="200">
        <v>28222</v>
      </c>
      <c r="B1186" s="200" t="s">
        <v>2727</v>
      </c>
      <c r="C1186" s="200" t="s">
        <v>3628</v>
      </c>
      <c r="D1186" s="200"/>
      <c r="E1186" s="200"/>
      <c r="F1186" s="200" t="s">
        <v>3674</v>
      </c>
      <c r="G1186" s="200" t="s">
        <v>3675</v>
      </c>
      <c r="H1186" s="201">
        <v>38078</v>
      </c>
      <c r="I1186" s="202" t="s">
        <v>760</v>
      </c>
      <c r="J1186" s="203" t="s">
        <v>593</v>
      </c>
      <c r="K1186" s="203" t="s">
        <v>593</v>
      </c>
      <c r="L1186" s="203" t="s">
        <v>593</v>
      </c>
      <c r="M1186" s="203" t="s">
        <v>593</v>
      </c>
      <c r="N1186" s="203" t="s">
        <v>593</v>
      </c>
      <c r="O1186" s="203" t="s">
        <v>593</v>
      </c>
      <c r="P1186" s="203" t="s">
        <v>593</v>
      </c>
      <c r="Q1186" s="203" t="s">
        <v>593</v>
      </c>
      <c r="R1186" s="203" t="s">
        <v>593</v>
      </c>
      <c r="S1186" s="203" t="s">
        <v>593</v>
      </c>
      <c r="T1186" s="203" t="s">
        <v>593</v>
      </c>
      <c r="U1186" s="203" t="s">
        <v>593</v>
      </c>
      <c r="V1186" s="203" t="s">
        <v>593</v>
      </c>
      <c r="W1186" s="203" t="s">
        <v>593</v>
      </c>
      <c r="X1186" s="203" t="s">
        <v>593</v>
      </c>
      <c r="Y1186" s="203" t="s">
        <v>593</v>
      </c>
      <c r="Z1186" s="203" t="s">
        <v>593</v>
      </c>
      <c r="AA1186" s="203"/>
      <c r="AB1186" s="203"/>
      <c r="AC1186" s="203"/>
      <c r="AD1186" s="202"/>
    </row>
    <row r="1187" spans="1:30" hidden="1">
      <c r="A1187" s="200">
        <v>28223</v>
      </c>
      <c r="B1187" s="200" t="s">
        <v>2727</v>
      </c>
      <c r="C1187" s="200" t="s">
        <v>3628</v>
      </c>
      <c r="D1187" s="200"/>
      <c r="E1187" s="200"/>
      <c r="F1187" s="200" t="s">
        <v>3676</v>
      </c>
      <c r="G1187" s="200" t="s">
        <v>3677</v>
      </c>
      <c r="H1187" s="201">
        <v>38292</v>
      </c>
      <c r="I1187" s="202" t="s">
        <v>760</v>
      </c>
      <c r="J1187" s="203" t="s">
        <v>593</v>
      </c>
      <c r="K1187" s="203" t="s">
        <v>593</v>
      </c>
      <c r="L1187" s="203" t="s">
        <v>593</v>
      </c>
      <c r="M1187" s="203" t="s">
        <v>593</v>
      </c>
      <c r="N1187" s="203" t="s">
        <v>593</v>
      </c>
      <c r="O1187" s="203" t="s">
        <v>593</v>
      </c>
      <c r="P1187" s="203" t="s">
        <v>593</v>
      </c>
      <c r="Q1187" s="203" t="s">
        <v>593</v>
      </c>
      <c r="R1187" s="203" t="s">
        <v>593</v>
      </c>
      <c r="S1187" s="203" t="s">
        <v>593</v>
      </c>
      <c r="T1187" s="203" t="s">
        <v>593</v>
      </c>
      <c r="U1187" s="203" t="s">
        <v>593</v>
      </c>
      <c r="V1187" s="203" t="s">
        <v>593</v>
      </c>
      <c r="W1187" s="203" t="s">
        <v>593</v>
      </c>
      <c r="X1187" s="203" t="s">
        <v>593</v>
      </c>
      <c r="Y1187" s="203" t="s">
        <v>593</v>
      </c>
      <c r="Z1187" s="203" t="s">
        <v>593</v>
      </c>
      <c r="AA1187" s="203"/>
      <c r="AB1187" s="203"/>
      <c r="AC1187" s="203"/>
      <c r="AD1187" s="202"/>
    </row>
    <row r="1188" spans="1:30" hidden="1">
      <c r="A1188" s="200">
        <v>28224</v>
      </c>
      <c r="B1188" s="200" t="s">
        <v>2727</v>
      </c>
      <c r="C1188" s="200" t="s">
        <v>3628</v>
      </c>
      <c r="D1188" s="200"/>
      <c r="E1188" s="200"/>
      <c r="F1188" s="200" t="s">
        <v>3678</v>
      </c>
      <c r="G1188" s="200" t="s">
        <v>3679</v>
      </c>
      <c r="H1188" s="201">
        <v>38363</v>
      </c>
      <c r="I1188" s="202" t="s">
        <v>760</v>
      </c>
      <c r="J1188" s="203">
        <v>0</v>
      </c>
      <c r="K1188" s="203">
        <v>0</v>
      </c>
      <c r="L1188" s="203">
        <v>0</v>
      </c>
      <c r="M1188" s="203">
        <v>0</v>
      </c>
      <c r="N1188" s="203">
        <v>0</v>
      </c>
      <c r="O1188" s="203" t="s">
        <v>761</v>
      </c>
      <c r="P1188" s="203" t="s">
        <v>593</v>
      </c>
      <c r="Q1188" s="203" t="s">
        <v>593</v>
      </c>
      <c r="R1188" s="203" t="s">
        <v>761</v>
      </c>
      <c r="S1188" s="203" t="s">
        <v>593</v>
      </c>
      <c r="T1188" s="203" t="s">
        <v>593</v>
      </c>
      <c r="U1188" s="203">
        <v>0</v>
      </c>
      <c r="V1188" s="203" t="s">
        <v>593</v>
      </c>
      <c r="W1188" s="203" t="s">
        <v>761</v>
      </c>
      <c r="X1188" s="203" t="s">
        <v>593</v>
      </c>
      <c r="Y1188" s="203">
        <v>0</v>
      </c>
      <c r="Z1188" s="203">
        <v>0</v>
      </c>
      <c r="AA1188" s="203"/>
      <c r="AB1188" s="203"/>
      <c r="AC1188" s="203"/>
      <c r="AD1188" s="202"/>
    </row>
    <row r="1189" spans="1:30" hidden="1">
      <c r="A1189" s="200">
        <v>28225</v>
      </c>
      <c r="B1189" s="200" t="s">
        <v>2727</v>
      </c>
      <c r="C1189" s="200" t="s">
        <v>3628</v>
      </c>
      <c r="D1189" s="200"/>
      <c r="E1189" s="200"/>
      <c r="F1189" s="200" t="s">
        <v>3680</v>
      </c>
      <c r="G1189" s="200" t="s">
        <v>3681</v>
      </c>
      <c r="H1189" s="201">
        <v>38443</v>
      </c>
      <c r="I1189" s="202" t="s">
        <v>760</v>
      </c>
      <c r="J1189" s="203" t="s">
        <v>593</v>
      </c>
      <c r="K1189" s="203" t="s">
        <v>593</v>
      </c>
      <c r="L1189" s="203" t="s">
        <v>593</v>
      </c>
      <c r="M1189" s="203" t="s">
        <v>593</v>
      </c>
      <c r="N1189" s="203" t="s">
        <v>593</v>
      </c>
      <c r="O1189" s="203" t="s">
        <v>593</v>
      </c>
      <c r="P1189" s="203" t="s">
        <v>593</v>
      </c>
      <c r="Q1189" s="203" t="s">
        <v>593</v>
      </c>
      <c r="R1189" s="203" t="s">
        <v>593</v>
      </c>
      <c r="S1189" s="203" t="s">
        <v>593</v>
      </c>
      <c r="T1189" s="203" t="s">
        <v>593</v>
      </c>
      <c r="U1189" s="203" t="s">
        <v>593</v>
      </c>
      <c r="V1189" s="203" t="s">
        <v>593</v>
      </c>
      <c r="W1189" s="203" t="s">
        <v>593</v>
      </c>
      <c r="X1189" s="203" t="s">
        <v>593</v>
      </c>
      <c r="Y1189" s="203" t="s">
        <v>593</v>
      </c>
      <c r="Z1189" s="203" t="s">
        <v>593</v>
      </c>
      <c r="AA1189" s="203"/>
      <c r="AB1189" s="203"/>
      <c r="AC1189" s="203"/>
      <c r="AD1189" s="202"/>
    </row>
    <row r="1190" spans="1:30" hidden="1">
      <c r="A1190" s="200">
        <v>28226</v>
      </c>
      <c r="B1190" s="200" t="s">
        <v>2727</v>
      </c>
      <c r="C1190" s="200" t="s">
        <v>3628</v>
      </c>
      <c r="D1190" s="200"/>
      <c r="E1190" s="200"/>
      <c r="F1190" s="200" t="s">
        <v>3682</v>
      </c>
      <c r="G1190" s="200" t="s">
        <v>3683</v>
      </c>
      <c r="H1190" s="201">
        <v>38443</v>
      </c>
      <c r="I1190" s="202" t="s">
        <v>760</v>
      </c>
      <c r="J1190" s="203">
        <v>0</v>
      </c>
      <c r="K1190" s="203">
        <v>0</v>
      </c>
      <c r="L1190" s="203">
        <v>0</v>
      </c>
      <c r="M1190" s="203">
        <v>0</v>
      </c>
      <c r="N1190" s="203">
        <v>0</v>
      </c>
      <c r="O1190" s="203" t="s">
        <v>761</v>
      </c>
      <c r="P1190" s="203" t="s">
        <v>593</v>
      </c>
      <c r="Q1190" s="203" t="s">
        <v>593</v>
      </c>
      <c r="R1190" s="203" t="s">
        <v>761</v>
      </c>
      <c r="S1190" s="203" t="s">
        <v>593</v>
      </c>
      <c r="T1190" s="203" t="s">
        <v>593</v>
      </c>
      <c r="U1190" s="203">
        <v>0</v>
      </c>
      <c r="V1190" s="203" t="s">
        <v>593</v>
      </c>
      <c r="W1190" s="203" t="s">
        <v>761</v>
      </c>
      <c r="X1190" s="203" t="s">
        <v>593</v>
      </c>
      <c r="Y1190" s="203">
        <v>0</v>
      </c>
      <c r="Z1190" s="203">
        <v>0</v>
      </c>
      <c r="AA1190" s="203"/>
      <c r="AB1190" s="203"/>
      <c r="AC1190" s="203"/>
      <c r="AD1190" s="202"/>
    </row>
    <row r="1191" spans="1:30" hidden="1">
      <c r="A1191" s="200">
        <v>28227</v>
      </c>
      <c r="B1191" s="200" t="s">
        <v>2727</v>
      </c>
      <c r="C1191" s="200" t="s">
        <v>3628</v>
      </c>
      <c r="D1191" s="200"/>
      <c r="E1191" s="200"/>
      <c r="F1191" s="200" t="s">
        <v>3684</v>
      </c>
      <c r="G1191" s="200" t="s">
        <v>3685</v>
      </c>
      <c r="H1191" s="201">
        <v>38443</v>
      </c>
      <c r="I1191" s="202" t="s">
        <v>760</v>
      </c>
      <c r="J1191" s="203" t="s">
        <v>593</v>
      </c>
      <c r="K1191" s="203" t="s">
        <v>593</v>
      </c>
      <c r="L1191" s="203" t="s">
        <v>593</v>
      </c>
      <c r="M1191" s="203" t="s">
        <v>593</v>
      </c>
      <c r="N1191" s="203" t="s">
        <v>593</v>
      </c>
      <c r="O1191" s="203" t="s">
        <v>593</v>
      </c>
      <c r="P1191" s="203" t="s">
        <v>593</v>
      </c>
      <c r="Q1191" s="203" t="s">
        <v>593</v>
      </c>
      <c r="R1191" s="203" t="s">
        <v>593</v>
      </c>
      <c r="S1191" s="203" t="s">
        <v>593</v>
      </c>
      <c r="T1191" s="203" t="s">
        <v>593</v>
      </c>
      <c r="U1191" s="203" t="s">
        <v>593</v>
      </c>
      <c r="V1191" s="203" t="s">
        <v>593</v>
      </c>
      <c r="W1191" s="203" t="s">
        <v>593</v>
      </c>
      <c r="X1191" s="203" t="s">
        <v>593</v>
      </c>
      <c r="Y1191" s="203" t="s">
        <v>593</v>
      </c>
      <c r="Z1191" s="203" t="s">
        <v>593</v>
      </c>
      <c r="AA1191" s="203"/>
      <c r="AB1191" s="203"/>
      <c r="AC1191" s="203"/>
      <c r="AD1191" s="202"/>
    </row>
    <row r="1192" spans="1:30">
      <c r="A1192" s="200">
        <v>28228</v>
      </c>
      <c r="B1192" s="200" t="s">
        <v>2727</v>
      </c>
      <c r="C1192" s="200" t="s">
        <v>3628</v>
      </c>
      <c r="D1192" s="200"/>
      <c r="E1192" s="200"/>
      <c r="F1192" s="200" t="s">
        <v>3686</v>
      </c>
      <c r="G1192" s="200" t="s">
        <v>3687</v>
      </c>
      <c r="H1192" s="201">
        <v>38796</v>
      </c>
      <c r="I1192" s="202" t="s">
        <v>760</v>
      </c>
      <c r="J1192" s="203">
        <v>0</v>
      </c>
      <c r="K1192" s="203">
        <v>0</v>
      </c>
      <c r="L1192" s="203">
        <v>0</v>
      </c>
      <c r="M1192" s="203">
        <v>0</v>
      </c>
      <c r="N1192" s="203">
        <v>0</v>
      </c>
      <c r="O1192" s="203" t="s">
        <v>761</v>
      </c>
      <c r="P1192" s="203" t="s">
        <v>593</v>
      </c>
      <c r="Q1192" s="203" t="s">
        <v>593</v>
      </c>
      <c r="R1192" s="203" t="s">
        <v>593</v>
      </c>
      <c r="S1192" s="203" t="s">
        <v>593</v>
      </c>
      <c r="T1192" s="203" t="s">
        <v>761</v>
      </c>
      <c r="U1192" s="203">
        <v>0</v>
      </c>
      <c r="V1192" s="203" t="s">
        <v>593</v>
      </c>
      <c r="W1192" s="203" t="s">
        <v>761</v>
      </c>
      <c r="X1192" s="203" t="s">
        <v>761</v>
      </c>
      <c r="Y1192" s="203" t="s">
        <v>769</v>
      </c>
      <c r="Z1192" s="203" t="s">
        <v>3423</v>
      </c>
      <c r="AA1192" s="203">
        <v>0</v>
      </c>
      <c r="AB1192" s="203">
        <v>0</v>
      </c>
      <c r="AC1192" s="203">
        <v>0</v>
      </c>
      <c r="AD1192" s="203">
        <v>0</v>
      </c>
    </row>
    <row r="1193" spans="1:30">
      <c r="A1193" s="200">
        <v>28229</v>
      </c>
      <c r="B1193" s="200" t="s">
        <v>2727</v>
      </c>
      <c r="C1193" s="200" t="s">
        <v>3628</v>
      </c>
      <c r="D1193" s="200"/>
      <c r="E1193" s="200"/>
      <c r="F1193" s="200" t="s">
        <v>3688</v>
      </c>
      <c r="G1193" s="200" t="s">
        <v>3689</v>
      </c>
      <c r="H1193" s="201">
        <v>38626</v>
      </c>
      <c r="I1193" s="202" t="s">
        <v>760</v>
      </c>
      <c r="J1193" s="203">
        <v>0</v>
      </c>
      <c r="K1193" s="203">
        <v>0</v>
      </c>
      <c r="L1193" s="203">
        <v>0</v>
      </c>
      <c r="M1193" s="203">
        <v>0</v>
      </c>
      <c r="N1193" s="203">
        <v>0</v>
      </c>
      <c r="O1193" s="203" t="s">
        <v>761</v>
      </c>
      <c r="P1193" s="203" t="s">
        <v>593</v>
      </c>
      <c r="Q1193" s="203" t="s">
        <v>593</v>
      </c>
      <c r="R1193" s="203" t="s">
        <v>761</v>
      </c>
      <c r="S1193" s="203" t="s">
        <v>593</v>
      </c>
      <c r="T1193" s="203" t="s">
        <v>761</v>
      </c>
      <c r="U1193" s="203">
        <v>0</v>
      </c>
      <c r="V1193" s="203" t="s">
        <v>593</v>
      </c>
      <c r="W1193" s="203" t="s">
        <v>761</v>
      </c>
      <c r="X1193" s="203" t="s">
        <v>761</v>
      </c>
      <c r="Y1193" s="203" t="s">
        <v>769</v>
      </c>
      <c r="Z1193" s="203" t="s">
        <v>3423</v>
      </c>
      <c r="AA1193" s="203">
        <v>0</v>
      </c>
      <c r="AB1193" s="203">
        <v>0</v>
      </c>
      <c r="AC1193" s="203">
        <v>0</v>
      </c>
      <c r="AD1193" s="203">
        <v>0</v>
      </c>
    </row>
    <row r="1194" spans="1:30">
      <c r="A1194" s="200">
        <v>28301</v>
      </c>
      <c r="B1194" s="200" t="s">
        <v>2727</v>
      </c>
      <c r="C1194" s="200" t="s">
        <v>3628</v>
      </c>
      <c r="D1194" s="200" t="s">
        <v>3690</v>
      </c>
      <c r="E1194" s="200" t="s">
        <v>3691</v>
      </c>
      <c r="F1194" s="200" t="s">
        <v>3692</v>
      </c>
      <c r="G1194" s="200" t="s">
        <v>3693</v>
      </c>
      <c r="H1194" s="201">
        <v>28185</v>
      </c>
      <c r="I1194" s="202" t="s">
        <v>760</v>
      </c>
      <c r="J1194" s="203">
        <v>0</v>
      </c>
      <c r="K1194" s="203">
        <v>0</v>
      </c>
      <c r="L1194" s="203">
        <v>0</v>
      </c>
      <c r="M1194" s="203">
        <v>0</v>
      </c>
      <c r="N1194" s="203">
        <v>0</v>
      </c>
      <c r="O1194" s="203" t="s">
        <v>593</v>
      </c>
      <c r="P1194" s="203" t="s">
        <v>593</v>
      </c>
      <c r="Q1194" s="203" t="s">
        <v>593</v>
      </c>
      <c r="R1194" s="203" t="s">
        <v>593</v>
      </c>
      <c r="S1194" s="203" t="s">
        <v>593</v>
      </c>
      <c r="T1194" s="203" t="s">
        <v>761</v>
      </c>
      <c r="U1194" s="203">
        <v>0</v>
      </c>
      <c r="V1194" s="203" t="s">
        <v>593</v>
      </c>
      <c r="W1194" s="203" t="s">
        <v>761</v>
      </c>
      <c r="X1194" s="203" t="s">
        <v>761</v>
      </c>
      <c r="Y1194" s="203" t="s">
        <v>769</v>
      </c>
      <c r="Z1194" s="203" t="s">
        <v>3423</v>
      </c>
      <c r="AA1194" s="203">
        <v>0</v>
      </c>
      <c r="AB1194" s="203">
        <v>0</v>
      </c>
      <c r="AC1194" s="203">
        <v>0</v>
      </c>
      <c r="AD1194" s="203">
        <v>0</v>
      </c>
    </row>
    <row r="1195" spans="1:30" hidden="1">
      <c r="A1195" s="200">
        <v>28365</v>
      </c>
      <c r="B1195" s="200" t="s">
        <v>2727</v>
      </c>
      <c r="C1195" s="200" t="s">
        <v>3628</v>
      </c>
      <c r="D1195" s="200" t="s">
        <v>3694</v>
      </c>
      <c r="E1195" s="200" t="s">
        <v>3695</v>
      </c>
      <c r="F1195" s="200" t="s">
        <v>3696</v>
      </c>
      <c r="G1195" s="200" t="s">
        <v>3697</v>
      </c>
      <c r="H1195" s="201">
        <v>38657</v>
      </c>
      <c r="I1195" s="202" t="s">
        <v>760</v>
      </c>
      <c r="J1195" s="203" t="s">
        <v>593</v>
      </c>
      <c r="K1195" s="203" t="s">
        <v>593</v>
      </c>
      <c r="L1195" s="203" t="s">
        <v>593</v>
      </c>
      <c r="M1195" s="203" t="s">
        <v>593</v>
      </c>
      <c r="N1195" s="203" t="s">
        <v>593</v>
      </c>
      <c r="O1195" s="203" t="s">
        <v>593</v>
      </c>
      <c r="P1195" s="203" t="s">
        <v>593</v>
      </c>
      <c r="Q1195" s="203" t="s">
        <v>593</v>
      </c>
      <c r="R1195" s="203" t="s">
        <v>593</v>
      </c>
      <c r="S1195" s="203" t="s">
        <v>593</v>
      </c>
      <c r="T1195" s="203" t="s">
        <v>593</v>
      </c>
      <c r="U1195" s="203" t="s">
        <v>593</v>
      </c>
      <c r="V1195" s="203" t="s">
        <v>593</v>
      </c>
      <c r="W1195" s="203" t="s">
        <v>593</v>
      </c>
      <c r="X1195" s="203" t="s">
        <v>593</v>
      </c>
      <c r="Y1195" s="203" t="s">
        <v>593</v>
      </c>
      <c r="Z1195" s="203" t="s">
        <v>593</v>
      </c>
      <c r="AA1195" s="203"/>
      <c r="AB1195" s="203"/>
      <c r="AC1195" s="203"/>
      <c r="AD1195" s="202"/>
    </row>
    <row r="1196" spans="1:30">
      <c r="A1196" s="200">
        <v>28381</v>
      </c>
      <c r="B1196" s="200" t="s">
        <v>2727</v>
      </c>
      <c r="C1196" s="200" t="s">
        <v>3628</v>
      </c>
      <c r="D1196" s="200" t="s">
        <v>3698</v>
      </c>
      <c r="E1196" s="200" t="s">
        <v>3699</v>
      </c>
      <c r="F1196" s="200" t="s">
        <v>3700</v>
      </c>
      <c r="G1196" s="200" t="s">
        <v>3701</v>
      </c>
      <c r="H1196" s="201">
        <v>35855</v>
      </c>
      <c r="I1196" s="202" t="s">
        <v>760</v>
      </c>
      <c r="J1196" s="203">
        <v>0</v>
      </c>
      <c r="K1196" s="203">
        <v>0</v>
      </c>
      <c r="L1196" s="203">
        <v>0</v>
      </c>
      <c r="M1196" s="203">
        <v>0</v>
      </c>
      <c r="N1196" s="203">
        <v>0</v>
      </c>
      <c r="O1196" s="203" t="s">
        <v>761</v>
      </c>
      <c r="P1196" s="203" t="s">
        <v>593</v>
      </c>
      <c r="Q1196" s="203" t="s">
        <v>593</v>
      </c>
      <c r="R1196" s="203" t="s">
        <v>593</v>
      </c>
      <c r="S1196" s="203" t="s">
        <v>593</v>
      </c>
      <c r="T1196" s="203" t="s">
        <v>761</v>
      </c>
      <c r="U1196" s="203">
        <v>0</v>
      </c>
      <c r="V1196" s="203" t="s">
        <v>593</v>
      </c>
      <c r="W1196" s="203" t="s">
        <v>761</v>
      </c>
      <c r="X1196" s="203" t="s">
        <v>761</v>
      </c>
      <c r="Y1196" s="203" t="s">
        <v>769</v>
      </c>
      <c r="Z1196" s="203" t="s">
        <v>3423</v>
      </c>
      <c r="AA1196" s="203">
        <v>0</v>
      </c>
      <c r="AB1196" s="203">
        <v>0</v>
      </c>
      <c r="AC1196" s="203">
        <v>0</v>
      </c>
      <c r="AD1196" s="203">
        <v>0</v>
      </c>
    </row>
    <row r="1197" spans="1:30">
      <c r="A1197" s="200">
        <v>28382</v>
      </c>
      <c r="B1197" s="200" t="s">
        <v>2727</v>
      </c>
      <c r="C1197" s="200" t="s">
        <v>3628</v>
      </c>
      <c r="D1197" s="200" t="s">
        <v>3698</v>
      </c>
      <c r="E1197" s="200" t="s">
        <v>3699</v>
      </c>
      <c r="F1197" s="200" t="s">
        <v>3702</v>
      </c>
      <c r="G1197" s="200" t="s">
        <v>3703</v>
      </c>
      <c r="H1197" s="201">
        <v>28703</v>
      </c>
      <c r="I1197" s="202" t="s">
        <v>760</v>
      </c>
      <c r="J1197" s="203">
        <v>0</v>
      </c>
      <c r="K1197" s="203">
        <v>0</v>
      </c>
      <c r="L1197" s="203">
        <v>0</v>
      </c>
      <c r="M1197" s="203">
        <v>0</v>
      </c>
      <c r="N1197" s="203">
        <v>0</v>
      </c>
      <c r="O1197" s="203" t="s">
        <v>761</v>
      </c>
      <c r="P1197" s="203" t="s">
        <v>593</v>
      </c>
      <c r="Q1197" s="203" t="s">
        <v>593</v>
      </c>
      <c r="R1197" s="203" t="s">
        <v>761</v>
      </c>
      <c r="S1197" s="203" t="s">
        <v>593</v>
      </c>
      <c r="T1197" s="203" t="s">
        <v>761</v>
      </c>
      <c r="U1197" s="203">
        <v>0</v>
      </c>
      <c r="V1197" s="203" t="s">
        <v>593</v>
      </c>
      <c r="W1197" s="203" t="s">
        <v>761</v>
      </c>
      <c r="X1197" s="203" t="s">
        <v>761</v>
      </c>
      <c r="Y1197" s="203" t="s">
        <v>769</v>
      </c>
      <c r="Z1197" s="203" t="s">
        <v>3423</v>
      </c>
      <c r="AA1197" s="203">
        <v>0</v>
      </c>
      <c r="AB1197" s="203">
        <v>0</v>
      </c>
      <c r="AC1197" s="203">
        <v>0</v>
      </c>
      <c r="AD1197" s="203">
        <v>0</v>
      </c>
    </row>
    <row r="1198" spans="1:30" hidden="1">
      <c r="A1198" s="200">
        <v>28442</v>
      </c>
      <c r="B1198" s="200" t="s">
        <v>2727</v>
      </c>
      <c r="C1198" s="200" t="s">
        <v>3628</v>
      </c>
      <c r="D1198" s="200" t="s">
        <v>3704</v>
      </c>
      <c r="E1198" s="200" t="s">
        <v>3705</v>
      </c>
      <c r="F1198" s="200" t="s">
        <v>3706</v>
      </c>
      <c r="G1198" s="200" t="s">
        <v>3707</v>
      </c>
      <c r="H1198" s="202"/>
      <c r="I1198" s="202"/>
      <c r="J1198" s="203" t="s">
        <v>593</v>
      </c>
      <c r="K1198" s="203" t="s">
        <v>593</v>
      </c>
      <c r="L1198" s="203" t="s">
        <v>593</v>
      </c>
      <c r="M1198" s="203" t="s">
        <v>593</v>
      </c>
      <c r="N1198" s="203" t="s">
        <v>593</v>
      </c>
      <c r="O1198" s="203" t="s">
        <v>593</v>
      </c>
      <c r="P1198" s="203" t="s">
        <v>593</v>
      </c>
      <c r="Q1198" s="203" t="s">
        <v>593</v>
      </c>
      <c r="R1198" s="203" t="s">
        <v>593</v>
      </c>
      <c r="S1198" s="203" t="s">
        <v>593</v>
      </c>
      <c r="T1198" s="203" t="s">
        <v>593</v>
      </c>
      <c r="U1198" s="203" t="s">
        <v>593</v>
      </c>
      <c r="V1198" s="203" t="s">
        <v>593</v>
      </c>
      <c r="W1198" s="203" t="s">
        <v>593</v>
      </c>
      <c r="X1198" s="203" t="s">
        <v>593</v>
      </c>
      <c r="Y1198" s="203" t="s">
        <v>593</v>
      </c>
      <c r="Z1198" s="203" t="s">
        <v>593</v>
      </c>
      <c r="AA1198" s="203"/>
      <c r="AB1198" s="203"/>
      <c r="AC1198" s="203"/>
      <c r="AD1198" s="202"/>
    </row>
    <row r="1199" spans="1:30" hidden="1">
      <c r="A1199" s="200">
        <v>28443</v>
      </c>
      <c r="B1199" s="200" t="s">
        <v>2727</v>
      </c>
      <c r="C1199" s="200" t="s">
        <v>3628</v>
      </c>
      <c r="D1199" s="200" t="s">
        <v>3704</v>
      </c>
      <c r="E1199" s="200" t="s">
        <v>3705</v>
      </c>
      <c r="F1199" s="200" t="s">
        <v>3708</v>
      </c>
      <c r="G1199" s="200" t="s">
        <v>3709</v>
      </c>
      <c r="H1199" s="201">
        <v>29434</v>
      </c>
      <c r="I1199" s="202" t="s">
        <v>760</v>
      </c>
      <c r="J1199" s="203" t="s">
        <v>593</v>
      </c>
      <c r="K1199" s="203" t="s">
        <v>593</v>
      </c>
      <c r="L1199" s="203" t="s">
        <v>593</v>
      </c>
      <c r="M1199" s="203" t="s">
        <v>593</v>
      </c>
      <c r="N1199" s="203" t="s">
        <v>593</v>
      </c>
      <c r="O1199" s="203" t="s">
        <v>593</v>
      </c>
      <c r="P1199" s="203" t="s">
        <v>593</v>
      </c>
      <c r="Q1199" s="203" t="s">
        <v>593</v>
      </c>
      <c r="R1199" s="203" t="s">
        <v>593</v>
      </c>
      <c r="S1199" s="203" t="s">
        <v>593</v>
      </c>
      <c r="T1199" s="203" t="s">
        <v>593</v>
      </c>
      <c r="U1199" s="203" t="s">
        <v>593</v>
      </c>
      <c r="V1199" s="203" t="s">
        <v>593</v>
      </c>
      <c r="W1199" s="203" t="s">
        <v>593</v>
      </c>
      <c r="X1199" s="203" t="s">
        <v>593</v>
      </c>
      <c r="Y1199" s="203" t="s">
        <v>593</v>
      </c>
      <c r="Z1199" s="203" t="s">
        <v>593</v>
      </c>
      <c r="AA1199" s="203"/>
      <c r="AB1199" s="203"/>
      <c r="AC1199" s="203"/>
      <c r="AD1199" s="202"/>
    </row>
    <row r="1200" spans="1:30" hidden="1">
      <c r="A1200" s="200">
        <v>28446</v>
      </c>
      <c r="B1200" s="200" t="s">
        <v>2727</v>
      </c>
      <c r="C1200" s="200" t="s">
        <v>3628</v>
      </c>
      <c r="D1200" s="200" t="s">
        <v>3704</v>
      </c>
      <c r="E1200" s="200" t="s">
        <v>3705</v>
      </c>
      <c r="F1200" s="200" t="s">
        <v>3710</v>
      </c>
      <c r="G1200" s="200" t="s">
        <v>967</v>
      </c>
      <c r="H1200" s="201">
        <v>38663</v>
      </c>
      <c r="I1200" s="202" t="s">
        <v>760</v>
      </c>
      <c r="J1200" s="203" t="s">
        <v>593</v>
      </c>
      <c r="K1200" s="203" t="s">
        <v>593</v>
      </c>
      <c r="L1200" s="203" t="s">
        <v>593</v>
      </c>
      <c r="M1200" s="203" t="s">
        <v>593</v>
      </c>
      <c r="N1200" s="203" t="s">
        <v>593</v>
      </c>
      <c r="O1200" s="203" t="s">
        <v>593</v>
      </c>
      <c r="P1200" s="203" t="s">
        <v>593</v>
      </c>
      <c r="Q1200" s="203" t="s">
        <v>593</v>
      </c>
      <c r="R1200" s="203" t="s">
        <v>593</v>
      </c>
      <c r="S1200" s="203" t="s">
        <v>593</v>
      </c>
      <c r="T1200" s="203" t="s">
        <v>593</v>
      </c>
      <c r="U1200" s="203" t="s">
        <v>593</v>
      </c>
      <c r="V1200" s="203" t="s">
        <v>593</v>
      </c>
      <c r="W1200" s="203" t="s">
        <v>593</v>
      </c>
      <c r="X1200" s="203" t="s">
        <v>593</v>
      </c>
      <c r="Y1200" s="203" t="s">
        <v>593</v>
      </c>
      <c r="Z1200" s="203" t="s">
        <v>593</v>
      </c>
      <c r="AA1200" s="203"/>
      <c r="AB1200" s="203"/>
      <c r="AC1200" s="203"/>
      <c r="AD1200" s="202"/>
    </row>
    <row r="1201" spans="1:30">
      <c r="A1201" s="200">
        <v>28464</v>
      </c>
      <c r="B1201" s="200" t="s">
        <v>2727</v>
      </c>
      <c r="C1201" s="200" t="s">
        <v>3628</v>
      </c>
      <c r="D1201" s="200" t="s">
        <v>3711</v>
      </c>
      <c r="E1201" s="200" t="s">
        <v>3712</v>
      </c>
      <c r="F1201" s="200" t="s">
        <v>3713</v>
      </c>
      <c r="G1201" s="200" t="s">
        <v>3623</v>
      </c>
      <c r="H1201" s="202"/>
      <c r="I1201" s="202"/>
      <c r="J1201" s="203">
        <v>0</v>
      </c>
      <c r="K1201" s="203">
        <v>0</v>
      </c>
      <c r="L1201" s="203">
        <v>0</v>
      </c>
      <c r="M1201" s="203">
        <v>0</v>
      </c>
      <c r="N1201" s="203">
        <v>0</v>
      </c>
      <c r="O1201" s="203" t="s">
        <v>761</v>
      </c>
      <c r="P1201" s="203" t="s">
        <v>593</v>
      </c>
      <c r="Q1201" s="203" t="s">
        <v>593</v>
      </c>
      <c r="R1201" s="203" t="s">
        <v>593</v>
      </c>
      <c r="S1201" s="203" t="s">
        <v>593</v>
      </c>
      <c r="T1201" s="203" t="s">
        <v>761</v>
      </c>
      <c r="U1201" s="203">
        <v>0</v>
      </c>
      <c r="V1201" s="203" t="s">
        <v>593</v>
      </c>
      <c r="W1201" s="203" t="s">
        <v>761</v>
      </c>
      <c r="X1201" s="203" t="s">
        <v>761</v>
      </c>
      <c r="Y1201" s="203" t="s">
        <v>769</v>
      </c>
      <c r="Z1201" s="203" t="s">
        <v>3423</v>
      </c>
      <c r="AA1201" s="203">
        <v>0</v>
      </c>
      <c r="AB1201" s="203">
        <v>0</v>
      </c>
      <c r="AC1201" s="203">
        <v>0</v>
      </c>
      <c r="AD1201" s="203">
        <v>0</v>
      </c>
    </row>
    <row r="1202" spans="1:30">
      <c r="A1202" s="200">
        <v>28481</v>
      </c>
      <c r="B1202" s="200" t="s">
        <v>2727</v>
      </c>
      <c r="C1202" s="200" t="s">
        <v>3628</v>
      </c>
      <c r="D1202" s="200" t="s">
        <v>3714</v>
      </c>
      <c r="E1202" s="200" t="s">
        <v>3715</v>
      </c>
      <c r="F1202" s="200" t="s">
        <v>3716</v>
      </c>
      <c r="G1202" s="200" t="s">
        <v>3717</v>
      </c>
      <c r="H1202" s="201">
        <v>35431</v>
      </c>
      <c r="I1202" s="202" t="s">
        <v>760</v>
      </c>
      <c r="J1202" s="203">
        <v>0</v>
      </c>
      <c r="K1202" s="203">
        <v>0</v>
      </c>
      <c r="L1202" s="203">
        <v>0</v>
      </c>
      <c r="M1202" s="203">
        <v>0</v>
      </c>
      <c r="N1202" s="203">
        <v>0</v>
      </c>
      <c r="O1202" s="203" t="s">
        <v>593</v>
      </c>
      <c r="P1202" s="203" t="s">
        <v>593</v>
      </c>
      <c r="Q1202" s="203" t="s">
        <v>593</v>
      </c>
      <c r="R1202" s="203" t="s">
        <v>593</v>
      </c>
      <c r="S1202" s="203" t="s">
        <v>593</v>
      </c>
      <c r="T1202" s="203" t="s">
        <v>593</v>
      </c>
      <c r="U1202" s="203">
        <v>0</v>
      </c>
      <c r="V1202" s="203" t="s">
        <v>593</v>
      </c>
      <c r="W1202" s="203" t="s">
        <v>593</v>
      </c>
      <c r="X1202" s="203" t="s">
        <v>761</v>
      </c>
      <c r="Y1202" s="203">
        <v>0</v>
      </c>
      <c r="Z1202" s="203" t="s">
        <v>3423</v>
      </c>
      <c r="AA1202" s="203">
        <v>0</v>
      </c>
      <c r="AB1202" s="203">
        <v>0</v>
      </c>
      <c r="AC1202" s="203">
        <v>0</v>
      </c>
      <c r="AD1202" s="203">
        <v>0</v>
      </c>
    </row>
    <row r="1203" spans="1:30">
      <c r="A1203" s="200">
        <v>28501</v>
      </c>
      <c r="B1203" s="200" t="s">
        <v>2727</v>
      </c>
      <c r="C1203" s="200" t="s">
        <v>3628</v>
      </c>
      <c r="D1203" s="200" t="s">
        <v>3718</v>
      </c>
      <c r="E1203" s="200" t="s">
        <v>3719</v>
      </c>
      <c r="F1203" s="200" t="s">
        <v>3720</v>
      </c>
      <c r="G1203" s="200" t="s">
        <v>3721</v>
      </c>
      <c r="H1203" s="201">
        <v>38626</v>
      </c>
      <c r="I1203" s="202" t="s">
        <v>760</v>
      </c>
      <c r="J1203" s="203">
        <v>0</v>
      </c>
      <c r="K1203" s="203">
        <v>0</v>
      </c>
      <c r="L1203" s="203">
        <v>0</v>
      </c>
      <c r="M1203" s="203">
        <v>0</v>
      </c>
      <c r="N1203" s="203">
        <v>0</v>
      </c>
      <c r="O1203" s="203" t="s">
        <v>593</v>
      </c>
      <c r="P1203" s="203" t="s">
        <v>593</v>
      </c>
      <c r="Q1203" s="203" t="s">
        <v>593</v>
      </c>
      <c r="R1203" s="203" t="s">
        <v>593</v>
      </c>
      <c r="S1203" s="203" t="s">
        <v>593</v>
      </c>
      <c r="T1203" s="203" t="s">
        <v>593</v>
      </c>
      <c r="U1203" s="203">
        <v>0</v>
      </c>
      <c r="V1203" s="203" t="s">
        <v>593</v>
      </c>
      <c r="W1203" s="203" t="s">
        <v>593</v>
      </c>
      <c r="X1203" s="203" t="s">
        <v>761</v>
      </c>
      <c r="Y1203" s="203">
        <v>0</v>
      </c>
      <c r="Z1203" s="203" t="s">
        <v>3423</v>
      </c>
      <c r="AA1203" s="203">
        <v>0</v>
      </c>
      <c r="AB1203" s="203">
        <v>0</v>
      </c>
      <c r="AC1203" s="203">
        <v>0</v>
      </c>
      <c r="AD1203" s="203">
        <v>0</v>
      </c>
    </row>
    <row r="1204" spans="1:30" hidden="1">
      <c r="A1204" s="200">
        <v>28585</v>
      </c>
      <c r="B1204" s="200" t="s">
        <v>2727</v>
      </c>
      <c r="C1204" s="200" t="s">
        <v>3628</v>
      </c>
      <c r="D1204" s="200" t="s">
        <v>3722</v>
      </c>
      <c r="E1204" s="200" t="s">
        <v>2766</v>
      </c>
      <c r="F1204" s="200" t="s">
        <v>3723</v>
      </c>
      <c r="G1204" s="200" t="s">
        <v>3724</v>
      </c>
      <c r="H1204" s="201">
        <v>38443</v>
      </c>
      <c r="I1204" s="202" t="s">
        <v>760</v>
      </c>
      <c r="J1204" s="203" t="s">
        <v>593</v>
      </c>
      <c r="K1204" s="203" t="s">
        <v>593</v>
      </c>
      <c r="L1204" s="203" t="s">
        <v>593</v>
      </c>
      <c r="M1204" s="203" t="s">
        <v>593</v>
      </c>
      <c r="N1204" s="203" t="s">
        <v>593</v>
      </c>
      <c r="O1204" s="203" t="s">
        <v>593</v>
      </c>
      <c r="P1204" s="203" t="s">
        <v>593</v>
      </c>
      <c r="Q1204" s="203" t="s">
        <v>593</v>
      </c>
      <c r="R1204" s="203" t="s">
        <v>593</v>
      </c>
      <c r="S1204" s="203" t="s">
        <v>593</v>
      </c>
      <c r="T1204" s="203" t="s">
        <v>593</v>
      </c>
      <c r="U1204" s="203" t="s">
        <v>593</v>
      </c>
      <c r="V1204" s="203" t="s">
        <v>593</v>
      </c>
      <c r="W1204" s="203" t="s">
        <v>593</v>
      </c>
      <c r="X1204" s="203" t="s">
        <v>593</v>
      </c>
      <c r="Y1204" s="203" t="s">
        <v>593</v>
      </c>
      <c r="Z1204" s="203" t="s">
        <v>593</v>
      </c>
      <c r="AA1204" s="203"/>
      <c r="AB1204" s="203"/>
      <c r="AC1204" s="203"/>
      <c r="AD1204" s="202"/>
    </row>
    <row r="1205" spans="1:30" hidden="1">
      <c r="A1205" s="200">
        <v>28586</v>
      </c>
      <c r="B1205" s="200" t="s">
        <v>2727</v>
      </c>
      <c r="C1205" s="200" t="s">
        <v>3628</v>
      </c>
      <c r="D1205" s="200" t="s">
        <v>3722</v>
      </c>
      <c r="E1205" s="200" t="s">
        <v>2766</v>
      </c>
      <c r="F1205" s="200" t="s">
        <v>3725</v>
      </c>
      <c r="G1205" s="200" t="s">
        <v>3726</v>
      </c>
      <c r="H1205" s="201">
        <v>38626</v>
      </c>
      <c r="I1205" s="202" t="s">
        <v>760</v>
      </c>
      <c r="J1205" s="203" t="s">
        <v>593</v>
      </c>
      <c r="K1205" s="203" t="s">
        <v>593</v>
      </c>
      <c r="L1205" s="203" t="s">
        <v>593</v>
      </c>
      <c r="M1205" s="203" t="s">
        <v>593</v>
      </c>
      <c r="N1205" s="203" t="s">
        <v>593</v>
      </c>
      <c r="O1205" s="203" t="s">
        <v>593</v>
      </c>
      <c r="P1205" s="203" t="s">
        <v>593</v>
      </c>
      <c r="Q1205" s="203" t="s">
        <v>593</v>
      </c>
      <c r="R1205" s="203" t="s">
        <v>593</v>
      </c>
      <c r="S1205" s="203" t="s">
        <v>593</v>
      </c>
      <c r="T1205" s="203" t="s">
        <v>593</v>
      </c>
      <c r="U1205" s="203" t="s">
        <v>593</v>
      </c>
      <c r="V1205" s="203" t="s">
        <v>593</v>
      </c>
      <c r="W1205" s="203" t="s">
        <v>593</v>
      </c>
      <c r="X1205" s="203" t="s">
        <v>593</v>
      </c>
      <c r="Y1205" s="203" t="s">
        <v>593</v>
      </c>
      <c r="Z1205" s="203" t="s">
        <v>593</v>
      </c>
      <c r="AA1205" s="203"/>
      <c r="AB1205" s="203"/>
      <c r="AC1205" s="203"/>
      <c r="AD1205" s="202"/>
    </row>
    <row r="1206" spans="1:30">
      <c r="A1206" s="200">
        <v>29201</v>
      </c>
      <c r="B1206" s="200" t="s">
        <v>2727</v>
      </c>
      <c r="C1206" s="200" t="s">
        <v>3727</v>
      </c>
      <c r="D1206" s="200"/>
      <c r="E1206" s="200"/>
      <c r="F1206" s="200" t="s">
        <v>3728</v>
      </c>
      <c r="G1206" s="200" t="s">
        <v>3729</v>
      </c>
      <c r="H1206" s="201">
        <v>38443</v>
      </c>
      <c r="I1206" s="202" t="s">
        <v>760</v>
      </c>
      <c r="J1206" s="203">
        <v>0</v>
      </c>
      <c r="K1206" s="203" t="s">
        <v>761</v>
      </c>
      <c r="L1206" s="203">
        <v>0</v>
      </c>
      <c r="M1206" s="203" t="s">
        <v>761</v>
      </c>
      <c r="N1206" s="203" t="s">
        <v>761</v>
      </c>
      <c r="O1206" s="203" t="s">
        <v>761</v>
      </c>
      <c r="P1206" s="203" t="s">
        <v>593</v>
      </c>
      <c r="Q1206" s="203" t="s">
        <v>593</v>
      </c>
      <c r="R1206" s="203" t="s">
        <v>761</v>
      </c>
      <c r="S1206" s="203" t="s">
        <v>593</v>
      </c>
      <c r="T1206" s="203" t="s">
        <v>761</v>
      </c>
      <c r="U1206" s="203">
        <v>0</v>
      </c>
      <c r="V1206" s="203" t="s">
        <v>761</v>
      </c>
      <c r="W1206" s="203" t="s">
        <v>761</v>
      </c>
      <c r="X1206" s="203" t="s">
        <v>761</v>
      </c>
      <c r="Y1206" s="203" t="s">
        <v>763</v>
      </c>
      <c r="Z1206" s="203" t="s">
        <v>3423</v>
      </c>
      <c r="AA1206" s="203">
        <v>0</v>
      </c>
      <c r="AB1206" s="203">
        <v>0</v>
      </c>
      <c r="AC1206" s="203">
        <v>0</v>
      </c>
      <c r="AD1206" s="203">
        <v>0</v>
      </c>
    </row>
    <row r="1207" spans="1:30">
      <c r="A1207" s="200">
        <v>29202</v>
      </c>
      <c r="B1207" s="200" t="s">
        <v>2727</v>
      </c>
      <c r="C1207" s="200" t="s">
        <v>3727</v>
      </c>
      <c r="D1207" s="200"/>
      <c r="E1207" s="200"/>
      <c r="F1207" s="200" t="s">
        <v>3730</v>
      </c>
      <c r="G1207" s="200" t="s">
        <v>3731</v>
      </c>
      <c r="H1207" s="202"/>
      <c r="I1207" s="202"/>
      <c r="J1207" s="203">
        <v>0</v>
      </c>
      <c r="K1207" s="203">
        <v>0</v>
      </c>
      <c r="L1207" s="203">
        <v>0</v>
      </c>
      <c r="M1207" s="203">
        <v>0</v>
      </c>
      <c r="N1207" s="203">
        <v>0</v>
      </c>
      <c r="O1207" s="203" t="s">
        <v>761</v>
      </c>
      <c r="P1207" s="203" t="s">
        <v>593</v>
      </c>
      <c r="Q1207" s="203" t="s">
        <v>593</v>
      </c>
      <c r="R1207" s="203" t="s">
        <v>761</v>
      </c>
      <c r="S1207" s="203" t="s">
        <v>593</v>
      </c>
      <c r="T1207" s="203" t="s">
        <v>761</v>
      </c>
      <c r="U1207" s="203">
        <v>0</v>
      </c>
      <c r="V1207" s="203" t="s">
        <v>593</v>
      </c>
      <c r="W1207" s="203" t="s">
        <v>761</v>
      </c>
      <c r="X1207" s="203" t="s">
        <v>761</v>
      </c>
      <c r="Y1207" s="203" t="s">
        <v>769</v>
      </c>
      <c r="Z1207" s="203" t="s">
        <v>3423</v>
      </c>
      <c r="AA1207" s="203" t="s">
        <v>3732</v>
      </c>
      <c r="AB1207" s="203">
        <v>0</v>
      </c>
      <c r="AC1207" s="203">
        <v>0</v>
      </c>
      <c r="AD1207" s="203">
        <v>0</v>
      </c>
    </row>
    <row r="1208" spans="1:30">
      <c r="A1208" s="200">
        <v>29203</v>
      </c>
      <c r="B1208" s="200" t="s">
        <v>2727</v>
      </c>
      <c r="C1208" s="200" t="s">
        <v>3727</v>
      </c>
      <c r="D1208" s="200"/>
      <c r="E1208" s="200"/>
      <c r="F1208" s="200" t="s">
        <v>3733</v>
      </c>
      <c r="G1208" s="200" t="s">
        <v>3734</v>
      </c>
      <c r="H1208" s="202"/>
      <c r="I1208" s="202"/>
      <c r="J1208" s="203">
        <v>0</v>
      </c>
      <c r="K1208" s="203">
        <v>0</v>
      </c>
      <c r="L1208" s="203">
        <v>0</v>
      </c>
      <c r="M1208" s="203">
        <v>0</v>
      </c>
      <c r="N1208" s="203">
        <v>0</v>
      </c>
      <c r="O1208" s="203" t="s">
        <v>761</v>
      </c>
      <c r="P1208" s="203" t="s">
        <v>593</v>
      </c>
      <c r="Q1208" s="203" t="s">
        <v>593</v>
      </c>
      <c r="R1208" s="203" t="s">
        <v>761</v>
      </c>
      <c r="S1208" s="203" t="s">
        <v>593</v>
      </c>
      <c r="T1208" s="203" t="s">
        <v>761</v>
      </c>
      <c r="U1208" s="203">
        <v>0</v>
      </c>
      <c r="V1208" s="203" t="s">
        <v>593</v>
      </c>
      <c r="W1208" s="203" t="s">
        <v>761</v>
      </c>
      <c r="X1208" s="203" t="s">
        <v>761</v>
      </c>
      <c r="Y1208" s="203" t="s">
        <v>769</v>
      </c>
      <c r="Z1208" s="203" t="s">
        <v>3423</v>
      </c>
      <c r="AA1208" s="203">
        <v>0</v>
      </c>
      <c r="AB1208" s="203">
        <v>0</v>
      </c>
      <c r="AC1208" s="203">
        <v>0</v>
      </c>
      <c r="AD1208" s="203">
        <v>0</v>
      </c>
    </row>
    <row r="1209" spans="1:30">
      <c r="A1209" s="200">
        <v>29204</v>
      </c>
      <c r="B1209" s="200" t="s">
        <v>2727</v>
      </c>
      <c r="C1209" s="200" t="s">
        <v>3727</v>
      </c>
      <c r="D1209" s="200"/>
      <c r="E1209" s="200"/>
      <c r="F1209" s="200" t="s">
        <v>3735</v>
      </c>
      <c r="G1209" s="200" t="s">
        <v>3736</v>
      </c>
      <c r="H1209" s="202"/>
      <c r="I1209" s="202"/>
      <c r="J1209" s="203">
        <v>0</v>
      </c>
      <c r="K1209" s="203">
        <v>0</v>
      </c>
      <c r="L1209" s="203">
        <v>0</v>
      </c>
      <c r="M1209" s="203">
        <v>0</v>
      </c>
      <c r="N1209" s="203">
        <v>0</v>
      </c>
      <c r="O1209" s="203" t="s">
        <v>761</v>
      </c>
      <c r="P1209" s="203" t="s">
        <v>593</v>
      </c>
      <c r="Q1209" s="203" t="s">
        <v>593</v>
      </c>
      <c r="R1209" s="203" t="s">
        <v>761</v>
      </c>
      <c r="S1209" s="203" t="s">
        <v>593</v>
      </c>
      <c r="T1209" s="203" t="s">
        <v>761</v>
      </c>
      <c r="U1209" s="203">
        <v>0</v>
      </c>
      <c r="V1209" s="203" t="s">
        <v>593</v>
      </c>
      <c r="W1209" s="203" t="s">
        <v>761</v>
      </c>
      <c r="X1209" s="203" t="s">
        <v>761</v>
      </c>
      <c r="Y1209" s="203" t="s">
        <v>769</v>
      </c>
      <c r="Z1209" s="203" t="s">
        <v>3423</v>
      </c>
      <c r="AA1209" s="203">
        <v>0</v>
      </c>
      <c r="AB1209" s="203">
        <v>0</v>
      </c>
      <c r="AC1209" s="203">
        <v>0</v>
      </c>
      <c r="AD1209" s="203">
        <v>0</v>
      </c>
    </row>
    <row r="1210" spans="1:30">
      <c r="A1210" s="200">
        <v>29205</v>
      </c>
      <c r="B1210" s="200" t="s">
        <v>2727</v>
      </c>
      <c r="C1210" s="200" t="s">
        <v>3727</v>
      </c>
      <c r="D1210" s="200"/>
      <c r="E1210" s="200"/>
      <c r="F1210" s="200" t="s">
        <v>3737</v>
      </c>
      <c r="G1210" s="200" t="s">
        <v>3738</v>
      </c>
      <c r="H1210" s="202"/>
      <c r="I1210" s="202"/>
      <c r="J1210" s="203">
        <v>0</v>
      </c>
      <c r="K1210" s="203">
        <v>0</v>
      </c>
      <c r="L1210" s="203">
        <v>0</v>
      </c>
      <c r="M1210" s="203">
        <v>0</v>
      </c>
      <c r="N1210" s="203">
        <v>0</v>
      </c>
      <c r="O1210" s="203" t="s">
        <v>761</v>
      </c>
      <c r="P1210" s="203" t="s">
        <v>593</v>
      </c>
      <c r="Q1210" s="203" t="s">
        <v>593</v>
      </c>
      <c r="R1210" s="203" t="s">
        <v>761</v>
      </c>
      <c r="S1210" s="203" t="s">
        <v>593</v>
      </c>
      <c r="T1210" s="203" t="s">
        <v>761</v>
      </c>
      <c r="U1210" s="203">
        <v>0</v>
      </c>
      <c r="V1210" s="203" t="s">
        <v>593</v>
      </c>
      <c r="W1210" s="203" t="s">
        <v>761</v>
      </c>
      <c r="X1210" s="203" t="s">
        <v>761</v>
      </c>
      <c r="Y1210" s="203" t="s">
        <v>769</v>
      </c>
      <c r="Z1210" s="203" t="s">
        <v>3732</v>
      </c>
      <c r="AA1210" s="203">
        <v>0</v>
      </c>
      <c r="AB1210" s="203">
        <v>0</v>
      </c>
      <c r="AC1210" s="203">
        <v>0</v>
      </c>
      <c r="AD1210" s="203">
        <v>0</v>
      </c>
    </row>
    <row r="1211" spans="1:30">
      <c r="A1211" s="200">
        <v>29206</v>
      </c>
      <c r="B1211" s="200" t="s">
        <v>2727</v>
      </c>
      <c r="C1211" s="200" t="s">
        <v>3727</v>
      </c>
      <c r="D1211" s="200"/>
      <c r="E1211" s="200"/>
      <c r="F1211" s="200" t="s">
        <v>3739</v>
      </c>
      <c r="G1211" s="200" t="s">
        <v>3740</v>
      </c>
      <c r="H1211" s="202"/>
      <c r="I1211" s="202"/>
      <c r="J1211" s="203">
        <v>0</v>
      </c>
      <c r="K1211" s="203">
        <v>0</v>
      </c>
      <c r="L1211" s="203">
        <v>0</v>
      </c>
      <c r="M1211" s="203">
        <v>0</v>
      </c>
      <c r="N1211" s="203">
        <v>0</v>
      </c>
      <c r="O1211" s="203" t="s">
        <v>761</v>
      </c>
      <c r="P1211" s="203" t="s">
        <v>593</v>
      </c>
      <c r="Q1211" s="203" t="s">
        <v>593</v>
      </c>
      <c r="R1211" s="203" t="s">
        <v>761</v>
      </c>
      <c r="S1211" s="203" t="s">
        <v>593</v>
      </c>
      <c r="T1211" s="203" t="s">
        <v>761</v>
      </c>
      <c r="U1211" s="203">
        <v>0</v>
      </c>
      <c r="V1211" s="203" t="s">
        <v>593</v>
      </c>
      <c r="W1211" s="203" t="s">
        <v>761</v>
      </c>
      <c r="X1211" s="203" t="s">
        <v>761</v>
      </c>
      <c r="Y1211" s="203" t="s">
        <v>769</v>
      </c>
      <c r="Z1211" s="203" t="s">
        <v>3732</v>
      </c>
      <c r="AA1211" s="203" t="s">
        <v>3741</v>
      </c>
      <c r="AB1211" s="203">
        <v>0</v>
      </c>
      <c r="AC1211" s="203">
        <v>0</v>
      </c>
      <c r="AD1211" s="203">
        <v>0</v>
      </c>
    </row>
    <row r="1212" spans="1:30">
      <c r="A1212" s="200">
        <v>29207</v>
      </c>
      <c r="B1212" s="200" t="s">
        <v>2727</v>
      </c>
      <c r="C1212" s="200" t="s">
        <v>3727</v>
      </c>
      <c r="D1212" s="200"/>
      <c r="E1212" s="200"/>
      <c r="F1212" s="200" t="s">
        <v>3742</v>
      </c>
      <c r="G1212" s="200" t="s">
        <v>3743</v>
      </c>
      <c r="H1212" s="201">
        <v>38620</v>
      </c>
      <c r="I1212" s="202" t="s">
        <v>760</v>
      </c>
      <c r="J1212" s="203">
        <v>0</v>
      </c>
      <c r="K1212" s="203">
        <v>0</v>
      </c>
      <c r="L1212" s="203">
        <v>0</v>
      </c>
      <c r="M1212" s="203">
        <v>0</v>
      </c>
      <c r="N1212" s="203">
        <v>0</v>
      </c>
      <c r="O1212" s="203" t="s">
        <v>761</v>
      </c>
      <c r="P1212" s="203" t="s">
        <v>593</v>
      </c>
      <c r="Q1212" s="203" t="s">
        <v>593</v>
      </c>
      <c r="R1212" s="203" t="s">
        <v>761</v>
      </c>
      <c r="S1212" s="203" t="s">
        <v>593</v>
      </c>
      <c r="T1212" s="203" t="s">
        <v>761</v>
      </c>
      <c r="U1212" s="203">
        <v>0</v>
      </c>
      <c r="V1212" s="203" t="s">
        <v>593</v>
      </c>
      <c r="W1212" s="203" t="s">
        <v>761</v>
      </c>
      <c r="X1212" s="203" t="s">
        <v>761</v>
      </c>
      <c r="Y1212" s="203" t="s">
        <v>769</v>
      </c>
      <c r="Z1212" s="203" t="s">
        <v>3744</v>
      </c>
      <c r="AA1212" s="203">
        <v>0</v>
      </c>
      <c r="AB1212" s="203">
        <v>0</v>
      </c>
      <c r="AC1212" s="203">
        <v>0</v>
      </c>
      <c r="AD1212" s="203">
        <v>0</v>
      </c>
    </row>
    <row r="1213" spans="1:30">
      <c r="A1213" s="200">
        <v>29208</v>
      </c>
      <c r="B1213" s="200" t="s">
        <v>2727</v>
      </c>
      <c r="C1213" s="200" t="s">
        <v>3727</v>
      </c>
      <c r="D1213" s="200"/>
      <c r="E1213" s="200"/>
      <c r="F1213" s="200" t="s">
        <v>3745</v>
      </c>
      <c r="G1213" s="200" t="s">
        <v>3746</v>
      </c>
      <c r="H1213" s="201">
        <v>28216</v>
      </c>
      <c r="I1213" s="202" t="s">
        <v>760</v>
      </c>
      <c r="J1213" s="203">
        <v>0</v>
      </c>
      <c r="K1213" s="203">
        <v>0</v>
      </c>
      <c r="L1213" s="203">
        <v>0</v>
      </c>
      <c r="M1213" s="203">
        <v>0</v>
      </c>
      <c r="N1213" s="203">
        <v>0</v>
      </c>
      <c r="O1213" s="203" t="s">
        <v>761</v>
      </c>
      <c r="P1213" s="203" t="s">
        <v>593</v>
      </c>
      <c r="Q1213" s="203" t="s">
        <v>593</v>
      </c>
      <c r="R1213" s="203" t="s">
        <v>761</v>
      </c>
      <c r="S1213" s="203" t="s">
        <v>593</v>
      </c>
      <c r="T1213" s="203" t="s">
        <v>761</v>
      </c>
      <c r="U1213" s="203">
        <v>0</v>
      </c>
      <c r="V1213" s="203" t="s">
        <v>593</v>
      </c>
      <c r="W1213" s="203" t="s">
        <v>761</v>
      </c>
      <c r="X1213" s="203" t="s">
        <v>761</v>
      </c>
      <c r="Y1213" s="203" t="s">
        <v>769</v>
      </c>
      <c r="Z1213" s="203" t="s">
        <v>3732</v>
      </c>
      <c r="AA1213" s="203">
        <v>0</v>
      </c>
      <c r="AB1213" s="203">
        <v>0</v>
      </c>
      <c r="AC1213" s="203">
        <v>0</v>
      </c>
      <c r="AD1213" s="203">
        <v>0</v>
      </c>
    </row>
    <row r="1214" spans="1:30">
      <c r="A1214" s="200">
        <v>29209</v>
      </c>
      <c r="B1214" s="200" t="s">
        <v>2727</v>
      </c>
      <c r="C1214" s="200" t="s">
        <v>3727</v>
      </c>
      <c r="D1214" s="200"/>
      <c r="E1214" s="200"/>
      <c r="F1214" s="200" t="s">
        <v>3747</v>
      </c>
      <c r="G1214" s="200" t="s">
        <v>3748</v>
      </c>
      <c r="H1214" s="201">
        <v>26238</v>
      </c>
      <c r="I1214" s="202" t="s">
        <v>760</v>
      </c>
      <c r="J1214" s="203">
        <v>0</v>
      </c>
      <c r="K1214" s="203">
        <v>0</v>
      </c>
      <c r="L1214" s="203">
        <v>0</v>
      </c>
      <c r="M1214" s="203">
        <v>0</v>
      </c>
      <c r="N1214" s="203">
        <v>0</v>
      </c>
      <c r="O1214" s="203" t="s">
        <v>761</v>
      </c>
      <c r="P1214" s="203" t="s">
        <v>593</v>
      </c>
      <c r="Q1214" s="203" t="s">
        <v>593</v>
      </c>
      <c r="R1214" s="203" t="s">
        <v>761</v>
      </c>
      <c r="S1214" s="203" t="s">
        <v>593</v>
      </c>
      <c r="T1214" s="203" t="s">
        <v>761</v>
      </c>
      <c r="U1214" s="203">
        <v>0</v>
      </c>
      <c r="V1214" s="203" t="s">
        <v>593</v>
      </c>
      <c r="W1214" s="203" t="s">
        <v>761</v>
      </c>
      <c r="X1214" s="203" t="s">
        <v>761</v>
      </c>
      <c r="Y1214" s="203" t="s">
        <v>769</v>
      </c>
      <c r="Z1214" s="203" t="s">
        <v>3423</v>
      </c>
      <c r="AA1214" s="203">
        <v>0</v>
      </c>
      <c r="AB1214" s="203">
        <v>0</v>
      </c>
      <c r="AC1214" s="203">
        <v>0</v>
      </c>
      <c r="AD1214" s="203">
        <v>0</v>
      </c>
    </row>
    <row r="1215" spans="1:30">
      <c r="A1215" s="200">
        <v>29210</v>
      </c>
      <c r="B1215" s="200" t="s">
        <v>2727</v>
      </c>
      <c r="C1215" s="200" t="s">
        <v>3727</v>
      </c>
      <c r="D1215" s="200"/>
      <c r="E1215" s="200"/>
      <c r="F1215" s="200" t="s">
        <v>3749</v>
      </c>
      <c r="G1215" s="200" t="s">
        <v>3750</v>
      </c>
      <c r="H1215" s="201">
        <v>33512</v>
      </c>
      <c r="I1215" s="202" t="s">
        <v>760</v>
      </c>
      <c r="J1215" s="203">
        <v>0</v>
      </c>
      <c r="K1215" s="203">
        <v>0</v>
      </c>
      <c r="L1215" s="203">
        <v>0</v>
      </c>
      <c r="M1215" s="203">
        <v>0</v>
      </c>
      <c r="N1215" s="203">
        <v>0</v>
      </c>
      <c r="O1215" s="203" t="s">
        <v>761</v>
      </c>
      <c r="P1215" s="203" t="s">
        <v>593</v>
      </c>
      <c r="Q1215" s="203" t="s">
        <v>593</v>
      </c>
      <c r="R1215" s="203" t="s">
        <v>761</v>
      </c>
      <c r="S1215" s="203" t="s">
        <v>593</v>
      </c>
      <c r="T1215" s="203" t="s">
        <v>761</v>
      </c>
      <c r="U1215" s="203">
        <v>0</v>
      </c>
      <c r="V1215" s="203" t="s">
        <v>593</v>
      </c>
      <c r="W1215" s="203" t="s">
        <v>761</v>
      </c>
      <c r="X1215" s="203" t="s">
        <v>761</v>
      </c>
      <c r="Y1215" s="203" t="s">
        <v>769</v>
      </c>
      <c r="Z1215" s="203" t="s">
        <v>3423</v>
      </c>
      <c r="AA1215" s="203" t="s">
        <v>3732</v>
      </c>
      <c r="AB1215" s="203" t="s">
        <v>3751</v>
      </c>
      <c r="AC1215" s="203">
        <v>0</v>
      </c>
      <c r="AD1215" s="203">
        <v>0</v>
      </c>
    </row>
    <row r="1216" spans="1:30">
      <c r="A1216" s="200">
        <v>29211</v>
      </c>
      <c r="B1216" s="200" t="s">
        <v>2727</v>
      </c>
      <c r="C1216" s="200" t="s">
        <v>3727</v>
      </c>
      <c r="D1216" s="200"/>
      <c r="E1216" s="200"/>
      <c r="F1216" s="200" t="s">
        <v>3752</v>
      </c>
      <c r="G1216" s="200" t="s">
        <v>3753</v>
      </c>
      <c r="H1216" s="201">
        <v>38261</v>
      </c>
      <c r="I1216" s="202" t="s">
        <v>760</v>
      </c>
      <c r="J1216" s="203">
        <v>0</v>
      </c>
      <c r="K1216" s="203">
        <v>0</v>
      </c>
      <c r="L1216" s="203">
        <v>0</v>
      </c>
      <c r="M1216" s="203">
        <v>0</v>
      </c>
      <c r="N1216" s="203">
        <v>0</v>
      </c>
      <c r="O1216" s="203" t="s">
        <v>761</v>
      </c>
      <c r="P1216" s="203" t="s">
        <v>593</v>
      </c>
      <c r="Q1216" s="203" t="s">
        <v>593</v>
      </c>
      <c r="R1216" s="203" t="s">
        <v>761</v>
      </c>
      <c r="S1216" s="203" t="s">
        <v>593</v>
      </c>
      <c r="T1216" s="203" t="s">
        <v>761</v>
      </c>
      <c r="U1216" s="203">
        <v>0</v>
      </c>
      <c r="V1216" s="203" t="s">
        <v>593</v>
      </c>
      <c r="W1216" s="203" t="s">
        <v>761</v>
      </c>
      <c r="X1216" s="203" t="s">
        <v>761</v>
      </c>
      <c r="Y1216" s="203" t="s">
        <v>769</v>
      </c>
      <c r="Z1216" s="203" t="s">
        <v>3732</v>
      </c>
      <c r="AA1216" s="203">
        <v>0</v>
      </c>
      <c r="AB1216" s="203">
        <v>0</v>
      </c>
      <c r="AC1216" s="203">
        <v>0</v>
      </c>
      <c r="AD1216" s="203">
        <v>0</v>
      </c>
    </row>
    <row r="1217" spans="1:30" hidden="1">
      <c r="A1217" s="200">
        <v>29212</v>
      </c>
      <c r="B1217" s="200" t="s">
        <v>2727</v>
      </c>
      <c r="C1217" s="200" t="s">
        <v>3727</v>
      </c>
      <c r="D1217" s="200"/>
      <c r="E1217" s="200"/>
      <c r="F1217" s="200" t="s">
        <v>3754</v>
      </c>
      <c r="G1217" s="200" t="s">
        <v>3755</v>
      </c>
      <c r="H1217" s="201">
        <v>38718</v>
      </c>
      <c r="I1217" s="202" t="s">
        <v>760</v>
      </c>
      <c r="J1217" s="203">
        <v>0</v>
      </c>
      <c r="K1217" s="203">
        <v>0</v>
      </c>
      <c r="L1217" s="203">
        <v>0</v>
      </c>
      <c r="M1217" s="203">
        <v>0</v>
      </c>
      <c r="N1217" s="203">
        <v>0</v>
      </c>
      <c r="O1217" s="203" t="s">
        <v>761</v>
      </c>
      <c r="P1217" s="203" t="s">
        <v>593</v>
      </c>
      <c r="Q1217" s="203" t="s">
        <v>593</v>
      </c>
      <c r="R1217" s="203" t="s">
        <v>761</v>
      </c>
      <c r="S1217" s="203" t="s">
        <v>593</v>
      </c>
      <c r="T1217" s="203" t="s">
        <v>761</v>
      </c>
      <c r="U1217" s="203">
        <v>0</v>
      </c>
      <c r="V1217" s="203" t="s">
        <v>593</v>
      </c>
      <c r="W1217" s="203" t="s">
        <v>761</v>
      </c>
      <c r="X1217" s="203" t="s">
        <v>593</v>
      </c>
      <c r="Y1217" s="203">
        <v>0</v>
      </c>
      <c r="Z1217" s="203">
        <v>0</v>
      </c>
      <c r="AA1217" s="203"/>
      <c r="AB1217" s="203"/>
      <c r="AC1217" s="203"/>
      <c r="AD1217" s="202"/>
    </row>
    <row r="1218" spans="1:30" hidden="1">
      <c r="A1218" s="200">
        <v>29322</v>
      </c>
      <c r="B1218" s="200" t="s">
        <v>2727</v>
      </c>
      <c r="C1218" s="200" t="s">
        <v>3727</v>
      </c>
      <c r="D1218" s="200" t="s">
        <v>3756</v>
      </c>
      <c r="E1218" s="200" t="s">
        <v>3757</v>
      </c>
      <c r="F1218" s="200" t="s">
        <v>3758</v>
      </c>
      <c r="G1218" s="200" t="s">
        <v>3759</v>
      </c>
      <c r="H1218" s="201">
        <v>35382</v>
      </c>
      <c r="I1218" s="202" t="s">
        <v>760</v>
      </c>
      <c r="J1218" s="203">
        <v>0</v>
      </c>
      <c r="K1218" s="203">
        <v>0</v>
      </c>
      <c r="L1218" s="203">
        <v>0</v>
      </c>
      <c r="M1218" s="203">
        <v>0</v>
      </c>
      <c r="N1218" s="203">
        <v>0</v>
      </c>
      <c r="O1218" s="203" t="s">
        <v>761</v>
      </c>
      <c r="P1218" s="203" t="s">
        <v>593</v>
      </c>
      <c r="Q1218" s="203" t="s">
        <v>593</v>
      </c>
      <c r="R1218" s="203" t="s">
        <v>761</v>
      </c>
      <c r="S1218" s="203" t="s">
        <v>593</v>
      </c>
      <c r="T1218" s="203" t="s">
        <v>593</v>
      </c>
      <c r="U1218" s="203">
        <v>0</v>
      </c>
      <c r="V1218" s="203" t="s">
        <v>593</v>
      </c>
      <c r="W1218" s="203" t="s">
        <v>761</v>
      </c>
      <c r="X1218" s="203" t="s">
        <v>593</v>
      </c>
      <c r="Y1218" s="203">
        <v>0</v>
      </c>
      <c r="Z1218" s="203">
        <v>0</v>
      </c>
      <c r="AA1218" s="203"/>
      <c r="AB1218" s="203"/>
      <c r="AC1218" s="203"/>
      <c r="AD1218" s="202"/>
    </row>
    <row r="1219" spans="1:30">
      <c r="A1219" s="200">
        <v>29342</v>
      </c>
      <c r="B1219" s="200" t="s">
        <v>2727</v>
      </c>
      <c r="C1219" s="200" t="s">
        <v>3727</v>
      </c>
      <c r="D1219" s="200" t="s">
        <v>3760</v>
      </c>
      <c r="E1219" s="200" t="s">
        <v>3761</v>
      </c>
      <c r="F1219" s="200" t="s">
        <v>3762</v>
      </c>
      <c r="G1219" s="200" t="s">
        <v>3763</v>
      </c>
      <c r="H1219" s="201">
        <v>25965</v>
      </c>
      <c r="I1219" s="202" t="s">
        <v>760</v>
      </c>
      <c r="J1219" s="203">
        <v>0</v>
      </c>
      <c r="K1219" s="203">
        <v>0</v>
      </c>
      <c r="L1219" s="203">
        <v>0</v>
      </c>
      <c r="M1219" s="203">
        <v>0</v>
      </c>
      <c r="N1219" s="203">
        <v>0</v>
      </c>
      <c r="O1219" s="203" t="s">
        <v>761</v>
      </c>
      <c r="P1219" s="203" t="s">
        <v>593</v>
      </c>
      <c r="Q1219" s="203" t="s">
        <v>593</v>
      </c>
      <c r="R1219" s="203" t="s">
        <v>761</v>
      </c>
      <c r="S1219" s="203" t="s">
        <v>593</v>
      </c>
      <c r="T1219" s="203" t="s">
        <v>761</v>
      </c>
      <c r="U1219" s="203">
        <v>0</v>
      </c>
      <c r="V1219" s="203" t="s">
        <v>593</v>
      </c>
      <c r="W1219" s="203" t="s">
        <v>761</v>
      </c>
      <c r="X1219" s="203" t="s">
        <v>761</v>
      </c>
      <c r="Y1219" s="203" t="s">
        <v>769</v>
      </c>
      <c r="Z1219" s="203" t="s">
        <v>3423</v>
      </c>
      <c r="AA1219" s="203">
        <v>0</v>
      </c>
      <c r="AB1219" s="203">
        <v>0</v>
      </c>
      <c r="AC1219" s="203">
        <v>0</v>
      </c>
      <c r="AD1219" s="203">
        <v>0</v>
      </c>
    </row>
    <row r="1220" spans="1:30">
      <c r="A1220" s="200">
        <v>29343</v>
      </c>
      <c r="B1220" s="200" t="s">
        <v>2727</v>
      </c>
      <c r="C1220" s="200" t="s">
        <v>3727</v>
      </c>
      <c r="D1220" s="200" t="s">
        <v>3760</v>
      </c>
      <c r="E1220" s="200" t="s">
        <v>3761</v>
      </c>
      <c r="F1220" s="200" t="s">
        <v>3764</v>
      </c>
      <c r="G1220" s="200" t="s">
        <v>3765</v>
      </c>
      <c r="H1220" s="202"/>
      <c r="I1220" s="202"/>
      <c r="J1220" s="203">
        <v>0</v>
      </c>
      <c r="K1220" s="203">
        <v>0</v>
      </c>
      <c r="L1220" s="203">
        <v>0</v>
      </c>
      <c r="M1220" s="203">
        <v>0</v>
      </c>
      <c r="N1220" s="203">
        <v>0</v>
      </c>
      <c r="O1220" s="203" t="s">
        <v>761</v>
      </c>
      <c r="P1220" s="203" t="s">
        <v>593</v>
      </c>
      <c r="Q1220" s="203" t="s">
        <v>593</v>
      </c>
      <c r="R1220" s="203" t="s">
        <v>761</v>
      </c>
      <c r="S1220" s="203" t="s">
        <v>593</v>
      </c>
      <c r="T1220" s="203" t="s">
        <v>761</v>
      </c>
      <c r="U1220" s="203">
        <v>0</v>
      </c>
      <c r="V1220" s="203" t="s">
        <v>593</v>
      </c>
      <c r="W1220" s="203" t="s">
        <v>761</v>
      </c>
      <c r="X1220" s="203" t="s">
        <v>761</v>
      </c>
      <c r="Y1220" s="203" t="s">
        <v>769</v>
      </c>
      <c r="Z1220" s="203" t="s">
        <v>3423</v>
      </c>
      <c r="AA1220" s="203">
        <v>0</v>
      </c>
      <c r="AB1220" s="203">
        <v>0</v>
      </c>
      <c r="AC1220" s="203">
        <v>0</v>
      </c>
      <c r="AD1220" s="203">
        <v>0</v>
      </c>
    </row>
    <row r="1221" spans="1:30">
      <c r="A1221" s="200">
        <v>29344</v>
      </c>
      <c r="B1221" s="200" t="s">
        <v>2727</v>
      </c>
      <c r="C1221" s="200" t="s">
        <v>3727</v>
      </c>
      <c r="D1221" s="200" t="s">
        <v>3760</v>
      </c>
      <c r="E1221" s="200" t="s">
        <v>3761</v>
      </c>
      <c r="F1221" s="200" t="s">
        <v>3766</v>
      </c>
      <c r="G1221" s="200" t="s">
        <v>3767</v>
      </c>
      <c r="H1221" s="202"/>
      <c r="I1221" s="202"/>
      <c r="J1221" s="203">
        <v>0</v>
      </c>
      <c r="K1221" s="203">
        <v>0</v>
      </c>
      <c r="L1221" s="203">
        <v>0</v>
      </c>
      <c r="M1221" s="203">
        <v>0</v>
      </c>
      <c r="N1221" s="203">
        <v>0</v>
      </c>
      <c r="O1221" s="203" t="s">
        <v>761</v>
      </c>
      <c r="P1221" s="203" t="s">
        <v>593</v>
      </c>
      <c r="Q1221" s="203" t="s">
        <v>593</v>
      </c>
      <c r="R1221" s="203" t="s">
        <v>761</v>
      </c>
      <c r="S1221" s="203" t="s">
        <v>593</v>
      </c>
      <c r="T1221" s="203" t="s">
        <v>761</v>
      </c>
      <c r="U1221" s="203">
        <v>0</v>
      </c>
      <c r="V1221" s="203" t="s">
        <v>593</v>
      </c>
      <c r="W1221" s="203" t="s">
        <v>761</v>
      </c>
      <c r="X1221" s="203" t="s">
        <v>761</v>
      </c>
      <c r="Y1221" s="203" t="s">
        <v>769</v>
      </c>
      <c r="Z1221" s="203" t="s">
        <v>3423</v>
      </c>
      <c r="AA1221" s="203">
        <v>0</v>
      </c>
      <c r="AB1221" s="203">
        <v>0</v>
      </c>
      <c r="AC1221" s="203">
        <v>0</v>
      </c>
      <c r="AD1221" s="203">
        <v>0</v>
      </c>
    </row>
    <row r="1222" spans="1:30">
      <c r="A1222" s="200">
        <v>29345</v>
      </c>
      <c r="B1222" s="200" t="s">
        <v>2727</v>
      </c>
      <c r="C1222" s="200" t="s">
        <v>3727</v>
      </c>
      <c r="D1222" s="200" t="s">
        <v>3760</v>
      </c>
      <c r="E1222" s="200" t="s">
        <v>3761</v>
      </c>
      <c r="F1222" s="200" t="s">
        <v>3768</v>
      </c>
      <c r="G1222" s="200" t="s">
        <v>3769</v>
      </c>
      <c r="H1222" s="201">
        <v>31503</v>
      </c>
      <c r="I1222" s="202" t="s">
        <v>760</v>
      </c>
      <c r="J1222" s="203">
        <v>0</v>
      </c>
      <c r="K1222" s="203">
        <v>0</v>
      </c>
      <c r="L1222" s="203">
        <v>0</v>
      </c>
      <c r="M1222" s="203">
        <v>0</v>
      </c>
      <c r="N1222" s="203">
        <v>0</v>
      </c>
      <c r="O1222" s="203" t="s">
        <v>761</v>
      </c>
      <c r="P1222" s="203" t="s">
        <v>593</v>
      </c>
      <c r="Q1222" s="203" t="s">
        <v>593</v>
      </c>
      <c r="R1222" s="203" t="s">
        <v>761</v>
      </c>
      <c r="S1222" s="203" t="s">
        <v>593</v>
      </c>
      <c r="T1222" s="203" t="s">
        <v>761</v>
      </c>
      <c r="U1222" s="203">
        <v>0</v>
      </c>
      <c r="V1222" s="203" t="s">
        <v>593</v>
      </c>
      <c r="W1222" s="203" t="s">
        <v>761</v>
      </c>
      <c r="X1222" s="203" t="s">
        <v>761</v>
      </c>
      <c r="Y1222" s="203" t="s">
        <v>769</v>
      </c>
      <c r="Z1222" s="203" t="s">
        <v>3423</v>
      </c>
      <c r="AA1222" s="203">
        <v>0</v>
      </c>
      <c r="AB1222" s="203">
        <v>0</v>
      </c>
      <c r="AC1222" s="203">
        <v>0</v>
      </c>
      <c r="AD1222" s="203">
        <v>0</v>
      </c>
    </row>
    <row r="1223" spans="1:30">
      <c r="A1223" s="200">
        <v>29361</v>
      </c>
      <c r="B1223" s="200" t="s">
        <v>2727</v>
      </c>
      <c r="C1223" s="200" t="s">
        <v>3727</v>
      </c>
      <c r="D1223" s="200" t="s">
        <v>3770</v>
      </c>
      <c r="E1223" s="200" t="s">
        <v>3771</v>
      </c>
      <c r="F1223" s="200" t="s">
        <v>3772</v>
      </c>
      <c r="G1223" s="200" t="s">
        <v>3773</v>
      </c>
      <c r="H1223" s="201">
        <v>27485</v>
      </c>
      <c r="I1223" s="202" t="s">
        <v>760</v>
      </c>
      <c r="J1223" s="203">
        <v>0</v>
      </c>
      <c r="K1223" s="203">
        <v>0</v>
      </c>
      <c r="L1223" s="203">
        <v>0</v>
      </c>
      <c r="M1223" s="203">
        <v>0</v>
      </c>
      <c r="N1223" s="203">
        <v>0</v>
      </c>
      <c r="O1223" s="203" t="s">
        <v>761</v>
      </c>
      <c r="P1223" s="203" t="s">
        <v>593</v>
      </c>
      <c r="Q1223" s="203" t="s">
        <v>593</v>
      </c>
      <c r="R1223" s="203" t="s">
        <v>761</v>
      </c>
      <c r="S1223" s="203" t="s">
        <v>593</v>
      </c>
      <c r="T1223" s="203" t="s">
        <v>761</v>
      </c>
      <c r="U1223" s="203">
        <v>0</v>
      </c>
      <c r="V1223" s="203" t="s">
        <v>593</v>
      </c>
      <c r="W1223" s="203" t="s">
        <v>761</v>
      </c>
      <c r="X1223" s="203" t="s">
        <v>761</v>
      </c>
      <c r="Y1223" s="203" t="s">
        <v>769</v>
      </c>
      <c r="Z1223" s="203" t="s">
        <v>3423</v>
      </c>
      <c r="AA1223" s="203">
        <v>0</v>
      </c>
      <c r="AB1223" s="203">
        <v>0</v>
      </c>
      <c r="AC1223" s="203">
        <v>0</v>
      </c>
      <c r="AD1223" s="203">
        <v>0</v>
      </c>
    </row>
    <row r="1224" spans="1:30" hidden="1">
      <c r="A1224" s="200">
        <v>29362</v>
      </c>
      <c r="B1224" s="200" t="s">
        <v>2727</v>
      </c>
      <c r="C1224" s="200" t="s">
        <v>3727</v>
      </c>
      <c r="D1224" s="200" t="s">
        <v>3770</v>
      </c>
      <c r="E1224" s="200" t="s">
        <v>3771</v>
      </c>
      <c r="F1224" s="200" t="s">
        <v>3774</v>
      </c>
      <c r="G1224" s="200" t="s">
        <v>3775</v>
      </c>
      <c r="H1224" s="201">
        <v>28825</v>
      </c>
      <c r="I1224" s="202" t="s">
        <v>760</v>
      </c>
      <c r="J1224" s="203">
        <v>0</v>
      </c>
      <c r="K1224" s="203">
        <v>0</v>
      </c>
      <c r="L1224" s="203">
        <v>0</v>
      </c>
      <c r="M1224" s="203">
        <v>0</v>
      </c>
      <c r="N1224" s="203">
        <v>0</v>
      </c>
      <c r="O1224" s="203" t="s">
        <v>761</v>
      </c>
      <c r="P1224" s="203" t="s">
        <v>593</v>
      </c>
      <c r="Q1224" s="203" t="s">
        <v>593</v>
      </c>
      <c r="R1224" s="203" t="s">
        <v>761</v>
      </c>
      <c r="S1224" s="203" t="s">
        <v>593</v>
      </c>
      <c r="T1224" s="203" t="s">
        <v>761</v>
      </c>
      <c r="U1224" s="203">
        <v>0</v>
      </c>
      <c r="V1224" s="203" t="s">
        <v>593</v>
      </c>
      <c r="W1224" s="203" t="s">
        <v>761</v>
      </c>
      <c r="X1224" s="203" t="s">
        <v>593</v>
      </c>
      <c r="Y1224" s="203">
        <v>0</v>
      </c>
      <c r="Z1224" s="203">
        <v>0</v>
      </c>
      <c r="AA1224" s="203"/>
      <c r="AB1224" s="203"/>
      <c r="AC1224" s="203"/>
      <c r="AD1224" s="202"/>
    </row>
    <row r="1225" spans="1:30">
      <c r="A1225" s="200">
        <v>29363</v>
      </c>
      <c r="B1225" s="200" t="s">
        <v>2727</v>
      </c>
      <c r="C1225" s="200" t="s">
        <v>3727</v>
      </c>
      <c r="D1225" s="200" t="s">
        <v>3770</v>
      </c>
      <c r="E1225" s="200" t="s">
        <v>3771</v>
      </c>
      <c r="F1225" s="205" t="s">
        <v>3776</v>
      </c>
      <c r="G1225" s="200" t="s">
        <v>3777</v>
      </c>
      <c r="H1225" s="202"/>
      <c r="I1225" s="202"/>
      <c r="J1225" s="203">
        <v>0</v>
      </c>
      <c r="K1225" s="203">
        <v>0</v>
      </c>
      <c r="L1225" s="203">
        <v>0</v>
      </c>
      <c r="M1225" s="203">
        <v>0</v>
      </c>
      <c r="N1225" s="203">
        <v>0</v>
      </c>
      <c r="O1225" s="203" t="s">
        <v>761</v>
      </c>
      <c r="P1225" s="203" t="s">
        <v>593</v>
      </c>
      <c r="Q1225" s="203" t="s">
        <v>593</v>
      </c>
      <c r="R1225" s="203" t="s">
        <v>761</v>
      </c>
      <c r="S1225" s="203" t="s">
        <v>593</v>
      </c>
      <c r="T1225" s="203" t="s">
        <v>761</v>
      </c>
      <c r="U1225" s="203">
        <v>0</v>
      </c>
      <c r="V1225" s="203" t="s">
        <v>593</v>
      </c>
      <c r="W1225" s="203" t="s">
        <v>761</v>
      </c>
      <c r="X1225" s="206" t="s">
        <v>762</v>
      </c>
      <c r="Y1225" s="207" t="s">
        <v>1399</v>
      </c>
      <c r="Z1225" s="207" t="s">
        <v>3513</v>
      </c>
      <c r="AA1225" s="203"/>
      <c r="AB1225" s="203"/>
      <c r="AC1225" s="203"/>
      <c r="AD1225" s="202"/>
    </row>
    <row r="1226" spans="1:30" hidden="1">
      <c r="A1226" s="200">
        <v>29385</v>
      </c>
      <c r="B1226" s="200" t="s">
        <v>2727</v>
      </c>
      <c r="C1226" s="200" t="s">
        <v>3727</v>
      </c>
      <c r="D1226" s="200" t="s">
        <v>3778</v>
      </c>
      <c r="E1226" s="200" t="s">
        <v>3779</v>
      </c>
      <c r="F1226" s="200" t="s">
        <v>3780</v>
      </c>
      <c r="G1226" s="200" t="s">
        <v>3781</v>
      </c>
      <c r="H1226" s="202"/>
      <c r="I1226" s="202"/>
      <c r="J1226" s="203">
        <v>0</v>
      </c>
      <c r="K1226" s="203">
        <v>0</v>
      </c>
      <c r="L1226" s="203">
        <v>0</v>
      </c>
      <c r="M1226" s="203">
        <v>0</v>
      </c>
      <c r="N1226" s="203">
        <v>0</v>
      </c>
      <c r="O1226" s="203" t="s">
        <v>761</v>
      </c>
      <c r="P1226" s="203" t="s">
        <v>593</v>
      </c>
      <c r="Q1226" s="203" t="s">
        <v>593</v>
      </c>
      <c r="R1226" s="203" t="s">
        <v>761</v>
      </c>
      <c r="S1226" s="203" t="s">
        <v>593</v>
      </c>
      <c r="T1226" s="203" t="s">
        <v>593</v>
      </c>
      <c r="U1226" s="203">
        <v>0</v>
      </c>
      <c r="V1226" s="203" t="s">
        <v>593</v>
      </c>
      <c r="W1226" s="203" t="s">
        <v>761</v>
      </c>
      <c r="X1226" s="203" t="s">
        <v>593</v>
      </c>
      <c r="Y1226" s="203">
        <v>0</v>
      </c>
      <c r="Z1226" s="203">
        <v>0</v>
      </c>
      <c r="AA1226" s="203"/>
      <c r="AB1226" s="203"/>
      <c r="AC1226" s="203"/>
      <c r="AD1226" s="202"/>
    </row>
    <row r="1227" spans="1:30" hidden="1">
      <c r="A1227" s="200">
        <v>29386</v>
      </c>
      <c r="B1227" s="200" t="s">
        <v>2727</v>
      </c>
      <c r="C1227" s="200" t="s">
        <v>3727</v>
      </c>
      <c r="D1227" s="200" t="s">
        <v>3778</v>
      </c>
      <c r="E1227" s="200" t="s">
        <v>3779</v>
      </c>
      <c r="F1227" s="200" t="s">
        <v>3782</v>
      </c>
      <c r="G1227" s="200" t="s">
        <v>3783</v>
      </c>
      <c r="H1227" s="202"/>
      <c r="I1227" s="202"/>
      <c r="J1227" s="203">
        <v>0</v>
      </c>
      <c r="K1227" s="203">
        <v>0</v>
      </c>
      <c r="L1227" s="203">
        <v>0</v>
      </c>
      <c r="M1227" s="203">
        <v>0</v>
      </c>
      <c r="N1227" s="203">
        <v>0</v>
      </c>
      <c r="O1227" s="203" t="s">
        <v>761</v>
      </c>
      <c r="P1227" s="203" t="s">
        <v>593</v>
      </c>
      <c r="Q1227" s="203" t="s">
        <v>593</v>
      </c>
      <c r="R1227" s="203" t="s">
        <v>761</v>
      </c>
      <c r="S1227" s="203" t="s">
        <v>593</v>
      </c>
      <c r="T1227" s="203" t="s">
        <v>593</v>
      </c>
      <c r="U1227" s="203">
        <v>0</v>
      </c>
      <c r="V1227" s="203" t="s">
        <v>593</v>
      </c>
      <c r="W1227" s="203" t="s">
        <v>761</v>
      </c>
      <c r="X1227" s="203" t="s">
        <v>593</v>
      </c>
      <c r="Y1227" s="203">
        <v>0</v>
      </c>
      <c r="Z1227" s="203">
        <v>0</v>
      </c>
      <c r="AA1227" s="203"/>
      <c r="AB1227" s="203"/>
      <c r="AC1227" s="203"/>
      <c r="AD1227" s="202"/>
    </row>
    <row r="1228" spans="1:30" hidden="1">
      <c r="A1228" s="200">
        <v>29401</v>
      </c>
      <c r="B1228" s="200" t="s">
        <v>2727</v>
      </c>
      <c r="C1228" s="200" t="s">
        <v>3727</v>
      </c>
      <c r="D1228" s="200" t="s">
        <v>3784</v>
      </c>
      <c r="E1228" s="200" t="s">
        <v>3785</v>
      </c>
      <c r="F1228" s="200" t="s">
        <v>3786</v>
      </c>
      <c r="G1228" s="200" t="s">
        <v>3787</v>
      </c>
      <c r="H1228" s="202"/>
      <c r="I1228" s="202"/>
      <c r="J1228" s="203">
        <v>0</v>
      </c>
      <c r="K1228" s="203">
        <v>0</v>
      </c>
      <c r="L1228" s="203">
        <v>0</v>
      </c>
      <c r="M1228" s="203">
        <v>0</v>
      </c>
      <c r="N1228" s="203">
        <v>0</v>
      </c>
      <c r="O1228" s="203" t="s">
        <v>761</v>
      </c>
      <c r="P1228" s="203" t="s">
        <v>593</v>
      </c>
      <c r="Q1228" s="203" t="s">
        <v>593</v>
      </c>
      <c r="R1228" s="203" t="s">
        <v>761</v>
      </c>
      <c r="S1228" s="203" t="s">
        <v>593</v>
      </c>
      <c r="T1228" s="203" t="s">
        <v>761</v>
      </c>
      <c r="U1228" s="203">
        <v>0</v>
      </c>
      <c r="V1228" s="203" t="s">
        <v>593</v>
      </c>
      <c r="W1228" s="203" t="s">
        <v>761</v>
      </c>
      <c r="X1228" s="203" t="s">
        <v>593</v>
      </c>
      <c r="Y1228" s="203">
        <v>0</v>
      </c>
      <c r="Z1228" s="203">
        <v>0</v>
      </c>
      <c r="AA1228" s="203"/>
      <c r="AB1228" s="203"/>
      <c r="AC1228" s="203"/>
      <c r="AD1228" s="202"/>
    </row>
    <row r="1229" spans="1:30">
      <c r="A1229" s="200">
        <v>29402</v>
      </c>
      <c r="B1229" s="200" t="s">
        <v>2727</v>
      </c>
      <c r="C1229" s="200" t="s">
        <v>3727</v>
      </c>
      <c r="D1229" s="200" t="s">
        <v>3784</v>
      </c>
      <c r="E1229" s="200" t="s">
        <v>3785</v>
      </c>
      <c r="F1229" s="200" t="s">
        <v>3788</v>
      </c>
      <c r="G1229" s="200" t="s">
        <v>3789</v>
      </c>
      <c r="H1229" s="202"/>
      <c r="I1229" s="202"/>
      <c r="J1229" s="203">
        <v>0</v>
      </c>
      <c r="K1229" s="203">
        <v>0</v>
      </c>
      <c r="L1229" s="203">
        <v>0</v>
      </c>
      <c r="M1229" s="203">
        <v>0</v>
      </c>
      <c r="N1229" s="203">
        <v>0</v>
      </c>
      <c r="O1229" s="203" t="s">
        <v>761</v>
      </c>
      <c r="P1229" s="203" t="s">
        <v>593</v>
      </c>
      <c r="Q1229" s="203" t="s">
        <v>593</v>
      </c>
      <c r="R1229" s="203" t="s">
        <v>761</v>
      </c>
      <c r="S1229" s="203" t="s">
        <v>593</v>
      </c>
      <c r="T1229" s="203" t="s">
        <v>761</v>
      </c>
      <c r="U1229" s="203">
        <v>0</v>
      </c>
      <c r="V1229" s="203" t="s">
        <v>593</v>
      </c>
      <c r="W1229" s="203" t="s">
        <v>761</v>
      </c>
      <c r="X1229" s="203" t="s">
        <v>761</v>
      </c>
      <c r="Y1229" s="203" t="s">
        <v>769</v>
      </c>
      <c r="Z1229" s="203" t="s">
        <v>3732</v>
      </c>
      <c r="AA1229" s="203">
        <v>0</v>
      </c>
      <c r="AB1229" s="203">
        <v>0</v>
      </c>
      <c r="AC1229" s="203">
        <v>0</v>
      </c>
      <c r="AD1229" s="203">
        <v>0</v>
      </c>
    </row>
    <row r="1230" spans="1:30">
      <c r="A1230" s="200">
        <v>29424</v>
      </c>
      <c r="B1230" s="200" t="s">
        <v>2727</v>
      </c>
      <c r="C1230" s="200" t="s">
        <v>3727</v>
      </c>
      <c r="D1230" s="200" t="s">
        <v>3790</v>
      </c>
      <c r="E1230" s="200" t="s">
        <v>3791</v>
      </c>
      <c r="F1230" s="200" t="s">
        <v>3792</v>
      </c>
      <c r="G1230" s="200" t="s">
        <v>3793</v>
      </c>
      <c r="H1230" s="201">
        <v>31291</v>
      </c>
      <c r="I1230" s="202" t="s">
        <v>760</v>
      </c>
      <c r="J1230" s="203">
        <v>0</v>
      </c>
      <c r="K1230" s="203">
        <v>0</v>
      </c>
      <c r="L1230" s="203">
        <v>0</v>
      </c>
      <c r="M1230" s="203">
        <v>0</v>
      </c>
      <c r="N1230" s="203">
        <v>0</v>
      </c>
      <c r="O1230" s="203" t="s">
        <v>761</v>
      </c>
      <c r="P1230" s="203" t="s">
        <v>593</v>
      </c>
      <c r="Q1230" s="203" t="s">
        <v>593</v>
      </c>
      <c r="R1230" s="203" t="s">
        <v>761</v>
      </c>
      <c r="S1230" s="203" t="s">
        <v>593</v>
      </c>
      <c r="T1230" s="203" t="s">
        <v>761</v>
      </c>
      <c r="U1230" s="203">
        <v>0</v>
      </c>
      <c r="V1230" s="203" t="s">
        <v>593</v>
      </c>
      <c r="W1230" s="203" t="s">
        <v>761</v>
      </c>
      <c r="X1230" s="203" t="s">
        <v>761</v>
      </c>
      <c r="Y1230" s="203" t="s">
        <v>769</v>
      </c>
      <c r="Z1230" s="203" t="s">
        <v>3423</v>
      </c>
      <c r="AA1230" s="203">
        <v>0</v>
      </c>
      <c r="AB1230" s="203">
        <v>0</v>
      </c>
      <c r="AC1230" s="203">
        <v>0</v>
      </c>
      <c r="AD1230" s="203">
        <v>0</v>
      </c>
    </row>
    <row r="1231" spans="1:30">
      <c r="A1231" s="200">
        <v>29425</v>
      </c>
      <c r="B1231" s="200" t="s">
        <v>2727</v>
      </c>
      <c r="C1231" s="200" t="s">
        <v>3727</v>
      </c>
      <c r="D1231" s="200" t="s">
        <v>3790</v>
      </c>
      <c r="E1231" s="200" t="s">
        <v>3791</v>
      </c>
      <c r="F1231" s="200" t="s">
        <v>3794</v>
      </c>
      <c r="G1231" s="200" t="s">
        <v>3795</v>
      </c>
      <c r="H1231" s="201">
        <v>29099</v>
      </c>
      <c r="I1231" s="202" t="s">
        <v>760</v>
      </c>
      <c r="J1231" s="203">
        <v>0</v>
      </c>
      <c r="K1231" s="203">
        <v>0</v>
      </c>
      <c r="L1231" s="203">
        <v>0</v>
      </c>
      <c r="M1231" s="203">
        <v>0</v>
      </c>
      <c r="N1231" s="203">
        <v>0</v>
      </c>
      <c r="O1231" s="203" t="s">
        <v>761</v>
      </c>
      <c r="P1231" s="203" t="s">
        <v>593</v>
      </c>
      <c r="Q1231" s="203" t="s">
        <v>593</v>
      </c>
      <c r="R1231" s="203" t="s">
        <v>761</v>
      </c>
      <c r="S1231" s="203" t="s">
        <v>593</v>
      </c>
      <c r="T1231" s="203" t="s">
        <v>761</v>
      </c>
      <c r="U1231" s="203">
        <v>0</v>
      </c>
      <c r="V1231" s="203" t="s">
        <v>593</v>
      </c>
      <c r="W1231" s="203" t="s">
        <v>761</v>
      </c>
      <c r="X1231" s="203" t="s">
        <v>761</v>
      </c>
      <c r="Y1231" s="203" t="s">
        <v>769</v>
      </c>
      <c r="Z1231" s="203" t="s">
        <v>3423</v>
      </c>
      <c r="AA1231" s="203">
        <v>0</v>
      </c>
      <c r="AB1231" s="203">
        <v>0</v>
      </c>
      <c r="AC1231" s="203">
        <v>0</v>
      </c>
      <c r="AD1231" s="203">
        <v>0</v>
      </c>
    </row>
    <row r="1232" spans="1:30">
      <c r="A1232" s="200">
        <v>29426</v>
      </c>
      <c r="B1232" s="200" t="s">
        <v>2727</v>
      </c>
      <c r="C1232" s="200" t="s">
        <v>3727</v>
      </c>
      <c r="D1232" s="200" t="s">
        <v>3790</v>
      </c>
      <c r="E1232" s="200" t="s">
        <v>3791</v>
      </c>
      <c r="F1232" s="200" t="s">
        <v>3796</v>
      </c>
      <c r="G1232" s="200" t="s">
        <v>3797</v>
      </c>
      <c r="H1232" s="201">
        <v>28825</v>
      </c>
      <c r="I1232" s="202" t="s">
        <v>760</v>
      </c>
      <c r="J1232" s="203">
        <v>0</v>
      </c>
      <c r="K1232" s="203">
        <v>0</v>
      </c>
      <c r="L1232" s="203">
        <v>0</v>
      </c>
      <c r="M1232" s="203">
        <v>0</v>
      </c>
      <c r="N1232" s="203">
        <v>0</v>
      </c>
      <c r="O1232" s="203" t="s">
        <v>761</v>
      </c>
      <c r="P1232" s="203" t="s">
        <v>593</v>
      </c>
      <c r="Q1232" s="203" t="s">
        <v>593</v>
      </c>
      <c r="R1232" s="203" t="s">
        <v>761</v>
      </c>
      <c r="S1232" s="203" t="s">
        <v>593</v>
      </c>
      <c r="T1232" s="203" t="s">
        <v>761</v>
      </c>
      <c r="U1232" s="203">
        <v>0</v>
      </c>
      <c r="V1232" s="203" t="s">
        <v>593</v>
      </c>
      <c r="W1232" s="203" t="s">
        <v>761</v>
      </c>
      <c r="X1232" s="203" t="s">
        <v>761</v>
      </c>
      <c r="Y1232" s="203" t="s">
        <v>769</v>
      </c>
      <c r="Z1232" s="203" t="s">
        <v>3423</v>
      </c>
      <c r="AA1232" s="203" t="s">
        <v>3732</v>
      </c>
      <c r="AB1232" s="203">
        <v>0</v>
      </c>
      <c r="AC1232" s="203">
        <v>0</v>
      </c>
      <c r="AD1232" s="203">
        <v>0</v>
      </c>
    </row>
    <row r="1233" spans="1:30">
      <c r="A1233" s="200">
        <v>29427</v>
      </c>
      <c r="B1233" s="200" t="s">
        <v>2727</v>
      </c>
      <c r="C1233" s="200" t="s">
        <v>3727</v>
      </c>
      <c r="D1233" s="200" t="s">
        <v>3790</v>
      </c>
      <c r="E1233" s="200" t="s">
        <v>3791</v>
      </c>
      <c r="F1233" s="200" t="s">
        <v>3798</v>
      </c>
      <c r="G1233" s="200" t="s">
        <v>3799</v>
      </c>
      <c r="H1233" s="201">
        <v>31291</v>
      </c>
      <c r="I1233" s="202" t="s">
        <v>760</v>
      </c>
      <c r="J1233" s="203">
        <v>0</v>
      </c>
      <c r="K1233" s="203">
        <v>0</v>
      </c>
      <c r="L1233" s="203">
        <v>0</v>
      </c>
      <c r="M1233" s="203">
        <v>0</v>
      </c>
      <c r="N1233" s="203">
        <v>0</v>
      </c>
      <c r="O1233" s="203" t="s">
        <v>761</v>
      </c>
      <c r="P1233" s="203" t="s">
        <v>593</v>
      </c>
      <c r="Q1233" s="203" t="s">
        <v>593</v>
      </c>
      <c r="R1233" s="203" t="s">
        <v>761</v>
      </c>
      <c r="S1233" s="203" t="s">
        <v>593</v>
      </c>
      <c r="T1233" s="203" t="s">
        <v>761</v>
      </c>
      <c r="U1233" s="203">
        <v>0</v>
      </c>
      <c r="V1233" s="203" t="s">
        <v>593</v>
      </c>
      <c r="W1233" s="203" t="s">
        <v>761</v>
      </c>
      <c r="X1233" s="203" t="s">
        <v>761</v>
      </c>
      <c r="Y1233" s="203" t="s">
        <v>769</v>
      </c>
      <c r="Z1233" s="203" t="s">
        <v>3423</v>
      </c>
      <c r="AA1233" s="203">
        <v>0</v>
      </c>
      <c r="AB1233" s="203">
        <v>0</v>
      </c>
      <c r="AC1233" s="203">
        <v>0</v>
      </c>
      <c r="AD1233" s="203">
        <v>0</v>
      </c>
    </row>
    <row r="1234" spans="1:30" hidden="1">
      <c r="A1234" s="200">
        <v>29441</v>
      </c>
      <c r="B1234" s="200" t="s">
        <v>2727</v>
      </c>
      <c r="C1234" s="200" t="s">
        <v>3727</v>
      </c>
      <c r="D1234" s="200" t="s">
        <v>3800</v>
      </c>
      <c r="E1234" s="200" t="s">
        <v>3801</v>
      </c>
      <c r="F1234" s="200" t="s">
        <v>3802</v>
      </c>
      <c r="G1234" s="200" t="s">
        <v>3803</v>
      </c>
      <c r="H1234" s="201">
        <v>30926</v>
      </c>
      <c r="I1234" s="202" t="s">
        <v>760</v>
      </c>
      <c r="J1234" s="203">
        <v>0</v>
      </c>
      <c r="K1234" s="203">
        <v>0</v>
      </c>
      <c r="L1234" s="203">
        <v>0</v>
      </c>
      <c r="M1234" s="203">
        <v>0</v>
      </c>
      <c r="N1234" s="203">
        <v>0</v>
      </c>
      <c r="O1234" s="203" t="s">
        <v>761</v>
      </c>
      <c r="P1234" s="203" t="s">
        <v>593</v>
      </c>
      <c r="Q1234" s="203" t="s">
        <v>593</v>
      </c>
      <c r="R1234" s="203" t="s">
        <v>761</v>
      </c>
      <c r="S1234" s="203" t="s">
        <v>593</v>
      </c>
      <c r="T1234" s="203" t="s">
        <v>761</v>
      </c>
      <c r="U1234" s="203">
        <v>0</v>
      </c>
      <c r="V1234" s="203" t="s">
        <v>593</v>
      </c>
      <c r="W1234" s="203" t="s">
        <v>761</v>
      </c>
      <c r="X1234" s="203" t="s">
        <v>593</v>
      </c>
      <c r="Y1234" s="203">
        <v>0</v>
      </c>
      <c r="Z1234" s="203">
        <v>0</v>
      </c>
      <c r="AA1234" s="203"/>
      <c r="AB1234" s="203"/>
      <c r="AC1234" s="203"/>
      <c r="AD1234" s="202"/>
    </row>
    <row r="1235" spans="1:30" hidden="1">
      <c r="A1235" s="200">
        <v>29442</v>
      </c>
      <c r="B1235" s="200" t="s">
        <v>2727</v>
      </c>
      <c r="C1235" s="200" t="s">
        <v>3727</v>
      </c>
      <c r="D1235" s="200" t="s">
        <v>3800</v>
      </c>
      <c r="E1235" s="200" t="s">
        <v>3801</v>
      </c>
      <c r="F1235" s="200" t="s">
        <v>3804</v>
      </c>
      <c r="G1235" s="200" t="s">
        <v>3805</v>
      </c>
      <c r="H1235" s="201">
        <v>30926</v>
      </c>
      <c r="I1235" s="202" t="s">
        <v>760</v>
      </c>
      <c r="J1235" s="203">
        <v>0</v>
      </c>
      <c r="K1235" s="203">
        <v>0</v>
      </c>
      <c r="L1235" s="203">
        <v>0</v>
      </c>
      <c r="M1235" s="203">
        <v>0</v>
      </c>
      <c r="N1235" s="203">
        <v>0</v>
      </c>
      <c r="O1235" s="203" t="s">
        <v>761</v>
      </c>
      <c r="P1235" s="203" t="s">
        <v>593</v>
      </c>
      <c r="Q1235" s="203" t="s">
        <v>593</v>
      </c>
      <c r="R1235" s="203" t="s">
        <v>761</v>
      </c>
      <c r="S1235" s="203" t="s">
        <v>593</v>
      </c>
      <c r="T1235" s="203" t="s">
        <v>761</v>
      </c>
      <c r="U1235" s="203">
        <v>0</v>
      </c>
      <c r="V1235" s="203" t="s">
        <v>593</v>
      </c>
      <c r="W1235" s="203" t="s">
        <v>761</v>
      </c>
      <c r="X1235" s="203" t="s">
        <v>593</v>
      </c>
      <c r="Y1235" s="203">
        <v>0</v>
      </c>
      <c r="Z1235" s="203">
        <v>0</v>
      </c>
      <c r="AA1235" s="203"/>
      <c r="AB1235" s="203"/>
      <c r="AC1235" s="203"/>
      <c r="AD1235" s="202"/>
    </row>
    <row r="1236" spans="1:30" hidden="1">
      <c r="A1236" s="200">
        <v>29443</v>
      </c>
      <c r="B1236" s="200" t="s">
        <v>2727</v>
      </c>
      <c r="C1236" s="200" t="s">
        <v>3727</v>
      </c>
      <c r="D1236" s="200" t="s">
        <v>3800</v>
      </c>
      <c r="E1236" s="200" t="s">
        <v>3801</v>
      </c>
      <c r="F1236" s="200" t="s">
        <v>3806</v>
      </c>
      <c r="G1236" s="200" t="s">
        <v>3807</v>
      </c>
      <c r="H1236" s="201">
        <v>30133</v>
      </c>
      <c r="I1236" s="202" t="s">
        <v>760</v>
      </c>
      <c r="J1236" s="203">
        <v>0</v>
      </c>
      <c r="K1236" s="203">
        <v>0</v>
      </c>
      <c r="L1236" s="203">
        <v>0</v>
      </c>
      <c r="M1236" s="203">
        <v>0</v>
      </c>
      <c r="N1236" s="203">
        <v>0</v>
      </c>
      <c r="O1236" s="203" t="s">
        <v>761</v>
      </c>
      <c r="P1236" s="203" t="s">
        <v>593</v>
      </c>
      <c r="Q1236" s="203" t="s">
        <v>593</v>
      </c>
      <c r="R1236" s="203" t="s">
        <v>761</v>
      </c>
      <c r="S1236" s="203" t="s">
        <v>593</v>
      </c>
      <c r="T1236" s="203" t="s">
        <v>761</v>
      </c>
      <c r="U1236" s="203">
        <v>0</v>
      </c>
      <c r="V1236" s="203" t="s">
        <v>593</v>
      </c>
      <c r="W1236" s="203" t="s">
        <v>761</v>
      </c>
      <c r="X1236" s="203" t="s">
        <v>593</v>
      </c>
      <c r="Y1236" s="203">
        <v>0</v>
      </c>
      <c r="Z1236" s="203">
        <v>0</v>
      </c>
      <c r="AA1236" s="203"/>
      <c r="AB1236" s="203"/>
      <c r="AC1236" s="203"/>
      <c r="AD1236" s="202"/>
    </row>
    <row r="1237" spans="1:30" hidden="1">
      <c r="A1237" s="200">
        <v>29444</v>
      </c>
      <c r="B1237" s="200" t="s">
        <v>2727</v>
      </c>
      <c r="C1237" s="200" t="s">
        <v>3727</v>
      </c>
      <c r="D1237" s="200" t="s">
        <v>3800</v>
      </c>
      <c r="E1237" s="200" t="s">
        <v>3801</v>
      </c>
      <c r="F1237" s="200" t="s">
        <v>3808</v>
      </c>
      <c r="G1237" s="200" t="s">
        <v>3809</v>
      </c>
      <c r="H1237" s="202"/>
      <c r="I1237" s="202"/>
      <c r="J1237" s="203">
        <v>0</v>
      </c>
      <c r="K1237" s="203">
        <v>0</v>
      </c>
      <c r="L1237" s="203">
        <v>0</v>
      </c>
      <c r="M1237" s="203">
        <v>0</v>
      </c>
      <c r="N1237" s="203">
        <v>0</v>
      </c>
      <c r="O1237" s="203" t="s">
        <v>761</v>
      </c>
      <c r="P1237" s="203" t="s">
        <v>593</v>
      </c>
      <c r="Q1237" s="203" t="s">
        <v>593</v>
      </c>
      <c r="R1237" s="203" t="s">
        <v>761</v>
      </c>
      <c r="S1237" s="203" t="s">
        <v>593</v>
      </c>
      <c r="T1237" s="203" t="s">
        <v>593</v>
      </c>
      <c r="U1237" s="203">
        <v>0</v>
      </c>
      <c r="V1237" s="203" t="s">
        <v>593</v>
      </c>
      <c r="W1237" s="203" t="s">
        <v>761</v>
      </c>
      <c r="X1237" s="203" t="s">
        <v>593</v>
      </c>
      <c r="Y1237" s="203">
        <v>0</v>
      </c>
      <c r="Z1237" s="203">
        <v>0</v>
      </c>
      <c r="AA1237" s="203"/>
      <c r="AB1237" s="203"/>
      <c r="AC1237" s="203"/>
      <c r="AD1237" s="202"/>
    </row>
    <row r="1238" spans="1:30" hidden="1">
      <c r="A1238" s="200">
        <v>29446</v>
      </c>
      <c r="B1238" s="200" t="s">
        <v>2727</v>
      </c>
      <c r="C1238" s="200" t="s">
        <v>3727</v>
      </c>
      <c r="D1238" s="200" t="s">
        <v>3800</v>
      </c>
      <c r="E1238" s="200" t="s">
        <v>3801</v>
      </c>
      <c r="F1238" s="200" t="s">
        <v>3810</v>
      </c>
      <c r="G1238" s="200" t="s">
        <v>3811</v>
      </c>
      <c r="H1238" s="202"/>
      <c r="I1238" s="202"/>
      <c r="J1238" s="203">
        <v>0</v>
      </c>
      <c r="K1238" s="203">
        <v>0</v>
      </c>
      <c r="L1238" s="203">
        <v>0</v>
      </c>
      <c r="M1238" s="203">
        <v>0</v>
      </c>
      <c r="N1238" s="203">
        <v>0</v>
      </c>
      <c r="O1238" s="203" t="s">
        <v>761</v>
      </c>
      <c r="P1238" s="203" t="s">
        <v>593</v>
      </c>
      <c r="Q1238" s="203" t="s">
        <v>593</v>
      </c>
      <c r="R1238" s="203" t="s">
        <v>761</v>
      </c>
      <c r="S1238" s="203" t="s">
        <v>593</v>
      </c>
      <c r="T1238" s="203" t="s">
        <v>593</v>
      </c>
      <c r="U1238" s="203">
        <v>0</v>
      </c>
      <c r="V1238" s="203" t="s">
        <v>593</v>
      </c>
      <c r="W1238" s="203" t="s">
        <v>761</v>
      </c>
      <c r="X1238" s="203" t="s">
        <v>593</v>
      </c>
      <c r="Y1238" s="203">
        <v>0</v>
      </c>
      <c r="Z1238" s="203">
        <v>0</v>
      </c>
      <c r="AA1238" s="203"/>
      <c r="AB1238" s="203"/>
      <c r="AC1238" s="203"/>
      <c r="AD1238" s="202"/>
    </row>
    <row r="1239" spans="1:30" hidden="1">
      <c r="A1239" s="200">
        <v>29447</v>
      </c>
      <c r="B1239" s="200" t="s">
        <v>2727</v>
      </c>
      <c r="C1239" s="200" t="s">
        <v>3727</v>
      </c>
      <c r="D1239" s="200" t="s">
        <v>3800</v>
      </c>
      <c r="E1239" s="200" t="s">
        <v>3801</v>
      </c>
      <c r="F1239" s="200" t="s">
        <v>3812</v>
      </c>
      <c r="G1239" s="200" t="s">
        <v>3813</v>
      </c>
      <c r="H1239" s="202"/>
      <c r="I1239" s="202"/>
      <c r="J1239" s="203">
        <v>0</v>
      </c>
      <c r="K1239" s="203">
        <v>0</v>
      </c>
      <c r="L1239" s="203">
        <v>0</v>
      </c>
      <c r="M1239" s="203">
        <v>0</v>
      </c>
      <c r="N1239" s="203">
        <v>0</v>
      </c>
      <c r="O1239" s="203" t="s">
        <v>761</v>
      </c>
      <c r="P1239" s="203" t="s">
        <v>593</v>
      </c>
      <c r="Q1239" s="203" t="s">
        <v>593</v>
      </c>
      <c r="R1239" s="203" t="s">
        <v>761</v>
      </c>
      <c r="S1239" s="203" t="s">
        <v>593</v>
      </c>
      <c r="T1239" s="203" t="s">
        <v>593</v>
      </c>
      <c r="U1239" s="203">
        <v>0</v>
      </c>
      <c r="V1239" s="203" t="s">
        <v>593</v>
      </c>
      <c r="W1239" s="203" t="s">
        <v>761</v>
      </c>
      <c r="X1239" s="203" t="s">
        <v>593</v>
      </c>
      <c r="Y1239" s="203">
        <v>0</v>
      </c>
      <c r="Z1239" s="203">
        <v>0</v>
      </c>
      <c r="AA1239" s="203"/>
      <c r="AB1239" s="203"/>
      <c r="AC1239" s="203"/>
      <c r="AD1239" s="202"/>
    </row>
    <row r="1240" spans="1:30" hidden="1">
      <c r="A1240" s="200">
        <v>29449</v>
      </c>
      <c r="B1240" s="200" t="s">
        <v>2727</v>
      </c>
      <c r="C1240" s="200" t="s">
        <v>3727</v>
      </c>
      <c r="D1240" s="200" t="s">
        <v>3800</v>
      </c>
      <c r="E1240" s="200" t="s">
        <v>3801</v>
      </c>
      <c r="F1240" s="200" t="s">
        <v>3814</v>
      </c>
      <c r="G1240" s="200" t="s">
        <v>3815</v>
      </c>
      <c r="H1240" s="202"/>
      <c r="I1240" s="202"/>
      <c r="J1240" s="203">
        <v>0</v>
      </c>
      <c r="K1240" s="203">
        <v>0</v>
      </c>
      <c r="L1240" s="203">
        <v>0</v>
      </c>
      <c r="M1240" s="203">
        <v>0</v>
      </c>
      <c r="N1240" s="203">
        <v>0</v>
      </c>
      <c r="O1240" s="203" t="s">
        <v>761</v>
      </c>
      <c r="P1240" s="203" t="s">
        <v>593</v>
      </c>
      <c r="Q1240" s="203" t="s">
        <v>593</v>
      </c>
      <c r="R1240" s="203" t="s">
        <v>761</v>
      </c>
      <c r="S1240" s="203" t="s">
        <v>593</v>
      </c>
      <c r="T1240" s="203" t="s">
        <v>593</v>
      </c>
      <c r="U1240" s="203">
        <v>0</v>
      </c>
      <c r="V1240" s="203" t="s">
        <v>593</v>
      </c>
      <c r="W1240" s="203" t="s">
        <v>761</v>
      </c>
      <c r="X1240" s="203" t="s">
        <v>593</v>
      </c>
      <c r="Y1240" s="203">
        <v>0</v>
      </c>
      <c r="Z1240" s="203">
        <v>0</v>
      </c>
      <c r="AA1240" s="203"/>
      <c r="AB1240" s="203"/>
      <c r="AC1240" s="203"/>
      <c r="AD1240" s="202"/>
    </row>
    <row r="1241" spans="1:30" hidden="1">
      <c r="A1241" s="200">
        <v>29450</v>
      </c>
      <c r="B1241" s="200" t="s">
        <v>2727</v>
      </c>
      <c r="C1241" s="200" t="s">
        <v>3727</v>
      </c>
      <c r="D1241" s="200" t="s">
        <v>3800</v>
      </c>
      <c r="E1241" s="200" t="s">
        <v>3801</v>
      </c>
      <c r="F1241" s="200" t="s">
        <v>3816</v>
      </c>
      <c r="G1241" s="200" t="s">
        <v>3817</v>
      </c>
      <c r="H1241" s="202"/>
      <c r="I1241" s="202"/>
      <c r="J1241" s="203">
        <v>0</v>
      </c>
      <c r="K1241" s="203">
        <v>0</v>
      </c>
      <c r="L1241" s="203">
        <v>0</v>
      </c>
      <c r="M1241" s="203">
        <v>0</v>
      </c>
      <c r="N1241" s="203">
        <v>0</v>
      </c>
      <c r="O1241" s="203" t="s">
        <v>761</v>
      </c>
      <c r="P1241" s="203" t="s">
        <v>593</v>
      </c>
      <c r="Q1241" s="203" t="s">
        <v>593</v>
      </c>
      <c r="R1241" s="203" t="s">
        <v>761</v>
      </c>
      <c r="S1241" s="203" t="s">
        <v>593</v>
      </c>
      <c r="T1241" s="203" t="s">
        <v>593</v>
      </c>
      <c r="U1241" s="203">
        <v>0</v>
      </c>
      <c r="V1241" s="203" t="s">
        <v>593</v>
      </c>
      <c r="W1241" s="203" t="s">
        <v>761</v>
      </c>
      <c r="X1241" s="203" t="s">
        <v>593</v>
      </c>
      <c r="Y1241" s="203">
        <v>0</v>
      </c>
      <c r="Z1241" s="203">
        <v>0</v>
      </c>
      <c r="AA1241" s="203"/>
      <c r="AB1241" s="203"/>
      <c r="AC1241" s="203"/>
      <c r="AD1241" s="202"/>
    </row>
    <row r="1242" spans="1:30" hidden="1">
      <c r="A1242" s="200">
        <v>29451</v>
      </c>
      <c r="B1242" s="200" t="s">
        <v>2727</v>
      </c>
      <c r="C1242" s="200" t="s">
        <v>3727</v>
      </c>
      <c r="D1242" s="200" t="s">
        <v>3800</v>
      </c>
      <c r="E1242" s="200" t="s">
        <v>3801</v>
      </c>
      <c r="F1242" s="200" t="s">
        <v>3818</v>
      </c>
      <c r="G1242" s="200" t="s">
        <v>3819</v>
      </c>
      <c r="H1242" s="202"/>
      <c r="I1242" s="202"/>
      <c r="J1242" s="203">
        <v>0</v>
      </c>
      <c r="K1242" s="203">
        <v>0</v>
      </c>
      <c r="L1242" s="203">
        <v>0</v>
      </c>
      <c r="M1242" s="203">
        <v>0</v>
      </c>
      <c r="N1242" s="203">
        <v>0</v>
      </c>
      <c r="O1242" s="203" t="s">
        <v>761</v>
      </c>
      <c r="P1242" s="203" t="s">
        <v>593</v>
      </c>
      <c r="Q1242" s="203" t="s">
        <v>593</v>
      </c>
      <c r="R1242" s="203" t="s">
        <v>761</v>
      </c>
      <c r="S1242" s="203" t="s">
        <v>593</v>
      </c>
      <c r="T1242" s="203" t="s">
        <v>593</v>
      </c>
      <c r="U1242" s="203">
        <v>0</v>
      </c>
      <c r="V1242" s="203" t="s">
        <v>593</v>
      </c>
      <c r="W1242" s="203" t="s">
        <v>761</v>
      </c>
      <c r="X1242" s="203" t="s">
        <v>593</v>
      </c>
      <c r="Y1242" s="203">
        <v>0</v>
      </c>
      <c r="Z1242" s="203">
        <v>0</v>
      </c>
      <c r="AA1242" s="203"/>
      <c r="AB1242" s="203"/>
      <c r="AC1242" s="203"/>
      <c r="AD1242" s="202"/>
    </row>
    <row r="1243" spans="1:30" hidden="1">
      <c r="A1243" s="200">
        <v>29452</v>
      </c>
      <c r="B1243" s="200" t="s">
        <v>2727</v>
      </c>
      <c r="C1243" s="200" t="s">
        <v>3727</v>
      </c>
      <c r="D1243" s="200" t="s">
        <v>3800</v>
      </c>
      <c r="E1243" s="200" t="s">
        <v>3801</v>
      </c>
      <c r="F1243" s="200" t="s">
        <v>3820</v>
      </c>
      <c r="G1243" s="200" t="s">
        <v>2896</v>
      </c>
      <c r="H1243" s="202"/>
      <c r="I1243" s="202"/>
      <c r="J1243" s="203">
        <v>0</v>
      </c>
      <c r="K1243" s="203">
        <v>0</v>
      </c>
      <c r="L1243" s="203">
        <v>0</v>
      </c>
      <c r="M1243" s="203">
        <v>0</v>
      </c>
      <c r="N1243" s="203">
        <v>0</v>
      </c>
      <c r="O1243" s="203" t="s">
        <v>761</v>
      </c>
      <c r="P1243" s="203">
        <v>0</v>
      </c>
      <c r="Q1243" s="203" t="s">
        <v>593</v>
      </c>
      <c r="R1243" s="203" t="s">
        <v>761</v>
      </c>
      <c r="S1243" s="203" t="s">
        <v>593</v>
      </c>
      <c r="T1243" s="203" t="s">
        <v>593</v>
      </c>
      <c r="U1243" s="203">
        <v>0</v>
      </c>
      <c r="V1243" s="203" t="s">
        <v>593</v>
      </c>
      <c r="W1243" s="203" t="s">
        <v>761</v>
      </c>
      <c r="X1243" s="203" t="s">
        <v>593</v>
      </c>
      <c r="Y1243" s="203">
        <v>0</v>
      </c>
      <c r="Z1243" s="203">
        <v>0</v>
      </c>
      <c r="AA1243" s="203"/>
      <c r="AB1243" s="203"/>
      <c r="AC1243" s="203"/>
      <c r="AD1243" s="202"/>
    </row>
    <row r="1244" spans="1:30" hidden="1">
      <c r="A1244" s="200">
        <v>29453</v>
      </c>
      <c r="B1244" s="200" t="s">
        <v>2727</v>
      </c>
      <c r="C1244" s="200" t="s">
        <v>3727</v>
      </c>
      <c r="D1244" s="200" t="s">
        <v>3800</v>
      </c>
      <c r="E1244" s="200" t="s">
        <v>3801</v>
      </c>
      <c r="F1244" s="200" t="s">
        <v>3821</v>
      </c>
      <c r="G1244" s="200" t="s">
        <v>3822</v>
      </c>
      <c r="H1244" s="202"/>
      <c r="I1244" s="202"/>
      <c r="J1244" s="203">
        <v>0</v>
      </c>
      <c r="K1244" s="203">
        <v>0</v>
      </c>
      <c r="L1244" s="203">
        <v>0</v>
      </c>
      <c r="M1244" s="203">
        <v>0</v>
      </c>
      <c r="N1244" s="203">
        <v>0</v>
      </c>
      <c r="O1244" s="203" t="s">
        <v>761</v>
      </c>
      <c r="P1244" s="203" t="s">
        <v>593</v>
      </c>
      <c r="Q1244" s="203" t="s">
        <v>593</v>
      </c>
      <c r="R1244" s="203" t="s">
        <v>761</v>
      </c>
      <c r="S1244" s="203" t="s">
        <v>593</v>
      </c>
      <c r="T1244" s="203" t="s">
        <v>593</v>
      </c>
      <c r="U1244" s="203">
        <v>0</v>
      </c>
      <c r="V1244" s="203" t="s">
        <v>593</v>
      </c>
      <c r="W1244" s="203" t="s">
        <v>761</v>
      </c>
      <c r="X1244" s="203" t="s">
        <v>593</v>
      </c>
      <c r="Y1244" s="203">
        <v>0</v>
      </c>
      <c r="Z1244" s="203">
        <v>0</v>
      </c>
      <c r="AA1244" s="203"/>
      <c r="AB1244" s="203"/>
      <c r="AC1244" s="203"/>
      <c r="AD1244" s="202"/>
    </row>
    <row r="1245" spans="1:30">
      <c r="A1245" s="200">
        <v>30201</v>
      </c>
      <c r="B1245" s="200" t="s">
        <v>2727</v>
      </c>
      <c r="C1245" s="200" t="s">
        <v>3823</v>
      </c>
      <c r="D1245" s="200"/>
      <c r="E1245" s="200"/>
      <c r="F1245" s="200" t="s">
        <v>3824</v>
      </c>
      <c r="G1245" s="200" t="s">
        <v>3825</v>
      </c>
      <c r="H1245" s="201">
        <v>35521</v>
      </c>
      <c r="I1245" s="202" t="s">
        <v>760</v>
      </c>
      <c r="J1245" s="203">
        <v>0</v>
      </c>
      <c r="K1245" s="203" t="s">
        <v>761</v>
      </c>
      <c r="L1245" s="203">
        <v>0</v>
      </c>
      <c r="M1245" s="203" t="s">
        <v>761</v>
      </c>
      <c r="N1245" s="203" t="s">
        <v>761</v>
      </c>
      <c r="O1245" s="203" t="s">
        <v>761</v>
      </c>
      <c r="P1245" s="203" t="s">
        <v>593</v>
      </c>
      <c r="Q1245" s="203" t="s">
        <v>593</v>
      </c>
      <c r="R1245" s="203" t="s">
        <v>761</v>
      </c>
      <c r="S1245" s="203" t="s">
        <v>593</v>
      </c>
      <c r="T1245" s="203" t="s">
        <v>761</v>
      </c>
      <c r="U1245" s="203">
        <v>0</v>
      </c>
      <c r="V1245" s="203" t="s">
        <v>761</v>
      </c>
      <c r="W1245" s="203" t="s">
        <v>761</v>
      </c>
      <c r="X1245" s="203" t="s">
        <v>761</v>
      </c>
      <c r="Y1245" s="203" t="s">
        <v>763</v>
      </c>
      <c r="Z1245" s="203" t="s">
        <v>3423</v>
      </c>
      <c r="AA1245" s="203">
        <v>0</v>
      </c>
      <c r="AB1245" s="203">
        <v>0</v>
      </c>
      <c r="AC1245" s="203">
        <v>0</v>
      </c>
      <c r="AD1245" s="203">
        <v>0</v>
      </c>
    </row>
    <row r="1246" spans="1:30">
      <c r="A1246" s="200">
        <v>30202</v>
      </c>
      <c r="B1246" s="200" t="s">
        <v>2727</v>
      </c>
      <c r="C1246" s="200" t="s">
        <v>3823</v>
      </c>
      <c r="D1246" s="200"/>
      <c r="E1246" s="200"/>
      <c r="F1246" s="200" t="s">
        <v>3826</v>
      </c>
      <c r="G1246" s="200" t="s">
        <v>3827</v>
      </c>
      <c r="H1246" s="201">
        <v>38443</v>
      </c>
      <c r="I1246" s="202" t="s">
        <v>760</v>
      </c>
      <c r="J1246" s="203">
        <v>0</v>
      </c>
      <c r="K1246" s="203">
        <v>0</v>
      </c>
      <c r="L1246" s="203">
        <v>0</v>
      </c>
      <c r="M1246" s="203">
        <v>0</v>
      </c>
      <c r="N1246" s="203">
        <v>0</v>
      </c>
      <c r="O1246" s="203" t="s">
        <v>761</v>
      </c>
      <c r="P1246" s="203" t="s">
        <v>593</v>
      </c>
      <c r="Q1246" s="203" t="s">
        <v>593</v>
      </c>
      <c r="R1246" s="203" t="s">
        <v>761</v>
      </c>
      <c r="S1246" s="203" t="s">
        <v>593</v>
      </c>
      <c r="T1246" s="203" t="s">
        <v>593</v>
      </c>
      <c r="U1246" s="203">
        <v>0</v>
      </c>
      <c r="V1246" s="203" t="s">
        <v>593</v>
      </c>
      <c r="W1246" s="203" t="s">
        <v>761</v>
      </c>
      <c r="X1246" s="203" t="s">
        <v>761</v>
      </c>
      <c r="Y1246" s="203" t="s">
        <v>769</v>
      </c>
      <c r="Z1246" s="203" t="s">
        <v>3423</v>
      </c>
      <c r="AA1246" s="203">
        <v>0</v>
      </c>
      <c r="AB1246" s="203">
        <v>0</v>
      </c>
      <c r="AC1246" s="203">
        <v>0</v>
      </c>
      <c r="AD1246" s="203">
        <v>0</v>
      </c>
    </row>
    <row r="1247" spans="1:30" hidden="1">
      <c r="A1247" s="200">
        <v>30203</v>
      </c>
      <c r="B1247" s="200" t="s">
        <v>2727</v>
      </c>
      <c r="C1247" s="200" t="s">
        <v>3823</v>
      </c>
      <c r="D1247" s="200"/>
      <c r="E1247" s="200"/>
      <c r="F1247" s="200" t="s">
        <v>3828</v>
      </c>
      <c r="G1247" s="200" t="s">
        <v>3829</v>
      </c>
      <c r="H1247" s="201">
        <v>38777</v>
      </c>
      <c r="I1247" s="202" t="s">
        <v>760</v>
      </c>
      <c r="J1247" s="203">
        <v>0</v>
      </c>
      <c r="K1247" s="203">
        <v>0</v>
      </c>
      <c r="L1247" s="203">
        <v>0</v>
      </c>
      <c r="M1247" s="203">
        <v>0</v>
      </c>
      <c r="N1247" s="203">
        <v>0</v>
      </c>
      <c r="O1247" s="203" t="s">
        <v>761</v>
      </c>
      <c r="P1247" s="203" t="s">
        <v>593</v>
      </c>
      <c r="Q1247" s="203" t="s">
        <v>593</v>
      </c>
      <c r="R1247" s="203" t="s">
        <v>761</v>
      </c>
      <c r="S1247" s="203" t="s">
        <v>593</v>
      </c>
      <c r="T1247" s="203" t="s">
        <v>761</v>
      </c>
      <c r="U1247" s="203">
        <v>0</v>
      </c>
      <c r="V1247" s="203" t="s">
        <v>593</v>
      </c>
      <c r="W1247" s="203" t="s">
        <v>761</v>
      </c>
      <c r="X1247" s="203" t="s">
        <v>593</v>
      </c>
      <c r="Y1247" s="203">
        <v>0</v>
      </c>
      <c r="Z1247" s="203">
        <v>0</v>
      </c>
      <c r="AA1247" s="203"/>
      <c r="AB1247" s="203"/>
      <c r="AC1247" s="203"/>
      <c r="AD1247" s="202"/>
    </row>
    <row r="1248" spans="1:30" hidden="1">
      <c r="A1248" s="200">
        <v>30204</v>
      </c>
      <c r="B1248" s="200" t="s">
        <v>2727</v>
      </c>
      <c r="C1248" s="200" t="s">
        <v>3823</v>
      </c>
      <c r="D1248" s="200"/>
      <c r="E1248" s="200"/>
      <c r="F1248" s="200" t="s">
        <v>3830</v>
      </c>
      <c r="G1248" s="200" t="s">
        <v>3831</v>
      </c>
      <c r="H1248" s="202"/>
      <c r="I1248" s="202"/>
      <c r="J1248" s="203">
        <v>0</v>
      </c>
      <c r="K1248" s="203">
        <v>0</v>
      </c>
      <c r="L1248" s="203">
        <v>0</v>
      </c>
      <c r="M1248" s="203">
        <v>0</v>
      </c>
      <c r="N1248" s="203">
        <v>0</v>
      </c>
      <c r="O1248" s="203" t="s">
        <v>761</v>
      </c>
      <c r="P1248" s="203" t="s">
        <v>593</v>
      </c>
      <c r="Q1248" s="203" t="s">
        <v>593</v>
      </c>
      <c r="R1248" s="203" t="s">
        <v>761</v>
      </c>
      <c r="S1248" s="203" t="s">
        <v>593</v>
      </c>
      <c r="T1248" s="203" t="s">
        <v>593</v>
      </c>
      <c r="U1248" s="203">
        <v>0</v>
      </c>
      <c r="V1248" s="203" t="s">
        <v>593</v>
      </c>
      <c r="W1248" s="203" t="s">
        <v>761</v>
      </c>
      <c r="X1248" s="203" t="s">
        <v>593</v>
      </c>
      <c r="Y1248" s="203">
        <v>0</v>
      </c>
      <c r="Z1248" s="203">
        <v>0</v>
      </c>
      <c r="AA1248" s="203"/>
      <c r="AB1248" s="203"/>
      <c r="AC1248" s="203"/>
      <c r="AD1248" s="202"/>
    </row>
    <row r="1249" spans="1:30" hidden="1">
      <c r="A1249" s="200">
        <v>30205</v>
      </c>
      <c r="B1249" s="200" t="s">
        <v>2727</v>
      </c>
      <c r="C1249" s="200" t="s">
        <v>3823</v>
      </c>
      <c r="D1249" s="200"/>
      <c r="E1249" s="200"/>
      <c r="F1249" s="200" t="s">
        <v>3832</v>
      </c>
      <c r="G1249" s="200" t="s">
        <v>3833</v>
      </c>
      <c r="H1249" s="201">
        <v>28795</v>
      </c>
      <c r="I1249" s="202" t="s">
        <v>760</v>
      </c>
      <c r="J1249" s="203">
        <v>0</v>
      </c>
      <c r="K1249" s="203">
        <v>0</v>
      </c>
      <c r="L1249" s="203">
        <v>0</v>
      </c>
      <c r="M1249" s="203">
        <v>0</v>
      </c>
      <c r="N1249" s="203">
        <v>0</v>
      </c>
      <c r="O1249" s="203" t="s">
        <v>761</v>
      </c>
      <c r="P1249" s="203" t="s">
        <v>593</v>
      </c>
      <c r="Q1249" s="203" t="s">
        <v>593</v>
      </c>
      <c r="R1249" s="203" t="s">
        <v>761</v>
      </c>
      <c r="S1249" s="203" t="s">
        <v>593</v>
      </c>
      <c r="T1249" s="203" t="s">
        <v>593</v>
      </c>
      <c r="U1249" s="203">
        <v>0</v>
      </c>
      <c r="V1249" s="203" t="s">
        <v>593</v>
      </c>
      <c r="W1249" s="203" t="s">
        <v>761</v>
      </c>
      <c r="X1249" s="203" t="s">
        <v>593</v>
      </c>
      <c r="Y1249" s="203">
        <v>0</v>
      </c>
      <c r="Z1249" s="203">
        <v>0</v>
      </c>
      <c r="AA1249" s="203"/>
      <c r="AB1249" s="203"/>
      <c r="AC1249" s="203"/>
      <c r="AD1249" s="202"/>
    </row>
    <row r="1250" spans="1:30" hidden="1">
      <c r="A1250" s="200">
        <v>30206</v>
      </c>
      <c r="B1250" s="200" t="s">
        <v>2727</v>
      </c>
      <c r="C1250" s="200" t="s">
        <v>3823</v>
      </c>
      <c r="D1250" s="200"/>
      <c r="E1250" s="200"/>
      <c r="F1250" s="200" t="s">
        <v>3834</v>
      </c>
      <c r="G1250" s="200" t="s">
        <v>3835</v>
      </c>
      <c r="H1250" s="201">
        <v>38473</v>
      </c>
      <c r="I1250" s="202" t="s">
        <v>760</v>
      </c>
      <c r="J1250" s="203">
        <v>0</v>
      </c>
      <c r="K1250" s="203">
        <v>0</v>
      </c>
      <c r="L1250" s="203">
        <v>0</v>
      </c>
      <c r="M1250" s="203">
        <v>0</v>
      </c>
      <c r="N1250" s="203">
        <v>0</v>
      </c>
      <c r="O1250" s="203" t="s">
        <v>761</v>
      </c>
      <c r="P1250" s="203" t="s">
        <v>593</v>
      </c>
      <c r="Q1250" s="203" t="s">
        <v>593</v>
      </c>
      <c r="R1250" s="203" t="s">
        <v>761</v>
      </c>
      <c r="S1250" s="203" t="s">
        <v>593</v>
      </c>
      <c r="T1250" s="203" t="s">
        <v>593</v>
      </c>
      <c r="U1250" s="203">
        <v>0</v>
      </c>
      <c r="V1250" s="203" t="s">
        <v>593</v>
      </c>
      <c r="W1250" s="203" t="s">
        <v>761</v>
      </c>
      <c r="X1250" s="203" t="s">
        <v>593</v>
      </c>
      <c r="Y1250" s="203">
        <v>0</v>
      </c>
      <c r="Z1250" s="203">
        <v>0</v>
      </c>
      <c r="AA1250" s="203"/>
      <c r="AB1250" s="203"/>
      <c r="AC1250" s="203"/>
      <c r="AD1250" s="202"/>
    </row>
    <row r="1251" spans="1:30">
      <c r="A1251" s="200">
        <v>30207</v>
      </c>
      <c r="B1251" s="200" t="s">
        <v>2727</v>
      </c>
      <c r="C1251" s="200" t="s">
        <v>3823</v>
      </c>
      <c r="D1251" s="200"/>
      <c r="E1251" s="200"/>
      <c r="F1251" s="200" t="s">
        <v>3836</v>
      </c>
      <c r="G1251" s="200" t="s">
        <v>3837</v>
      </c>
      <c r="H1251" s="201">
        <v>38626</v>
      </c>
      <c r="I1251" s="202" t="s">
        <v>760</v>
      </c>
      <c r="J1251" s="203">
        <v>0</v>
      </c>
      <c r="K1251" s="203">
        <v>0</v>
      </c>
      <c r="L1251" s="203">
        <v>0</v>
      </c>
      <c r="M1251" s="203">
        <v>0</v>
      </c>
      <c r="N1251" s="203">
        <v>0</v>
      </c>
      <c r="O1251" s="203" t="s">
        <v>761</v>
      </c>
      <c r="P1251" s="203" t="s">
        <v>593</v>
      </c>
      <c r="Q1251" s="203" t="s">
        <v>593</v>
      </c>
      <c r="R1251" s="203" t="s">
        <v>761</v>
      </c>
      <c r="S1251" s="203" t="s">
        <v>593</v>
      </c>
      <c r="T1251" s="203" t="s">
        <v>593</v>
      </c>
      <c r="U1251" s="203">
        <v>0</v>
      </c>
      <c r="V1251" s="203" t="s">
        <v>593</v>
      </c>
      <c r="W1251" s="203" t="s">
        <v>761</v>
      </c>
      <c r="X1251" s="203" t="s">
        <v>761</v>
      </c>
      <c r="Y1251" s="203" t="s">
        <v>769</v>
      </c>
      <c r="Z1251" s="203" t="s">
        <v>3838</v>
      </c>
      <c r="AA1251" s="203">
        <v>0</v>
      </c>
      <c r="AB1251" s="203">
        <v>0</v>
      </c>
      <c r="AC1251" s="203">
        <v>0</v>
      </c>
      <c r="AD1251" s="203">
        <v>0</v>
      </c>
    </row>
    <row r="1252" spans="1:30" hidden="1">
      <c r="A1252" s="200">
        <v>30208</v>
      </c>
      <c r="B1252" s="200" t="s">
        <v>2727</v>
      </c>
      <c r="C1252" s="200" t="s">
        <v>3823</v>
      </c>
      <c r="D1252" s="200"/>
      <c r="E1252" s="200"/>
      <c r="F1252" s="200" t="s">
        <v>3839</v>
      </c>
      <c r="G1252" s="200" t="s">
        <v>3840</v>
      </c>
      <c r="H1252" s="201">
        <v>38663</v>
      </c>
      <c r="I1252" s="202" t="s">
        <v>760</v>
      </c>
      <c r="J1252" s="203">
        <v>0</v>
      </c>
      <c r="K1252" s="203">
        <v>0</v>
      </c>
      <c r="L1252" s="203">
        <v>0</v>
      </c>
      <c r="M1252" s="203">
        <v>0</v>
      </c>
      <c r="N1252" s="203">
        <v>0</v>
      </c>
      <c r="O1252" s="203" t="s">
        <v>761</v>
      </c>
      <c r="P1252" s="203" t="s">
        <v>593</v>
      </c>
      <c r="Q1252" s="203" t="s">
        <v>593</v>
      </c>
      <c r="R1252" s="203" t="s">
        <v>761</v>
      </c>
      <c r="S1252" s="203" t="s">
        <v>593</v>
      </c>
      <c r="T1252" s="203" t="s">
        <v>593</v>
      </c>
      <c r="U1252" s="203">
        <v>0</v>
      </c>
      <c r="V1252" s="203" t="s">
        <v>593</v>
      </c>
      <c r="W1252" s="203" t="s">
        <v>761</v>
      </c>
      <c r="X1252" s="203" t="s">
        <v>593</v>
      </c>
      <c r="Y1252" s="203">
        <v>0</v>
      </c>
      <c r="Z1252" s="203">
        <v>0</v>
      </c>
      <c r="AA1252" s="203"/>
      <c r="AB1252" s="203"/>
      <c r="AC1252" s="203"/>
      <c r="AD1252" s="202"/>
    </row>
    <row r="1253" spans="1:30">
      <c r="A1253" s="200">
        <v>30209</v>
      </c>
      <c r="B1253" s="200" t="s">
        <v>2727</v>
      </c>
      <c r="C1253" s="200" t="s">
        <v>3823</v>
      </c>
      <c r="D1253" s="200"/>
      <c r="E1253" s="200"/>
      <c r="F1253" s="200" t="s">
        <v>3841</v>
      </c>
      <c r="G1253" s="200" t="s">
        <v>3842</v>
      </c>
      <c r="H1253" s="201">
        <v>38808</v>
      </c>
      <c r="I1253" s="202" t="s">
        <v>760</v>
      </c>
      <c r="J1253" s="203">
        <v>0</v>
      </c>
      <c r="K1253" s="203">
        <v>0</v>
      </c>
      <c r="L1253" s="203">
        <v>0</v>
      </c>
      <c r="M1253" s="203">
        <v>0</v>
      </c>
      <c r="N1253" s="203">
        <v>0</v>
      </c>
      <c r="O1253" s="203" t="s">
        <v>761</v>
      </c>
      <c r="P1253" s="203" t="s">
        <v>593</v>
      </c>
      <c r="Q1253" s="203" t="s">
        <v>593</v>
      </c>
      <c r="R1253" s="203" t="s">
        <v>761</v>
      </c>
      <c r="S1253" s="203" t="s">
        <v>593</v>
      </c>
      <c r="T1253" s="203" t="s">
        <v>593</v>
      </c>
      <c r="U1253" s="203">
        <v>0</v>
      </c>
      <c r="V1253" s="203" t="s">
        <v>593</v>
      </c>
      <c r="W1253" s="203" t="s">
        <v>761</v>
      </c>
      <c r="X1253" s="203" t="s">
        <v>761</v>
      </c>
      <c r="Y1253" s="203" t="s">
        <v>769</v>
      </c>
      <c r="Z1253" s="203" t="s">
        <v>3423</v>
      </c>
      <c r="AA1253" s="203">
        <v>0</v>
      </c>
      <c r="AB1253" s="203">
        <v>0</v>
      </c>
      <c r="AC1253" s="203">
        <v>0</v>
      </c>
      <c r="AD1253" s="203">
        <v>0</v>
      </c>
    </row>
    <row r="1254" spans="1:30" hidden="1">
      <c r="A1254" s="200">
        <v>30304</v>
      </c>
      <c r="B1254" s="200" t="s">
        <v>2727</v>
      </c>
      <c r="C1254" s="200" t="s">
        <v>3823</v>
      </c>
      <c r="D1254" s="200" t="s">
        <v>3843</v>
      </c>
      <c r="E1254" s="200" t="s">
        <v>3844</v>
      </c>
      <c r="F1254" s="200" t="s">
        <v>3845</v>
      </c>
      <c r="G1254" s="200" t="s">
        <v>3846</v>
      </c>
      <c r="H1254" s="201">
        <v>38718</v>
      </c>
      <c r="I1254" s="202" t="s">
        <v>760</v>
      </c>
      <c r="J1254" s="203">
        <v>0</v>
      </c>
      <c r="K1254" s="203">
        <v>0</v>
      </c>
      <c r="L1254" s="203">
        <v>0</v>
      </c>
      <c r="M1254" s="203">
        <v>0</v>
      </c>
      <c r="N1254" s="203">
        <v>0</v>
      </c>
      <c r="O1254" s="203" t="s">
        <v>761</v>
      </c>
      <c r="P1254" s="203" t="s">
        <v>593</v>
      </c>
      <c r="Q1254" s="203" t="s">
        <v>593</v>
      </c>
      <c r="R1254" s="203" t="s">
        <v>761</v>
      </c>
      <c r="S1254" s="203" t="s">
        <v>593</v>
      </c>
      <c r="T1254" s="203" t="s">
        <v>593</v>
      </c>
      <c r="U1254" s="203">
        <v>0</v>
      </c>
      <c r="V1254" s="203" t="s">
        <v>593</v>
      </c>
      <c r="W1254" s="203" t="s">
        <v>761</v>
      </c>
      <c r="X1254" s="203" t="s">
        <v>593</v>
      </c>
      <c r="Y1254" s="203">
        <v>0</v>
      </c>
      <c r="Z1254" s="203">
        <v>0</v>
      </c>
      <c r="AA1254" s="203"/>
      <c r="AB1254" s="203"/>
      <c r="AC1254" s="203"/>
      <c r="AD1254" s="202"/>
    </row>
    <row r="1255" spans="1:30" hidden="1">
      <c r="A1255" s="200">
        <v>30341</v>
      </c>
      <c r="B1255" s="200" t="s">
        <v>2727</v>
      </c>
      <c r="C1255" s="200" t="s">
        <v>3823</v>
      </c>
      <c r="D1255" s="200" t="s">
        <v>3847</v>
      </c>
      <c r="E1255" s="200" t="s">
        <v>3848</v>
      </c>
      <c r="F1255" s="200" t="s">
        <v>3849</v>
      </c>
      <c r="G1255" s="200" t="s">
        <v>3850</v>
      </c>
      <c r="H1255" s="201">
        <v>38626</v>
      </c>
      <c r="I1255" s="202" t="s">
        <v>760</v>
      </c>
      <c r="J1255" s="203">
        <v>0</v>
      </c>
      <c r="K1255" s="203">
        <v>0</v>
      </c>
      <c r="L1255" s="203">
        <v>0</v>
      </c>
      <c r="M1255" s="203">
        <v>0</v>
      </c>
      <c r="N1255" s="203">
        <v>0</v>
      </c>
      <c r="O1255" s="203" t="s">
        <v>761</v>
      </c>
      <c r="P1255" s="203" t="s">
        <v>593</v>
      </c>
      <c r="Q1255" s="203" t="s">
        <v>593</v>
      </c>
      <c r="R1255" s="203" t="s">
        <v>761</v>
      </c>
      <c r="S1255" s="203" t="s">
        <v>593</v>
      </c>
      <c r="T1255" s="203" t="s">
        <v>761</v>
      </c>
      <c r="U1255" s="203">
        <v>0</v>
      </c>
      <c r="V1255" s="203" t="s">
        <v>593</v>
      </c>
      <c r="W1255" s="203" t="s">
        <v>761</v>
      </c>
      <c r="X1255" s="203" t="s">
        <v>593</v>
      </c>
      <c r="Y1255" s="203">
        <v>0</v>
      </c>
      <c r="Z1255" s="203">
        <v>0</v>
      </c>
      <c r="AA1255" s="203"/>
      <c r="AB1255" s="203"/>
      <c r="AC1255" s="203"/>
      <c r="AD1255" s="202"/>
    </row>
    <row r="1256" spans="1:30" hidden="1">
      <c r="A1256" s="200">
        <v>30343</v>
      </c>
      <c r="B1256" s="200" t="s">
        <v>2727</v>
      </c>
      <c r="C1256" s="200" t="s">
        <v>3823</v>
      </c>
      <c r="D1256" s="200" t="s">
        <v>3847</v>
      </c>
      <c r="E1256" s="200" t="s">
        <v>3848</v>
      </c>
      <c r="F1256" s="200" t="s">
        <v>3851</v>
      </c>
      <c r="G1256" s="200" t="s">
        <v>3852</v>
      </c>
      <c r="H1256" s="202"/>
      <c r="I1256" s="202"/>
      <c r="J1256" s="203">
        <v>0</v>
      </c>
      <c r="K1256" s="203">
        <v>0</v>
      </c>
      <c r="L1256" s="203">
        <v>0</v>
      </c>
      <c r="M1256" s="203">
        <v>0</v>
      </c>
      <c r="N1256" s="203">
        <v>0</v>
      </c>
      <c r="O1256" s="203" t="s">
        <v>761</v>
      </c>
      <c r="P1256" s="203" t="s">
        <v>593</v>
      </c>
      <c r="Q1256" s="203" t="s">
        <v>593</v>
      </c>
      <c r="R1256" s="203" t="s">
        <v>761</v>
      </c>
      <c r="S1256" s="203" t="s">
        <v>593</v>
      </c>
      <c r="T1256" s="203" t="s">
        <v>761</v>
      </c>
      <c r="U1256" s="203">
        <v>0</v>
      </c>
      <c r="V1256" s="203" t="s">
        <v>593</v>
      </c>
      <c r="W1256" s="203" t="s">
        <v>761</v>
      </c>
      <c r="X1256" s="203" t="s">
        <v>593</v>
      </c>
      <c r="Y1256" s="203">
        <v>0</v>
      </c>
      <c r="Z1256" s="203">
        <v>0</v>
      </c>
      <c r="AA1256" s="203"/>
      <c r="AB1256" s="203"/>
      <c r="AC1256" s="203"/>
      <c r="AD1256" s="202"/>
    </row>
    <row r="1257" spans="1:30" hidden="1">
      <c r="A1257" s="200">
        <v>30344</v>
      </c>
      <c r="B1257" s="200" t="s">
        <v>2727</v>
      </c>
      <c r="C1257" s="200" t="s">
        <v>3823</v>
      </c>
      <c r="D1257" s="200" t="s">
        <v>3847</v>
      </c>
      <c r="E1257" s="200" t="s">
        <v>3848</v>
      </c>
      <c r="F1257" s="200" t="s">
        <v>3853</v>
      </c>
      <c r="G1257" s="200" t="s">
        <v>3854</v>
      </c>
      <c r="H1257" s="202"/>
      <c r="I1257" s="202"/>
      <c r="J1257" s="203">
        <v>0</v>
      </c>
      <c r="K1257" s="203">
        <v>0</v>
      </c>
      <c r="L1257" s="203">
        <v>0</v>
      </c>
      <c r="M1257" s="203">
        <v>0</v>
      </c>
      <c r="N1257" s="203">
        <v>0</v>
      </c>
      <c r="O1257" s="203" t="s">
        <v>761</v>
      </c>
      <c r="P1257" s="203" t="s">
        <v>593</v>
      </c>
      <c r="Q1257" s="203" t="s">
        <v>593</v>
      </c>
      <c r="R1257" s="203" t="s">
        <v>761</v>
      </c>
      <c r="S1257" s="203" t="s">
        <v>593</v>
      </c>
      <c r="T1257" s="203" t="s">
        <v>593</v>
      </c>
      <c r="U1257" s="203">
        <v>0</v>
      </c>
      <c r="V1257" s="203" t="s">
        <v>593</v>
      </c>
      <c r="W1257" s="203" t="s">
        <v>761</v>
      </c>
      <c r="X1257" s="203" t="s">
        <v>593</v>
      </c>
      <c r="Y1257" s="203">
        <v>0</v>
      </c>
      <c r="Z1257" s="203">
        <v>0</v>
      </c>
      <c r="AA1257" s="203"/>
      <c r="AB1257" s="203"/>
      <c r="AC1257" s="203"/>
      <c r="AD1257" s="202"/>
    </row>
    <row r="1258" spans="1:30" hidden="1">
      <c r="A1258" s="200">
        <v>30361</v>
      </c>
      <c r="B1258" s="200" t="s">
        <v>2727</v>
      </c>
      <c r="C1258" s="200" t="s">
        <v>3823</v>
      </c>
      <c r="D1258" s="200" t="s">
        <v>3855</v>
      </c>
      <c r="E1258" s="200" t="s">
        <v>3856</v>
      </c>
      <c r="F1258" s="200" t="s">
        <v>3857</v>
      </c>
      <c r="G1258" s="200" t="s">
        <v>3858</v>
      </c>
      <c r="H1258" s="202"/>
      <c r="I1258" s="202"/>
      <c r="J1258" s="203">
        <v>0</v>
      </c>
      <c r="K1258" s="203">
        <v>0</v>
      </c>
      <c r="L1258" s="203">
        <v>0</v>
      </c>
      <c r="M1258" s="203">
        <v>0</v>
      </c>
      <c r="N1258" s="203">
        <v>0</v>
      </c>
      <c r="O1258" s="203" t="s">
        <v>761</v>
      </c>
      <c r="P1258" s="203" t="s">
        <v>593</v>
      </c>
      <c r="Q1258" s="203" t="s">
        <v>593</v>
      </c>
      <c r="R1258" s="203" t="s">
        <v>761</v>
      </c>
      <c r="S1258" s="203" t="s">
        <v>593</v>
      </c>
      <c r="T1258" s="203" t="s">
        <v>593</v>
      </c>
      <c r="U1258" s="203">
        <v>0</v>
      </c>
      <c r="V1258" s="203" t="s">
        <v>593</v>
      </c>
      <c r="W1258" s="203" t="s">
        <v>761</v>
      </c>
      <c r="X1258" s="203" t="s">
        <v>593</v>
      </c>
      <c r="Y1258" s="203">
        <v>0</v>
      </c>
      <c r="Z1258" s="203">
        <v>0</v>
      </c>
      <c r="AA1258" s="203"/>
      <c r="AB1258" s="203"/>
      <c r="AC1258" s="203"/>
      <c r="AD1258" s="202"/>
    </row>
    <row r="1259" spans="1:30" hidden="1">
      <c r="A1259" s="200">
        <v>30362</v>
      </c>
      <c r="B1259" s="200" t="s">
        <v>2727</v>
      </c>
      <c r="C1259" s="200" t="s">
        <v>3823</v>
      </c>
      <c r="D1259" s="200" t="s">
        <v>3855</v>
      </c>
      <c r="E1259" s="200" t="s">
        <v>3856</v>
      </c>
      <c r="F1259" s="200" t="s">
        <v>3859</v>
      </c>
      <c r="G1259" s="200" t="s">
        <v>3860</v>
      </c>
      <c r="H1259" s="201">
        <v>35156</v>
      </c>
      <c r="I1259" s="202" t="s">
        <v>760</v>
      </c>
      <c r="J1259" s="203">
        <v>0</v>
      </c>
      <c r="K1259" s="203">
        <v>0</v>
      </c>
      <c r="L1259" s="203">
        <v>0</v>
      </c>
      <c r="M1259" s="203">
        <v>0</v>
      </c>
      <c r="N1259" s="203">
        <v>0</v>
      </c>
      <c r="O1259" s="203" t="s">
        <v>761</v>
      </c>
      <c r="P1259" s="203" t="s">
        <v>593</v>
      </c>
      <c r="Q1259" s="203" t="s">
        <v>593</v>
      </c>
      <c r="R1259" s="203" t="s">
        <v>761</v>
      </c>
      <c r="S1259" s="203" t="s">
        <v>593</v>
      </c>
      <c r="T1259" s="203" t="s">
        <v>593</v>
      </c>
      <c r="U1259" s="203">
        <v>0</v>
      </c>
      <c r="V1259" s="203" t="s">
        <v>593</v>
      </c>
      <c r="W1259" s="203" t="s">
        <v>761</v>
      </c>
      <c r="X1259" s="203" t="s">
        <v>593</v>
      </c>
      <c r="Y1259" s="203">
        <v>0</v>
      </c>
      <c r="Z1259" s="203">
        <v>0</v>
      </c>
      <c r="AA1259" s="203"/>
      <c r="AB1259" s="203"/>
      <c r="AC1259" s="203"/>
      <c r="AD1259" s="202"/>
    </row>
    <row r="1260" spans="1:30" hidden="1">
      <c r="A1260" s="200">
        <v>30366</v>
      </c>
      <c r="B1260" s="200" t="s">
        <v>2727</v>
      </c>
      <c r="C1260" s="200" t="s">
        <v>3823</v>
      </c>
      <c r="D1260" s="200" t="s">
        <v>3855</v>
      </c>
      <c r="E1260" s="200" t="s">
        <v>3856</v>
      </c>
      <c r="F1260" s="200" t="s">
        <v>3861</v>
      </c>
      <c r="G1260" s="200" t="s">
        <v>3862</v>
      </c>
      <c r="H1260" s="201">
        <v>38718</v>
      </c>
      <c r="I1260" s="202" t="s">
        <v>760</v>
      </c>
      <c r="J1260" s="203">
        <v>0</v>
      </c>
      <c r="K1260" s="203">
        <v>0</v>
      </c>
      <c r="L1260" s="203">
        <v>0</v>
      </c>
      <c r="M1260" s="203">
        <v>0</v>
      </c>
      <c r="N1260" s="203">
        <v>0</v>
      </c>
      <c r="O1260" s="203" t="s">
        <v>761</v>
      </c>
      <c r="P1260" s="203" t="s">
        <v>593</v>
      </c>
      <c r="Q1260" s="203" t="s">
        <v>593</v>
      </c>
      <c r="R1260" s="203" t="s">
        <v>761</v>
      </c>
      <c r="S1260" s="203" t="s">
        <v>593</v>
      </c>
      <c r="T1260" s="203" t="s">
        <v>593</v>
      </c>
      <c r="U1260" s="203">
        <v>0</v>
      </c>
      <c r="V1260" s="203" t="s">
        <v>593</v>
      </c>
      <c r="W1260" s="203" t="s">
        <v>761</v>
      </c>
      <c r="X1260" s="203" t="s">
        <v>593</v>
      </c>
      <c r="Y1260" s="203">
        <v>0</v>
      </c>
      <c r="Z1260" s="203">
        <v>0</v>
      </c>
      <c r="AA1260" s="203"/>
      <c r="AB1260" s="203"/>
      <c r="AC1260" s="203"/>
      <c r="AD1260" s="202"/>
    </row>
    <row r="1261" spans="1:30" hidden="1">
      <c r="A1261" s="200">
        <v>30381</v>
      </c>
      <c r="B1261" s="200" t="s">
        <v>2727</v>
      </c>
      <c r="C1261" s="200" t="s">
        <v>3823</v>
      </c>
      <c r="D1261" s="200" t="s">
        <v>3863</v>
      </c>
      <c r="E1261" s="200" t="s">
        <v>3864</v>
      </c>
      <c r="F1261" s="200" t="s">
        <v>3865</v>
      </c>
      <c r="G1261" s="200" t="s">
        <v>2768</v>
      </c>
      <c r="H1261" s="202"/>
      <c r="I1261" s="202"/>
      <c r="J1261" s="203">
        <v>0</v>
      </c>
      <c r="K1261" s="203">
        <v>0</v>
      </c>
      <c r="L1261" s="203">
        <v>0</v>
      </c>
      <c r="M1261" s="203">
        <v>0</v>
      </c>
      <c r="N1261" s="203">
        <v>0</v>
      </c>
      <c r="O1261" s="203" t="s">
        <v>761</v>
      </c>
      <c r="P1261" s="203" t="s">
        <v>593</v>
      </c>
      <c r="Q1261" s="203" t="s">
        <v>593</v>
      </c>
      <c r="R1261" s="203" t="s">
        <v>761</v>
      </c>
      <c r="S1261" s="203" t="s">
        <v>593</v>
      </c>
      <c r="T1261" s="203" t="s">
        <v>593</v>
      </c>
      <c r="U1261" s="203">
        <v>0</v>
      </c>
      <c r="V1261" s="203" t="s">
        <v>593</v>
      </c>
      <c r="W1261" s="203" t="s">
        <v>761</v>
      </c>
      <c r="X1261" s="203" t="s">
        <v>593</v>
      </c>
      <c r="Y1261" s="203">
        <v>0</v>
      </c>
      <c r="Z1261" s="203">
        <v>0</v>
      </c>
      <c r="AA1261" s="203"/>
      <c r="AB1261" s="203"/>
      <c r="AC1261" s="203"/>
      <c r="AD1261" s="202"/>
    </row>
    <row r="1262" spans="1:30" hidden="1">
      <c r="A1262" s="200">
        <v>30382</v>
      </c>
      <c r="B1262" s="200" t="s">
        <v>2727</v>
      </c>
      <c r="C1262" s="200" t="s">
        <v>3823</v>
      </c>
      <c r="D1262" s="200" t="s">
        <v>3863</v>
      </c>
      <c r="E1262" s="200" t="s">
        <v>3864</v>
      </c>
      <c r="F1262" s="200" t="s">
        <v>3866</v>
      </c>
      <c r="G1262" s="200" t="s">
        <v>1080</v>
      </c>
      <c r="H1262" s="201">
        <v>28795</v>
      </c>
      <c r="I1262" s="202" t="s">
        <v>760</v>
      </c>
      <c r="J1262" s="203">
        <v>0</v>
      </c>
      <c r="K1262" s="203">
        <v>0</v>
      </c>
      <c r="L1262" s="203">
        <v>0</v>
      </c>
      <c r="M1262" s="203">
        <v>0</v>
      </c>
      <c r="N1262" s="203">
        <v>0</v>
      </c>
      <c r="O1262" s="203" t="s">
        <v>761</v>
      </c>
      <c r="P1262" s="203" t="s">
        <v>593</v>
      </c>
      <c r="Q1262" s="203">
        <v>0</v>
      </c>
      <c r="R1262" s="203" t="s">
        <v>761</v>
      </c>
      <c r="S1262" s="203" t="s">
        <v>593</v>
      </c>
      <c r="T1262" s="203" t="s">
        <v>593</v>
      </c>
      <c r="U1262" s="203">
        <v>0</v>
      </c>
      <c r="V1262" s="203" t="s">
        <v>593</v>
      </c>
      <c r="W1262" s="203" t="s">
        <v>761</v>
      </c>
      <c r="X1262" s="203" t="s">
        <v>593</v>
      </c>
      <c r="Y1262" s="203">
        <v>0</v>
      </c>
      <c r="Z1262" s="203">
        <v>0</v>
      </c>
      <c r="AA1262" s="203"/>
      <c r="AB1262" s="203"/>
      <c r="AC1262" s="203"/>
      <c r="AD1262" s="202"/>
    </row>
    <row r="1263" spans="1:30" hidden="1">
      <c r="A1263" s="200">
        <v>30383</v>
      </c>
      <c r="B1263" s="200" t="s">
        <v>2727</v>
      </c>
      <c r="C1263" s="200" t="s">
        <v>3823</v>
      </c>
      <c r="D1263" s="200" t="s">
        <v>3863</v>
      </c>
      <c r="E1263" s="200" t="s">
        <v>3864</v>
      </c>
      <c r="F1263" s="200" t="s">
        <v>3867</v>
      </c>
      <c r="G1263" s="200" t="s">
        <v>3868</v>
      </c>
      <c r="H1263" s="202"/>
      <c r="I1263" s="202"/>
      <c r="J1263" s="203">
        <v>0</v>
      </c>
      <c r="K1263" s="203">
        <v>0</v>
      </c>
      <c r="L1263" s="203">
        <v>0</v>
      </c>
      <c r="M1263" s="203">
        <v>0</v>
      </c>
      <c r="N1263" s="203">
        <v>0</v>
      </c>
      <c r="O1263" s="203" t="s">
        <v>761</v>
      </c>
      <c r="P1263" s="203" t="s">
        <v>593</v>
      </c>
      <c r="Q1263" s="203" t="s">
        <v>593</v>
      </c>
      <c r="R1263" s="203" t="s">
        <v>761</v>
      </c>
      <c r="S1263" s="203" t="s">
        <v>593</v>
      </c>
      <c r="T1263" s="203" t="s">
        <v>593</v>
      </c>
      <c r="U1263" s="203">
        <v>0</v>
      </c>
      <c r="V1263" s="203" t="s">
        <v>593</v>
      </c>
      <c r="W1263" s="203" t="s">
        <v>761</v>
      </c>
      <c r="X1263" s="203" t="s">
        <v>593</v>
      </c>
      <c r="Y1263" s="203">
        <v>0</v>
      </c>
      <c r="Z1263" s="203">
        <v>0</v>
      </c>
      <c r="AA1263" s="203"/>
      <c r="AB1263" s="203"/>
      <c r="AC1263" s="203"/>
      <c r="AD1263" s="202"/>
    </row>
    <row r="1264" spans="1:30" hidden="1">
      <c r="A1264" s="200">
        <v>30390</v>
      </c>
      <c r="B1264" s="200" t="s">
        <v>2727</v>
      </c>
      <c r="C1264" s="200" t="s">
        <v>3823</v>
      </c>
      <c r="D1264" s="200" t="s">
        <v>3863</v>
      </c>
      <c r="E1264" s="200" t="s">
        <v>3864</v>
      </c>
      <c r="F1264" s="200" t="s">
        <v>3869</v>
      </c>
      <c r="G1264" s="200" t="s">
        <v>3701</v>
      </c>
      <c r="H1264" s="202"/>
      <c r="I1264" s="202"/>
      <c r="J1264" s="203">
        <v>0</v>
      </c>
      <c r="K1264" s="203">
        <v>0</v>
      </c>
      <c r="L1264" s="203">
        <v>0</v>
      </c>
      <c r="M1264" s="203">
        <v>0</v>
      </c>
      <c r="N1264" s="203">
        <v>0</v>
      </c>
      <c r="O1264" s="203" t="s">
        <v>761</v>
      </c>
      <c r="P1264" s="203" t="s">
        <v>593</v>
      </c>
      <c r="Q1264" s="203" t="s">
        <v>593</v>
      </c>
      <c r="R1264" s="203" t="s">
        <v>761</v>
      </c>
      <c r="S1264" s="203" t="s">
        <v>593</v>
      </c>
      <c r="T1264" s="203" t="s">
        <v>593</v>
      </c>
      <c r="U1264" s="203">
        <v>0</v>
      </c>
      <c r="V1264" s="203" t="s">
        <v>593</v>
      </c>
      <c r="W1264" s="203" t="s">
        <v>761</v>
      </c>
      <c r="X1264" s="203" t="s">
        <v>593</v>
      </c>
      <c r="Y1264" s="203">
        <v>0</v>
      </c>
      <c r="Z1264" s="203">
        <v>0</v>
      </c>
      <c r="AA1264" s="203"/>
      <c r="AB1264" s="203"/>
      <c r="AC1264" s="203"/>
      <c r="AD1264" s="202"/>
    </row>
    <row r="1265" spans="1:30" hidden="1">
      <c r="A1265" s="200">
        <v>30391</v>
      </c>
      <c r="B1265" s="200" t="s">
        <v>2727</v>
      </c>
      <c r="C1265" s="200" t="s">
        <v>3823</v>
      </c>
      <c r="D1265" s="200" t="s">
        <v>3863</v>
      </c>
      <c r="E1265" s="200" t="s">
        <v>3864</v>
      </c>
      <c r="F1265" s="200" t="s">
        <v>3870</v>
      </c>
      <c r="G1265" s="200" t="s">
        <v>3871</v>
      </c>
      <c r="H1265" s="201">
        <v>38261</v>
      </c>
      <c r="I1265" s="202" t="s">
        <v>760</v>
      </c>
      <c r="J1265" s="203">
        <v>0</v>
      </c>
      <c r="K1265" s="203">
        <v>0</v>
      </c>
      <c r="L1265" s="203">
        <v>0</v>
      </c>
      <c r="M1265" s="203">
        <v>0</v>
      </c>
      <c r="N1265" s="203">
        <v>0</v>
      </c>
      <c r="O1265" s="203" t="s">
        <v>761</v>
      </c>
      <c r="P1265" s="203" t="s">
        <v>593</v>
      </c>
      <c r="Q1265" s="203" t="s">
        <v>593</v>
      </c>
      <c r="R1265" s="203" t="s">
        <v>761</v>
      </c>
      <c r="S1265" s="203" t="s">
        <v>593</v>
      </c>
      <c r="T1265" s="203" t="s">
        <v>593</v>
      </c>
      <c r="U1265" s="203">
        <v>0</v>
      </c>
      <c r="V1265" s="203" t="s">
        <v>593</v>
      </c>
      <c r="W1265" s="203" t="s">
        <v>761</v>
      </c>
      <c r="X1265" s="203" t="s">
        <v>593</v>
      </c>
      <c r="Y1265" s="203">
        <v>0</v>
      </c>
      <c r="Z1265" s="203">
        <v>0</v>
      </c>
      <c r="AA1265" s="203"/>
      <c r="AB1265" s="203"/>
      <c r="AC1265" s="203"/>
      <c r="AD1265" s="202"/>
    </row>
    <row r="1266" spans="1:30" hidden="1">
      <c r="A1266" s="200">
        <v>30392</v>
      </c>
      <c r="B1266" s="200" t="s">
        <v>2727</v>
      </c>
      <c r="C1266" s="200" t="s">
        <v>3823</v>
      </c>
      <c r="D1266" s="200" t="s">
        <v>3863</v>
      </c>
      <c r="E1266" s="200" t="s">
        <v>3864</v>
      </c>
      <c r="F1266" s="200" t="s">
        <v>3872</v>
      </c>
      <c r="G1266" s="200" t="s">
        <v>3873</v>
      </c>
      <c r="H1266" s="201">
        <v>38473</v>
      </c>
      <c r="I1266" s="202" t="s">
        <v>760</v>
      </c>
      <c r="J1266" s="203">
        <v>0</v>
      </c>
      <c r="K1266" s="203">
        <v>0</v>
      </c>
      <c r="L1266" s="203">
        <v>0</v>
      </c>
      <c r="M1266" s="203">
        <v>0</v>
      </c>
      <c r="N1266" s="203">
        <v>0</v>
      </c>
      <c r="O1266" s="203" t="s">
        <v>761</v>
      </c>
      <c r="P1266" s="203" t="s">
        <v>593</v>
      </c>
      <c r="Q1266" s="203" t="s">
        <v>593</v>
      </c>
      <c r="R1266" s="203" t="s">
        <v>761</v>
      </c>
      <c r="S1266" s="203" t="s">
        <v>593</v>
      </c>
      <c r="T1266" s="203" t="s">
        <v>593</v>
      </c>
      <c r="U1266" s="203">
        <v>0</v>
      </c>
      <c r="V1266" s="203" t="s">
        <v>593</v>
      </c>
      <c r="W1266" s="203" t="s">
        <v>761</v>
      </c>
      <c r="X1266" s="203" t="s">
        <v>593</v>
      </c>
      <c r="Y1266" s="203">
        <v>0</v>
      </c>
      <c r="Z1266" s="203">
        <v>0</v>
      </c>
      <c r="AA1266" s="203"/>
      <c r="AB1266" s="203"/>
      <c r="AC1266" s="203"/>
      <c r="AD1266" s="202"/>
    </row>
    <row r="1267" spans="1:30" hidden="1">
      <c r="A1267" s="200">
        <v>30401</v>
      </c>
      <c r="B1267" s="200" t="s">
        <v>2727</v>
      </c>
      <c r="C1267" s="200" t="s">
        <v>3823</v>
      </c>
      <c r="D1267" s="200" t="s">
        <v>3874</v>
      </c>
      <c r="E1267" s="200" t="s">
        <v>3875</v>
      </c>
      <c r="F1267" s="200" t="s">
        <v>3876</v>
      </c>
      <c r="G1267" s="200" t="s">
        <v>3877</v>
      </c>
      <c r="H1267" s="201">
        <v>38777</v>
      </c>
      <c r="I1267" s="202" t="s">
        <v>760</v>
      </c>
      <c r="J1267" s="203">
        <v>0</v>
      </c>
      <c r="K1267" s="203">
        <v>0</v>
      </c>
      <c r="L1267" s="203">
        <v>0</v>
      </c>
      <c r="M1267" s="203">
        <v>0</v>
      </c>
      <c r="N1267" s="203">
        <v>0</v>
      </c>
      <c r="O1267" s="203" t="s">
        <v>761</v>
      </c>
      <c r="P1267" s="203" t="s">
        <v>593</v>
      </c>
      <c r="Q1267" s="203" t="s">
        <v>593</v>
      </c>
      <c r="R1267" s="203" t="s">
        <v>761</v>
      </c>
      <c r="S1267" s="203" t="s">
        <v>593</v>
      </c>
      <c r="T1267" s="203" t="s">
        <v>593</v>
      </c>
      <c r="U1267" s="203">
        <v>0</v>
      </c>
      <c r="V1267" s="203" t="s">
        <v>593</v>
      </c>
      <c r="W1267" s="203" t="s">
        <v>761</v>
      </c>
      <c r="X1267" s="203" t="s">
        <v>593</v>
      </c>
      <c r="Y1267" s="203">
        <v>0</v>
      </c>
      <c r="Z1267" s="203">
        <v>0</v>
      </c>
      <c r="AA1267" s="203"/>
      <c r="AB1267" s="203"/>
      <c r="AC1267" s="203"/>
      <c r="AD1267" s="202"/>
    </row>
    <row r="1268" spans="1:30" hidden="1">
      <c r="A1268" s="200">
        <v>30404</v>
      </c>
      <c r="B1268" s="200" t="s">
        <v>2727</v>
      </c>
      <c r="C1268" s="200" t="s">
        <v>3823</v>
      </c>
      <c r="D1268" s="200" t="s">
        <v>3874</v>
      </c>
      <c r="E1268" s="200" t="s">
        <v>3875</v>
      </c>
      <c r="F1268" s="200" t="s">
        <v>3878</v>
      </c>
      <c r="G1268" s="200" t="s">
        <v>3879</v>
      </c>
      <c r="H1268" s="202"/>
      <c r="I1268" s="202"/>
      <c r="J1268" s="203">
        <v>0</v>
      </c>
      <c r="K1268" s="203">
        <v>0</v>
      </c>
      <c r="L1268" s="203">
        <v>0</v>
      </c>
      <c r="M1268" s="203">
        <v>0</v>
      </c>
      <c r="N1268" s="203">
        <v>0</v>
      </c>
      <c r="O1268" s="203" t="s">
        <v>761</v>
      </c>
      <c r="P1268" s="203" t="s">
        <v>593</v>
      </c>
      <c r="Q1268" s="203" t="s">
        <v>593</v>
      </c>
      <c r="R1268" s="203" t="s">
        <v>761</v>
      </c>
      <c r="S1268" s="203" t="s">
        <v>593</v>
      </c>
      <c r="T1268" s="203" t="s">
        <v>593</v>
      </c>
      <c r="U1268" s="203">
        <v>0</v>
      </c>
      <c r="V1268" s="203" t="s">
        <v>593</v>
      </c>
      <c r="W1268" s="203" t="s">
        <v>761</v>
      </c>
      <c r="X1268" s="203" t="s">
        <v>593</v>
      </c>
      <c r="Y1268" s="203">
        <v>0</v>
      </c>
      <c r="Z1268" s="203">
        <v>0</v>
      </c>
      <c r="AA1268" s="203"/>
      <c r="AB1268" s="203"/>
      <c r="AC1268" s="203"/>
      <c r="AD1268" s="202"/>
    </row>
    <row r="1269" spans="1:30" hidden="1">
      <c r="A1269" s="200">
        <v>30406</v>
      </c>
      <c r="B1269" s="200" t="s">
        <v>2727</v>
      </c>
      <c r="C1269" s="200" t="s">
        <v>3823</v>
      </c>
      <c r="D1269" s="200" t="s">
        <v>3874</v>
      </c>
      <c r="E1269" s="200" t="s">
        <v>3875</v>
      </c>
      <c r="F1269" s="200" t="s">
        <v>3880</v>
      </c>
      <c r="G1269" s="200" t="s">
        <v>3881</v>
      </c>
      <c r="H1269" s="202"/>
      <c r="I1269" s="202"/>
      <c r="J1269" s="203">
        <v>0</v>
      </c>
      <c r="K1269" s="203">
        <v>0</v>
      </c>
      <c r="L1269" s="203">
        <v>0</v>
      </c>
      <c r="M1269" s="203">
        <v>0</v>
      </c>
      <c r="N1269" s="203">
        <v>0</v>
      </c>
      <c r="O1269" s="203" t="s">
        <v>761</v>
      </c>
      <c r="P1269" s="203" t="s">
        <v>593</v>
      </c>
      <c r="Q1269" s="203" t="s">
        <v>593</v>
      </c>
      <c r="R1269" s="203" t="s">
        <v>761</v>
      </c>
      <c r="S1269" s="203" t="s">
        <v>593</v>
      </c>
      <c r="T1269" s="203" t="s">
        <v>593</v>
      </c>
      <c r="U1269" s="203">
        <v>0</v>
      </c>
      <c r="V1269" s="203" t="s">
        <v>593</v>
      </c>
      <c r="W1269" s="203" t="s">
        <v>761</v>
      </c>
      <c r="X1269" s="203" t="s">
        <v>593</v>
      </c>
      <c r="Y1269" s="203">
        <v>0</v>
      </c>
      <c r="Z1269" s="203">
        <v>0</v>
      </c>
      <c r="AA1269" s="203"/>
      <c r="AB1269" s="203"/>
      <c r="AC1269" s="203"/>
      <c r="AD1269" s="202"/>
    </row>
    <row r="1270" spans="1:30" hidden="1">
      <c r="A1270" s="200">
        <v>30421</v>
      </c>
      <c r="B1270" s="200" t="s">
        <v>2727</v>
      </c>
      <c r="C1270" s="200" t="s">
        <v>3823</v>
      </c>
      <c r="D1270" s="200" t="s">
        <v>3882</v>
      </c>
      <c r="E1270" s="200" t="s">
        <v>3883</v>
      </c>
      <c r="F1270" s="200" t="s">
        <v>3884</v>
      </c>
      <c r="G1270" s="200" t="s">
        <v>3885</v>
      </c>
      <c r="H1270" s="202"/>
      <c r="I1270" s="202"/>
      <c r="J1270" s="203">
        <v>0</v>
      </c>
      <c r="K1270" s="203">
        <v>0</v>
      </c>
      <c r="L1270" s="203">
        <v>0</v>
      </c>
      <c r="M1270" s="203">
        <v>0</v>
      </c>
      <c r="N1270" s="203">
        <v>0</v>
      </c>
      <c r="O1270" s="203" t="s">
        <v>761</v>
      </c>
      <c r="P1270" s="203" t="s">
        <v>593</v>
      </c>
      <c r="Q1270" s="203" t="s">
        <v>593</v>
      </c>
      <c r="R1270" s="203" t="s">
        <v>761</v>
      </c>
      <c r="S1270" s="203" t="s">
        <v>593</v>
      </c>
      <c r="T1270" s="203" t="s">
        <v>593</v>
      </c>
      <c r="U1270" s="203">
        <v>0</v>
      </c>
      <c r="V1270" s="203" t="s">
        <v>593</v>
      </c>
      <c r="W1270" s="203" t="s">
        <v>761</v>
      </c>
      <c r="X1270" s="203" t="s">
        <v>593</v>
      </c>
      <c r="Y1270" s="203">
        <v>0</v>
      </c>
      <c r="Z1270" s="203">
        <v>0</v>
      </c>
      <c r="AA1270" s="203"/>
      <c r="AB1270" s="203"/>
      <c r="AC1270" s="203"/>
      <c r="AD1270" s="202"/>
    </row>
    <row r="1271" spans="1:30" hidden="1">
      <c r="A1271" s="200">
        <v>30422</v>
      </c>
      <c r="B1271" s="200" t="s">
        <v>2727</v>
      </c>
      <c r="C1271" s="200" t="s">
        <v>3823</v>
      </c>
      <c r="D1271" s="200" t="s">
        <v>3882</v>
      </c>
      <c r="E1271" s="200" t="s">
        <v>3883</v>
      </c>
      <c r="F1271" s="200" t="s">
        <v>3886</v>
      </c>
      <c r="G1271" s="200" t="s">
        <v>3887</v>
      </c>
      <c r="H1271" s="202"/>
      <c r="I1271" s="202"/>
      <c r="J1271" s="203">
        <v>0</v>
      </c>
      <c r="K1271" s="203">
        <v>0</v>
      </c>
      <c r="L1271" s="203">
        <v>0</v>
      </c>
      <c r="M1271" s="203">
        <v>0</v>
      </c>
      <c r="N1271" s="203">
        <v>0</v>
      </c>
      <c r="O1271" s="203" t="s">
        <v>761</v>
      </c>
      <c r="P1271" s="203" t="s">
        <v>593</v>
      </c>
      <c r="Q1271" s="203" t="s">
        <v>593</v>
      </c>
      <c r="R1271" s="203" t="s">
        <v>761</v>
      </c>
      <c r="S1271" s="203" t="s">
        <v>593</v>
      </c>
      <c r="T1271" s="203" t="s">
        <v>593</v>
      </c>
      <c r="U1271" s="203">
        <v>0</v>
      </c>
      <c r="V1271" s="203" t="s">
        <v>593</v>
      </c>
      <c r="W1271" s="203" t="s">
        <v>761</v>
      </c>
      <c r="X1271" s="203" t="s">
        <v>593</v>
      </c>
      <c r="Y1271" s="203">
        <v>0</v>
      </c>
      <c r="Z1271" s="203">
        <v>0</v>
      </c>
      <c r="AA1271" s="203"/>
      <c r="AB1271" s="203"/>
      <c r="AC1271" s="203"/>
      <c r="AD1271" s="202"/>
    </row>
    <row r="1272" spans="1:30" hidden="1">
      <c r="A1272" s="200">
        <v>30424</v>
      </c>
      <c r="B1272" s="200" t="s">
        <v>2727</v>
      </c>
      <c r="C1272" s="200" t="s">
        <v>3823</v>
      </c>
      <c r="D1272" s="200" t="s">
        <v>3882</v>
      </c>
      <c r="E1272" s="200" t="s">
        <v>3883</v>
      </c>
      <c r="F1272" s="200" t="s">
        <v>3888</v>
      </c>
      <c r="G1272" s="200" t="s">
        <v>3889</v>
      </c>
      <c r="H1272" s="202"/>
      <c r="I1272" s="202"/>
      <c r="J1272" s="203">
        <v>0</v>
      </c>
      <c r="K1272" s="203">
        <v>0</v>
      </c>
      <c r="L1272" s="203">
        <v>0</v>
      </c>
      <c r="M1272" s="203">
        <v>0</v>
      </c>
      <c r="N1272" s="203">
        <v>0</v>
      </c>
      <c r="O1272" s="203" t="s">
        <v>761</v>
      </c>
      <c r="P1272" s="203" t="s">
        <v>593</v>
      </c>
      <c r="Q1272" s="203" t="s">
        <v>593</v>
      </c>
      <c r="R1272" s="203" t="s">
        <v>761</v>
      </c>
      <c r="S1272" s="203" t="s">
        <v>593</v>
      </c>
      <c r="T1272" s="203" t="s">
        <v>593</v>
      </c>
      <c r="U1272" s="203">
        <v>0</v>
      </c>
      <c r="V1272" s="203" t="s">
        <v>593</v>
      </c>
      <c r="W1272" s="203" t="s">
        <v>761</v>
      </c>
      <c r="X1272" s="203" t="s">
        <v>593</v>
      </c>
      <c r="Y1272" s="203">
        <v>0</v>
      </c>
      <c r="Z1272" s="203">
        <v>0</v>
      </c>
      <c r="AA1272" s="203"/>
      <c r="AB1272" s="203"/>
      <c r="AC1272" s="203"/>
      <c r="AD1272" s="202"/>
    </row>
    <row r="1273" spans="1:30" hidden="1">
      <c r="A1273" s="200">
        <v>30427</v>
      </c>
      <c r="B1273" s="200" t="s">
        <v>2727</v>
      </c>
      <c r="C1273" s="200" t="s">
        <v>3823</v>
      </c>
      <c r="D1273" s="200" t="s">
        <v>3882</v>
      </c>
      <c r="E1273" s="200" t="s">
        <v>3883</v>
      </c>
      <c r="F1273" s="200" t="s">
        <v>3890</v>
      </c>
      <c r="G1273" s="200" t="s">
        <v>3891</v>
      </c>
      <c r="H1273" s="202"/>
      <c r="I1273" s="202"/>
      <c r="J1273" s="203">
        <v>0</v>
      </c>
      <c r="K1273" s="203">
        <v>0</v>
      </c>
      <c r="L1273" s="203">
        <v>0</v>
      </c>
      <c r="M1273" s="203">
        <v>0</v>
      </c>
      <c r="N1273" s="203">
        <v>0</v>
      </c>
      <c r="O1273" s="203" t="s">
        <v>761</v>
      </c>
      <c r="P1273" s="203" t="s">
        <v>593</v>
      </c>
      <c r="Q1273" s="203" t="s">
        <v>593</v>
      </c>
      <c r="R1273" s="203" t="s">
        <v>761</v>
      </c>
      <c r="S1273" s="203" t="s">
        <v>593</v>
      </c>
      <c r="T1273" s="203" t="s">
        <v>593</v>
      </c>
      <c r="U1273" s="203">
        <v>0</v>
      </c>
      <c r="V1273" s="203" t="s">
        <v>593</v>
      </c>
      <c r="W1273" s="203" t="s">
        <v>761</v>
      </c>
      <c r="X1273" s="203" t="s">
        <v>593</v>
      </c>
      <c r="Y1273" s="203">
        <v>0</v>
      </c>
      <c r="Z1273" s="203">
        <v>0</v>
      </c>
      <c r="AA1273" s="203"/>
      <c r="AB1273" s="203"/>
      <c r="AC1273" s="203"/>
      <c r="AD1273" s="202"/>
    </row>
    <row r="1274" spans="1:30" hidden="1">
      <c r="A1274" s="200">
        <v>30428</v>
      </c>
      <c r="B1274" s="200" t="s">
        <v>2727</v>
      </c>
      <c r="C1274" s="200" t="s">
        <v>3823</v>
      </c>
      <c r="D1274" s="200" t="s">
        <v>3882</v>
      </c>
      <c r="E1274" s="200" t="s">
        <v>3883</v>
      </c>
      <c r="F1274" s="200" t="s">
        <v>3892</v>
      </c>
      <c r="G1274" s="200" t="s">
        <v>3893</v>
      </c>
      <c r="H1274" s="201">
        <v>38443</v>
      </c>
      <c r="I1274" s="202" t="s">
        <v>760</v>
      </c>
      <c r="J1274" s="203">
        <v>0</v>
      </c>
      <c r="K1274" s="203">
        <v>0</v>
      </c>
      <c r="L1274" s="203">
        <v>0</v>
      </c>
      <c r="M1274" s="203">
        <v>0</v>
      </c>
      <c r="N1274" s="203">
        <v>0</v>
      </c>
      <c r="O1274" s="203" t="s">
        <v>761</v>
      </c>
      <c r="P1274" s="203" t="s">
        <v>593</v>
      </c>
      <c r="Q1274" s="203" t="s">
        <v>593</v>
      </c>
      <c r="R1274" s="203" t="s">
        <v>761</v>
      </c>
      <c r="S1274" s="203" t="s">
        <v>593</v>
      </c>
      <c r="T1274" s="203" t="s">
        <v>593</v>
      </c>
      <c r="U1274" s="203">
        <v>0</v>
      </c>
      <c r="V1274" s="203" t="s">
        <v>593</v>
      </c>
      <c r="W1274" s="203" t="s">
        <v>761</v>
      </c>
      <c r="X1274" s="203" t="s">
        <v>593</v>
      </c>
      <c r="Y1274" s="203">
        <v>0</v>
      </c>
      <c r="Z1274" s="203">
        <v>0</v>
      </c>
      <c r="AA1274" s="203"/>
      <c r="AB1274" s="203"/>
      <c r="AC1274" s="203"/>
      <c r="AD1274" s="202"/>
    </row>
    <row r="1275" spans="1:30">
      <c r="A1275" s="200">
        <v>31201</v>
      </c>
      <c r="B1275" s="200" t="s">
        <v>3895</v>
      </c>
      <c r="C1275" s="200" t="s">
        <v>3896</v>
      </c>
      <c r="D1275" s="200"/>
      <c r="E1275" s="200"/>
      <c r="F1275" s="200" t="s">
        <v>3897</v>
      </c>
      <c r="G1275" s="200" t="s">
        <v>3898</v>
      </c>
      <c r="H1275" s="201">
        <v>43191</v>
      </c>
      <c r="I1275" s="202" t="s">
        <v>760</v>
      </c>
      <c r="J1275" s="203">
        <v>0</v>
      </c>
      <c r="K1275" s="203" t="s">
        <v>761</v>
      </c>
      <c r="L1275" s="203">
        <v>0</v>
      </c>
      <c r="M1275" s="203" t="s">
        <v>761</v>
      </c>
      <c r="N1275" s="203" t="s">
        <v>761</v>
      </c>
      <c r="O1275" s="203" t="s">
        <v>593</v>
      </c>
      <c r="P1275" s="203" t="s">
        <v>593</v>
      </c>
      <c r="Q1275" s="203" t="s">
        <v>593</v>
      </c>
      <c r="R1275" s="203" t="s">
        <v>593</v>
      </c>
      <c r="S1275" s="203" t="s">
        <v>593</v>
      </c>
      <c r="T1275" s="203" t="s">
        <v>593</v>
      </c>
      <c r="U1275" s="203">
        <v>0</v>
      </c>
      <c r="V1275" s="203" t="s">
        <v>761</v>
      </c>
      <c r="W1275" s="203" t="s">
        <v>593</v>
      </c>
      <c r="X1275" s="203" t="s">
        <v>761</v>
      </c>
      <c r="Y1275" s="203" t="s">
        <v>1172</v>
      </c>
      <c r="Z1275" s="203" t="s">
        <v>3899</v>
      </c>
      <c r="AA1275" s="203">
        <v>0</v>
      </c>
      <c r="AB1275" s="203">
        <v>0</v>
      </c>
      <c r="AC1275" s="203">
        <v>0</v>
      </c>
      <c r="AD1275" s="203">
        <v>0</v>
      </c>
    </row>
    <row r="1276" spans="1:30">
      <c r="A1276" s="200">
        <v>31202</v>
      </c>
      <c r="B1276" s="200" t="s">
        <v>3895</v>
      </c>
      <c r="C1276" s="200" t="s">
        <v>3896</v>
      </c>
      <c r="D1276" s="200"/>
      <c r="E1276" s="200"/>
      <c r="F1276" s="200" t="s">
        <v>3900</v>
      </c>
      <c r="G1276" s="200" t="s">
        <v>3901</v>
      </c>
      <c r="H1276" s="201">
        <v>38442</v>
      </c>
      <c r="I1276" s="202" t="s">
        <v>760</v>
      </c>
      <c r="J1276" s="203">
        <v>0</v>
      </c>
      <c r="K1276" s="203">
        <v>0</v>
      </c>
      <c r="L1276" s="203">
        <v>0</v>
      </c>
      <c r="M1276" s="203">
        <v>0</v>
      </c>
      <c r="N1276" s="203">
        <v>0</v>
      </c>
      <c r="O1276" s="203" t="s">
        <v>593</v>
      </c>
      <c r="P1276" s="203" t="s">
        <v>593</v>
      </c>
      <c r="Q1276" s="203" t="s">
        <v>593</v>
      </c>
      <c r="R1276" s="203" t="s">
        <v>593</v>
      </c>
      <c r="S1276" s="203" t="s">
        <v>593</v>
      </c>
      <c r="T1276" s="203" t="s">
        <v>593</v>
      </c>
      <c r="U1276" s="203">
        <v>0</v>
      </c>
      <c r="V1276" s="203" t="s">
        <v>593</v>
      </c>
      <c r="W1276" s="203" t="s">
        <v>593</v>
      </c>
      <c r="X1276" s="203" t="s">
        <v>761</v>
      </c>
      <c r="Y1276" s="203">
        <v>0</v>
      </c>
      <c r="Z1276" s="203" t="s">
        <v>3902</v>
      </c>
      <c r="AA1276" s="203">
        <v>0</v>
      </c>
      <c r="AB1276" s="203">
        <v>0</v>
      </c>
      <c r="AC1276" s="203">
        <v>0</v>
      </c>
      <c r="AD1276" s="203">
        <v>0</v>
      </c>
    </row>
    <row r="1277" spans="1:30" hidden="1">
      <c r="A1277" s="200">
        <v>31203</v>
      </c>
      <c r="B1277" s="200" t="s">
        <v>3903</v>
      </c>
      <c r="C1277" s="200" t="s">
        <v>3896</v>
      </c>
      <c r="D1277" s="200"/>
      <c r="E1277" s="200"/>
      <c r="F1277" s="200" t="s">
        <v>3904</v>
      </c>
      <c r="G1277" s="200" t="s">
        <v>3905</v>
      </c>
      <c r="H1277" s="201">
        <v>38433</v>
      </c>
      <c r="I1277" s="202" t="s">
        <v>760</v>
      </c>
      <c r="J1277" s="203" t="s">
        <v>593</v>
      </c>
      <c r="K1277" s="203" t="s">
        <v>593</v>
      </c>
      <c r="L1277" s="203" t="s">
        <v>593</v>
      </c>
      <c r="M1277" s="203" t="s">
        <v>593</v>
      </c>
      <c r="N1277" s="203" t="s">
        <v>593</v>
      </c>
      <c r="O1277" s="203" t="s">
        <v>593</v>
      </c>
      <c r="P1277" s="203" t="s">
        <v>593</v>
      </c>
      <c r="Q1277" s="203" t="s">
        <v>593</v>
      </c>
      <c r="R1277" s="203" t="s">
        <v>593</v>
      </c>
      <c r="S1277" s="203" t="s">
        <v>593</v>
      </c>
      <c r="T1277" s="203" t="s">
        <v>593</v>
      </c>
      <c r="U1277" s="203" t="s">
        <v>593</v>
      </c>
      <c r="V1277" s="203" t="s">
        <v>593</v>
      </c>
      <c r="W1277" s="203" t="s">
        <v>593</v>
      </c>
      <c r="X1277" s="203" t="s">
        <v>593</v>
      </c>
      <c r="Y1277" s="203" t="s">
        <v>593</v>
      </c>
      <c r="Z1277" s="203" t="s">
        <v>593</v>
      </c>
      <c r="AA1277" s="203"/>
      <c r="AB1277" s="203"/>
      <c r="AC1277" s="203"/>
      <c r="AD1277" s="202"/>
    </row>
    <row r="1278" spans="1:30" hidden="1">
      <c r="A1278" s="200">
        <v>31204</v>
      </c>
      <c r="B1278" s="200" t="s">
        <v>3903</v>
      </c>
      <c r="C1278" s="200" t="s">
        <v>3896</v>
      </c>
      <c r="D1278" s="200"/>
      <c r="E1278" s="200"/>
      <c r="F1278" s="200" t="s">
        <v>3906</v>
      </c>
      <c r="G1278" s="200" t="s">
        <v>3907</v>
      </c>
      <c r="H1278" s="201">
        <v>33749</v>
      </c>
      <c r="I1278" s="202" t="s">
        <v>760</v>
      </c>
      <c r="J1278" s="203" t="s">
        <v>593</v>
      </c>
      <c r="K1278" s="203" t="s">
        <v>593</v>
      </c>
      <c r="L1278" s="203" t="s">
        <v>593</v>
      </c>
      <c r="M1278" s="203" t="s">
        <v>593</v>
      </c>
      <c r="N1278" s="203" t="s">
        <v>593</v>
      </c>
      <c r="O1278" s="203" t="s">
        <v>593</v>
      </c>
      <c r="P1278" s="203" t="s">
        <v>593</v>
      </c>
      <c r="Q1278" s="203" t="s">
        <v>593</v>
      </c>
      <c r="R1278" s="203" t="s">
        <v>593</v>
      </c>
      <c r="S1278" s="203" t="s">
        <v>593</v>
      </c>
      <c r="T1278" s="203" t="s">
        <v>593</v>
      </c>
      <c r="U1278" s="203" t="s">
        <v>593</v>
      </c>
      <c r="V1278" s="203" t="s">
        <v>593</v>
      </c>
      <c r="W1278" s="203" t="s">
        <v>593</v>
      </c>
      <c r="X1278" s="203" t="s">
        <v>593</v>
      </c>
      <c r="Y1278" s="203" t="s">
        <v>593</v>
      </c>
      <c r="Z1278" s="203" t="s">
        <v>593</v>
      </c>
      <c r="AA1278" s="203"/>
      <c r="AB1278" s="203"/>
      <c r="AC1278" s="203"/>
      <c r="AD1278" s="202"/>
    </row>
    <row r="1279" spans="1:30" hidden="1">
      <c r="A1279" s="200">
        <v>31302</v>
      </c>
      <c r="B1279" s="200" t="s">
        <v>3903</v>
      </c>
      <c r="C1279" s="200" t="s">
        <v>3896</v>
      </c>
      <c r="D1279" s="200" t="s">
        <v>3908</v>
      </c>
      <c r="E1279" s="200" t="s">
        <v>3909</v>
      </c>
      <c r="F1279" s="200" t="s">
        <v>3910</v>
      </c>
      <c r="G1279" s="200" t="s">
        <v>3911</v>
      </c>
      <c r="H1279" s="202"/>
      <c r="I1279" s="202"/>
      <c r="J1279" s="203" t="s">
        <v>593</v>
      </c>
      <c r="K1279" s="203" t="s">
        <v>593</v>
      </c>
      <c r="L1279" s="203" t="s">
        <v>593</v>
      </c>
      <c r="M1279" s="203" t="s">
        <v>593</v>
      </c>
      <c r="N1279" s="203" t="s">
        <v>593</v>
      </c>
      <c r="O1279" s="203" t="s">
        <v>593</v>
      </c>
      <c r="P1279" s="203" t="s">
        <v>593</v>
      </c>
      <c r="Q1279" s="203" t="s">
        <v>593</v>
      </c>
      <c r="R1279" s="203" t="s">
        <v>593</v>
      </c>
      <c r="S1279" s="203" t="s">
        <v>593</v>
      </c>
      <c r="T1279" s="203" t="s">
        <v>593</v>
      </c>
      <c r="U1279" s="203" t="s">
        <v>593</v>
      </c>
      <c r="V1279" s="203" t="s">
        <v>593</v>
      </c>
      <c r="W1279" s="203" t="s">
        <v>593</v>
      </c>
      <c r="X1279" s="203" t="s">
        <v>593</v>
      </c>
      <c r="Y1279" s="203" t="s">
        <v>593</v>
      </c>
      <c r="Z1279" s="203" t="s">
        <v>593</v>
      </c>
      <c r="AA1279" s="203"/>
      <c r="AB1279" s="203"/>
      <c r="AC1279" s="203"/>
      <c r="AD1279" s="202"/>
    </row>
    <row r="1280" spans="1:30" hidden="1">
      <c r="A1280" s="200">
        <v>31325</v>
      </c>
      <c r="B1280" s="200" t="s">
        <v>3903</v>
      </c>
      <c r="C1280" s="200" t="s">
        <v>3896</v>
      </c>
      <c r="D1280" s="200" t="s">
        <v>3912</v>
      </c>
      <c r="E1280" s="200" t="s">
        <v>3913</v>
      </c>
      <c r="F1280" s="200" t="s">
        <v>3914</v>
      </c>
      <c r="G1280" s="200" t="s">
        <v>2778</v>
      </c>
      <c r="H1280" s="201">
        <v>29983</v>
      </c>
      <c r="I1280" s="202" t="s">
        <v>760</v>
      </c>
      <c r="J1280" s="203" t="s">
        <v>593</v>
      </c>
      <c r="K1280" s="203" t="s">
        <v>593</v>
      </c>
      <c r="L1280" s="203" t="s">
        <v>593</v>
      </c>
      <c r="M1280" s="203" t="s">
        <v>593</v>
      </c>
      <c r="N1280" s="203" t="s">
        <v>593</v>
      </c>
      <c r="O1280" s="203" t="s">
        <v>593</v>
      </c>
      <c r="P1280" s="203" t="s">
        <v>593</v>
      </c>
      <c r="Q1280" s="203" t="s">
        <v>593</v>
      </c>
      <c r="R1280" s="203" t="s">
        <v>593</v>
      </c>
      <c r="S1280" s="203" t="s">
        <v>593</v>
      </c>
      <c r="T1280" s="203" t="s">
        <v>593</v>
      </c>
      <c r="U1280" s="203" t="s">
        <v>593</v>
      </c>
      <c r="V1280" s="203" t="s">
        <v>593</v>
      </c>
      <c r="W1280" s="203" t="s">
        <v>593</v>
      </c>
      <c r="X1280" s="203" t="s">
        <v>593</v>
      </c>
      <c r="Y1280" s="203" t="s">
        <v>593</v>
      </c>
      <c r="Z1280" s="203" t="s">
        <v>593</v>
      </c>
      <c r="AA1280" s="203"/>
      <c r="AB1280" s="203"/>
      <c r="AC1280" s="203"/>
      <c r="AD1280" s="202"/>
    </row>
    <row r="1281" spans="1:30" hidden="1">
      <c r="A1281" s="200">
        <v>31328</v>
      </c>
      <c r="B1281" s="200" t="s">
        <v>3903</v>
      </c>
      <c r="C1281" s="200" t="s">
        <v>3896</v>
      </c>
      <c r="D1281" s="200" t="s">
        <v>3912</v>
      </c>
      <c r="E1281" s="200" t="s">
        <v>3913</v>
      </c>
      <c r="F1281" s="200" t="s">
        <v>3915</v>
      </c>
      <c r="G1281" s="200" t="s">
        <v>3916</v>
      </c>
      <c r="H1281" s="202"/>
      <c r="I1281" s="202"/>
      <c r="J1281" s="203" t="s">
        <v>593</v>
      </c>
      <c r="K1281" s="203" t="s">
        <v>593</v>
      </c>
      <c r="L1281" s="203" t="s">
        <v>593</v>
      </c>
      <c r="M1281" s="203" t="s">
        <v>593</v>
      </c>
      <c r="N1281" s="203" t="s">
        <v>593</v>
      </c>
      <c r="O1281" s="203" t="s">
        <v>593</v>
      </c>
      <c r="P1281" s="203" t="s">
        <v>593</v>
      </c>
      <c r="Q1281" s="203" t="s">
        <v>593</v>
      </c>
      <c r="R1281" s="203" t="s">
        <v>593</v>
      </c>
      <c r="S1281" s="203" t="s">
        <v>593</v>
      </c>
      <c r="T1281" s="203" t="s">
        <v>593</v>
      </c>
      <c r="U1281" s="203" t="s">
        <v>593</v>
      </c>
      <c r="V1281" s="203" t="s">
        <v>593</v>
      </c>
      <c r="W1281" s="203" t="s">
        <v>593</v>
      </c>
      <c r="X1281" s="203" t="s">
        <v>593</v>
      </c>
      <c r="Y1281" s="203" t="s">
        <v>593</v>
      </c>
      <c r="Z1281" s="203" t="s">
        <v>593</v>
      </c>
      <c r="AA1281" s="203"/>
      <c r="AB1281" s="203"/>
      <c r="AC1281" s="203"/>
      <c r="AD1281" s="202"/>
    </row>
    <row r="1282" spans="1:30" hidden="1">
      <c r="A1282" s="200">
        <v>31329</v>
      </c>
      <c r="B1282" s="200" t="s">
        <v>3903</v>
      </c>
      <c r="C1282" s="200" t="s">
        <v>3896</v>
      </c>
      <c r="D1282" s="200" t="s">
        <v>3912</v>
      </c>
      <c r="E1282" s="200" t="s">
        <v>3913</v>
      </c>
      <c r="F1282" s="200" t="s">
        <v>3917</v>
      </c>
      <c r="G1282" s="200" t="s">
        <v>3918</v>
      </c>
      <c r="H1282" s="201">
        <v>38442</v>
      </c>
      <c r="I1282" s="202" t="s">
        <v>760</v>
      </c>
      <c r="J1282" s="203" t="s">
        <v>593</v>
      </c>
      <c r="K1282" s="203" t="s">
        <v>593</v>
      </c>
      <c r="L1282" s="203" t="s">
        <v>593</v>
      </c>
      <c r="M1282" s="203" t="s">
        <v>593</v>
      </c>
      <c r="N1282" s="203" t="s">
        <v>593</v>
      </c>
      <c r="O1282" s="203" t="s">
        <v>593</v>
      </c>
      <c r="P1282" s="203" t="s">
        <v>593</v>
      </c>
      <c r="Q1282" s="203" t="s">
        <v>593</v>
      </c>
      <c r="R1282" s="203" t="s">
        <v>593</v>
      </c>
      <c r="S1282" s="203" t="s">
        <v>593</v>
      </c>
      <c r="T1282" s="203" t="s">
        <v>593</v>
      </c>
      <c r="U1282" s="203" t="s">
        <v>593</v>
      </c>
      <c r="V1282" s="203" t="s">
        <v>593</v>
      </c>
      <c r="W1282" s="203" t="s">
        <v>593</v>
      </c>
      <c r="X1282" s="203" t="s">
        <v>593</v>
      </c>
      <c r="Y1282" s="203" t="s">
        <v>593</v>
      </c>
      <c r="Z1282" s="203" t="s">
        <v>593</v>
      </c>
      <c r="AA1282" s="203"/>
      <c r="AB1282" s="203"/>
      <c r="AC1282" s="203"/>
      <c r="AD1282" s="202"/>
    </row>
    <row r="1283" spans="1:30" hidden="1">
      <c r="A1283" s="200">
        <v>31364</v>
      </c>
      <c r="B1283" s="200" t="s">
        <v>3903</v>
      </c>
      <c r="C1283" s="200" t="s">
        <v>3896</v>
      </c>
      <c r="D1283" s="200" t="s">
        <v>3919</v>
      </c>
      <c r="E1283" s="200" t="s">
        <v>3920</v>
      </c>
      <c r="F1283" s="200" t="s">
        <v>3921</v>
      </c>
      <c r="G1283" s="200" t="s">
        <v>3922</v>
      </c>
      <c r="H1283" s="202"/>
      <c r="I1283" s="202"/>
      <c r="J1283" s="203" t="s">
        <v>593</v>
      </c>
      <c r="K1283" s="203" t="s">
        <v>593</v>
      </c>
      <c r="L1283" s="203" t="s">
        <v>593</v>
      </c>
      <c r="M1283" s="203" t="s">
        <v>593</v>
      </c>
      <c r="N1283" s="203" t="s">
        <v>593</v>
      </c>
      <c r="O1283" s="203" t="s">
        <v>593</v>
      </c>
      <c r="P1283" s="203" t="s">
        <v>593</v>
      </c>
      <c r="Q1283" s="203" t="s">
        <v>593</v>
      </c>
      <c r="R1283" s="203" t="s">
        <v>593</v>
      </c>
      <c r="S1283" s="203" t="s">
        <v>593</v>
      </c>
      <c r="T1283" s="203" t="s">
        <v>593</v>
      </c>
      <c r="U1283" s="203" t="s">
        <v>593</v>
      </c>
      <c r="V1283" s="203" t="s">
        <v>593</v>
      </c>
      <c r="W1283" s="203" t="s">
        <v>593</v>
      </c>
      <c r="X1283" s="203" t="s">
        <v>593</v>
      </c>
      <c r="Y1283" s="203" t="s">
        <v>593</v>
      </c>
      <c r="Z1283" s="203" t="s">
        <v>593</v>
      </c>
      <c r="AA1283" s="203"/>
      <c r="AB1283" s="203"/>
      <c r="AC1283" s="203"/>
      <c r="AD1283" s="202"/>
    </row>
    <row r="1284" spans="1:30" hidden="1">
      <c r="A1284" s="200">
        <v>31370</v>
      </c>
      <c r="B1284" s="200" t="s">
        <v>3903</v>
      </c>
      <c r="C1284" s="200" t="s">
        <v>3896</v>
      </c>
      <c r="D1284" s="200" t="s">
        <v>3919</v>
      </c>
      <c r="E1284" s="200" t="s">
        <v>3920</v>
      </c>
      <c r="F1284" s="200" t="s">
        <v>3923</v>
      </c>
      <c r="G1284" s="200" t="s">
        <v>3924</v>
      </c>
      <c r="H1284" s="201">
        <v>38261</v>
      </c>
      <c r="I1284" s="202" t="s">
        <v>760</v>
      </c>
      <c r="J1284" s="203" t="s">
        <v>593</v>
      </c>
      <c r="K1284" s="203" t="s">
        <v>593</v>
      </c>
      <c r="L1284" s="203" t="s">
        <v>593</v>
      </c>
      <c r="M1284" s="203" t="s">
        <v>593</v>
      </c>
      <c r="N1284" s="203" t="s">
        <v>593</v>
      </c>
      <c r="O1284" s="203" t="s">
        <v>593</v>
      </c>
      <c r="P1284" s="203" t="s">
        <v>593</v>
      </c>
      <c r="Q1284" s="203" t="s">
        <v>593</v>
      </c>
      <c r="R1284" s="203" t="s">
        <v>593</v>
      </c>
      <c r="S1284" s="203" t="s">
        <v>593</v>
      </c>
      <c r="T1284" s="203" t="s">
        <v>593</v>
      </c>
      <c r="U1284" s="203" t="s">
        <v>593</v>
      </c>
      <c r="V1284" s="203" t="s">
        <v>593</v>
      </c>
      <c r="W1284" s="203" t="s">
        <v>593</v>
      </c>
      <c r="X1284" s="203" t="s">
        <v>593</v>
      </c>
      <c r="Y1284" s="203" t="s">
        <v>593</v>
      </c>
      <c r="Z1284" s="203" t="s">
        <v>593</v>
      </c>
      <c r="AA1284" s="203"/>
      <c r="AB1284" s="203"/>
      <c r="AC1284" s="203"/>
      <c r="AD1284" s="202"/>
    </row>
    <row r="1285" spans="1:30" hidden="1">
      <c r="A1285" s="200">
        <v>31371</v>
      </c>
      <c r="B1285" s="200" t="s">
        <v>3903</v>
      </c>
      <c r="C1285" s="200" t="s">
        <v>3896</v>
      </c>
      <c r="D1285" s="200" t="s">
        <v>3919</v>
      </c>
      <c r="E1285" s="200" t="s">
        <v>3920</v>
      </c>
      <c r="F1285" s="200" t="s">
        <v>3925</v>
      </c>
      <c r="G1285" s="200" t="s">
        <v>3926</v>
      </c>
      <c r="H1285" s="201">
        <v>41358</v>
      </c>
      <c r="I1285" s="202" t="s">
        <v>760</v>
      </c>
      <c r="J1285" s="203" t="s">
        <v>593</v>
      </c>
      <c r="K1285" s="203" t="s">
        <v>593</v>
      </c>
      <c r="L1285" s="203" t="s">
        <v>593</v>
      </c>
      <c r="M1285" s="203" t="s">
        <v>593</v>
      </c>
      <c r="N1285" s="203" t="s">
        <v>593</v>
      </c>
      <c r="O1285" s="203" t="s">
        <v>593</v>
      </c>
      <c r="P1285" s="203" t="s">
        <v>593</v>
      </c>
      <c r="Q1285" s="203" t="s">
        <v>593</v>
      </c>
      <c r="R1285" s="203" t="s">
        <v>593</v>
      </c>
      <c r="S1285" s="203" t="s">
        <v>593</v>
      </c>
      <c r="T1285" s="203" t="s">
        <v>593</v>
      </c>
      <c r="U1285" s="203" t="s">
        <v>593</v>
      </c>
      <c r="V1285" s="203" t="s">
        <v>593</v>
      </c>
      <c r="W1285" s="203" t="s">
        <v>593</v>
      </c>
      <c r="X1285" s="203" t="s">
        <v>593</v>
      </c>
      <c r="Y1285" s="203" t="s">
        <v>593</v>
      </c>
      <c r="Z1285" s="203" t="s">
        <v>593</v>
      </c>
      <c r="AA1285" s="203"/>
      <c r="AB1285" s="203"/>
      <c r="AC1285" s="203"/>
      <c r="AD1285" s="202"/>
    </row>
    <row r="1286" spans="1:30" hidden="1">
      <c r="A1286" s="200">
        <v>31372</v>
      </c>
      <c r="B1286" s="200" t="s">
        <v>3903</v>
      </c>
      <c r="C1286" s="200" t="s">
        <v>3896</v>
      </c>
      <c r="D1286" s="200" t="s">
        <v>3919</v>
      </c>
      <c r="E1286" s="200" t="s">
        <v>3920</v>
      </c>
      <c r="F1286" s="200" t="s">
        <v>3927</v>
      </c>
      <c r="G1286" s="200" t="s">
        <v>3928</v>
      </c>
      <c r="H1286" s="201">
        <v>38626</v>
      </c>
      <c r="I1286" s="202" t="s">
        <v>760</v>
      </c>
      <c r="J1286" s="203" t="s">
        <v>593</v>
      </c>
      <c r="K1286" s="203" t="s">
        <v>593</v>
      </c>
      <c r="L1286" s="203" t="s">
        <v>593</v>
      </c>
      <c r="M1286" s="203" t="s">
        <v>593</v>
      </c>
      <c r="N1286" s="203" t="s">
        <v>593</v>
      </c>
      <c r="O1286" s="203" t="s">
        <v>593</v>
      </c>
      <c r="P1286" s="203" t="s">
        <v>593</v>
      </c>
      <c r="Q1286" s="203" t="s">
        <v>593</v>
      </c>
      <c r="R1286" s="203" t="s">
        <v>593</v>
      </c>
      <c r="S1286" s="203" t="s">
        <v>593</v>
      </c>
      <c r="T1286" s="203" t="s">
        <v>593</v>
      </c>
      <c r="U1286" s="203" t="s">
        <v>593</v>
      </c>
      <c r="V1286" s="203" t="s">
        <v>593</v>
      </c>
      <c r="W1286" s="203" t="s">
        <v>593</v>
      </c>
      <c r="X1286" s="203" t="s">
        <v>593</v>
      </c>
      <c r="Y1286" s="203" t="s">
        <v>593</v>
      </c>
      <c r="Z1286" s="203" t="s">
        <v>593</v>
      </c>
      <c r="AA1286" s="203"/>
      <c r="AB1286" s="203"/>
      <c r="AC1286" s="203"/>
      <c r="AD1286" s="202"/>
    </row>
    <row r="1287" spans="1:30" hidden="1">
      <c r="A1287" s="200">
        <v>31384</v>
      </c>
      <c r="B1287" s="200" t="s">
        <v>3903</v>
      </c>
      <c r="C1287" s="200" t="s">
        <v>3896</v>
      </c>
      <c r="D1287" s="200" t="s">
        <v>3929</v>
      </c>
      <c r="E1287" s="200" t="s">
        <v>3930</v>
      </c>
      <c r="F1287" s="200" t="s">
        <v>3931</v>
      </c>
      <c r="G1287" s="200" t="s">
        <v>3932</v>
      </c>
      <c r="H1287" s="202"/>
      <c r="I1287" s="202"/>
      <c r="J1287" s="203" t="s">
        <v>593</v>
      </c>
      <c r="K1287" s="203" t="s">
        <v>593</v>
      </c>
      <c r="L1287" s="203" t="s">
        <v>593</v>
      </c>
      <c r="M1287" s="203" t="s">
        <v>593</v>
      </c>
      <c r="N1287" s="203" t="s">
        <v>593</v>
      </c>
      <c r="O1287" s="203" t="s">
        <v>593</v>
      </c>
      <c r="P1287" s="203" t="s">
        <v>593</v>
      </c>
      <c r="Q1287" s="203" t="s">
        <v>593</v>
      </c>
      <c r="R1287" s="203" t="s">
        <v>593</v>
      </c>
      <c r="S1287" s="203" t="s">
        <v>593</v>
      </c>
      <c r="T1287" s="203" t="s">
        <v>593</v>
      </c>
      <c r="U1287" s="203" t="s">
        <v>593</v>
      </c>
      <c r="V1287" s="203" t="s">
        <v>593</v>
      </c>
      <c r="W1287" s="203" t="s">
        <v>593</v>
      </c>
      <c r="X1287" s="203" t="s">
        <v>593</v>
      </c>
      <c r="Y1287" s="203" t="s">
        <v>593</v>
      </c>
      <c r="Z1287" s="203" t="s">
        <v>593</v>
      </c>
      <c r="AA1287" s="203"/>
      <c r="AB1287" s="203"/>
      <c r="AC1287" s="203"/>
      <c r="AD1287" s="202"/>
    </row>
    <row r="1288" spans="1:30" hidden="1">
      <c r="A1288" s="200">
        <v>31386</v>
      </c>
      <c r="B1288" s="200" t="s">
        <v>3903</v>
      </c>
      <c r="C1288" s="200" t="s">
        <v>3896</v>
      </c>
      <c r="D1288" s="200" t="s">
        <v>3929</v>
      </c>
      <c r="E1288" s="200" t="s">
        <v>3930</v>
      </c>
      <c r="F1288" s="200" t="s">
        <v>3933</v>
      </c>
      <c r="G1288" s="200" t="s">
        <v>3934</v>
      </c>
      <c r="H1288" s="201">
        <v>41358</v>
      </c>
      <c r="I1288" s="202" t="s">
        <v>760</v>
      </c>
      <c r="J1288" s="203" t="s">
        <v>593</v>
      </c>
      <c r="K1288" s="203" t="s">
        <v>593</v>
      </c>
      <c r="L1288" s="203" t="s">
        <v>593</v>
      </c>
      <c r="M1288" s="203" t="s">
        <v>593</v>
      </c>
      <c r="N1288" s="203" t="s">
        <v>593</v>
      </c>
      <c r="O1288" s="203" t="s">
        <v>593</v>
      </c>
      <c r="P1288" s="203" t="s">
        <v>593</v>
      </c>
      <c r="Q1288" s="203" t="s">
        <v>593</v>
      </c>
      <c r="R1288" s="203" t="s">
        <v>593</v>
      </c>
      <c r="S1288" s="203" t="s">
        <v>593</v>
      </c>
      <c r="T1288" s="203" t="s">
        <v>593</v>
      </c>
      <c r="U1288" s="203" t="s">
        <v>593</v>
      </c>
      <c r="V1288" s="203" t="s">
        <v>593</v>
      </c>
      <c r="W1288" s="203" t="s">
        <v>593</v>
      </c>
      <c r="X1288" s="203" t="s">
        <v>593</v>
      </c>
      <c r="Y1288" s="203" t="s">
        <v>593</v>
      </c>
      <c r="Z1288" s="203" t="s">
        <v>593</v>
      </c>
      <c r="AA1288" s="203"/>
      <c r="AB1288" s="203"/>
      <c r="AC1288" s="203"/>
      <c r="AD1288" s="202"/>
    </row>
    <row r="1289" spans="1:30" hidden="1">
      <c r="A1289" s="200">
        <v>31389</v>
      </c>
      <c r="B1289" s="200" t="s">
        <v>3903</v>
      </c>
      <c r="C1289" s="200" t="s">
        <v>3896</v>
      </c>
      <c r="D1289" s="200" t="s">
        <v>3929</v>
      </c>
      <c r="E1289" s="200" t="s">
        <v>3930</v>
      </c>
      <c r="F1289" s="200" t="s">
        <v>3935</v>
      </c>
      <c r="G1289" s="200" t="s">
        <v>1269</v>
      </c>
      <c r="H1289" s="201">
        <v>38261</v>
      </c>
      <c r="I1289" s="202" t="s">
        <v>760</v>
      </c>
      <c r="J1289" s="203" t="s">
        <v>593</v>
      </c>
      <c r="K1289" s="203" t="s">
        <v>593</v>
      </c>
      <c r="L1289" s="203" t="s">
        <v>593</v>
      </c>
      <c r="M1289" s="203" t="s">
        <v>593</v>
      </c>
      <c r="N1289" s="203" t="s">
        <v>593</v>
      </c>
      <c r="O1289" s="203" t="s">
        <v>593</v>
      </c>
      <c r="P1289" s="203" t="s">
        <v>593</v>
      </c>
      <c r="Q1289" s="203" t="s">
        <v>593</v>
      </c>
      <c r="R1289" s="203" t="s">
        <v>593</v>
      </c>
      <c r="S1289" s="203" t="s">
        <v>593</v>
      </c>
      <c r="T1289" s="203" t="s">
        <v>593</v>
      </c>
      <c r="U1289" s="203" t="s">
        <v>593</v>
      </c>
      <c r="V1289" s="203" t="s">
        <v>593</v>
      </c>
      <c r="W1289" s="203" t="s">
        <v>593</v>
      </c>
      <c r="X1289" s="203" t="s">
        <v>593</v>
      </c>
      <c r="Y1289" s="203" t="s">
        <v>593</v>
      </c>
      <c r="Z1289" s="203" t="s">
        <v>593</v>
      </c>
      <c r="AA1289" s="203"/>
      <c r="AB1289" s="203"/>
      <c r="AC1289" s="203"/>
      <c r="AD1289" s="202"/>
    </row>
    <row r="1290" spans="1:30" hidden="1">
      <c r="A1290" s="200">
        <v>31390</v>
      </c>
      <c r="B1290" s="200" t="s">
        <v>3903</v>
      </c>
      <c r="C1290" s="200" t="s">
        <v>3896</v>
      </c>
      <c r="D1290" s="200" t="s">
        <v>3929</v>
      </c>
      <c r="E1290" s="200" t="s">
        <v>3930</v>
      </c>
      <c r="F1290" s="200" t="s">
        <v>3936</v>
      </c>
      <c r="G1290" s="200" t="s">
        <v>3937</v>
      </c>
      <c r="H1290" s="201">
        <v>38353</v>
      </c>
      <c r="I1290" s="202" t="s">
        <v>760</v>
      </c>
      <c r="J1290" s="203" t="s">
        <v>593</v>
      </c>
      <c r="K1290" s="203" t="s">
        <v>593</v>
      </c>
      <c r="L1290" s="203" t="s">
        <v>593</v>
      </c>
      <c r="M1290" s="203" t="s">
        <v>593</v>
      </c>
      <c r="N1290" s="203" t="s">
        <v>593</v>
      </c>
      <c r="O1290" s="203" t="s">
        <v>593</v>
      </c>
      <c r="P1290" s="203" t="s">
        <v>593</v>
      </c>
      <c r="Q1290" s="203" t="s">
        <v>593</v>
      </c>
      <c r="R1290" s="203" t="s">
        <v>593</v>
      </c>
      <c r="S1290" s="203" t="s">
        <v>593</v>
      </c>
      <c r="T1290" s="203" t="s">
        <v>593</v>
      </c>
      <c r="U1290" s="203" t="s">
        <v>593</v>
      </c>
      <c r="V1290" s="203" t="s">
        <v>593</v>
      </c>
      <c r="W1290" s="203" t="s">
        <v>593</v>
      </c>
      <c r="X1290" s="203" t="s">
        <v>593</v>
      </c>
      <c r="Y1290" s="203" t="s">
        <v>593</v>
      </c>
      <c r="Z1290" s="203" t="s">
        <v>593</v>
      </c>
      <c r="AA1290" s="203"/>
      <c r="AB1290" s="203"/>
      <c r="AC1290" s="203"/>
      <c r="AD1290" s="202"/>
    </row>
    <row r="1291" spans="1:30" hidden="1">
      <c r="A1291" s="200">
        <v>31401</v>
      </c>
      <c r="B1291" s="200" t="s">
        <v>3903</v>
      </c>
      <c r="C1291" s="200" t="s">
        <v>3896</v>
      </c>
      <c r="D1291" s="200" t="s">
        <v>3938</v>
      </c>
      <c r="E1291" s="200" t="s">
        <v>3939</v>
      </c>
      <c r="F1291" s="200" t="s">
        <v>3940</v>
      </c>
      <c r="G1291" s="200" t="s">
        <v>3941</v>
      </c>
      <c r="H1291" s="202"/>
      <c r="I1291" s="202"/>
      <c r="J1291" s="203" t="s">
        <v>593</v>
      </c>
      <c r="K1291" s="203" t="s">
        <v>593</v>
      </c>
      <c r="L1291" s="203" t="s">
        <v>593</v>
      </c>
      <c r="M1291" s="203" t="s">
        <v>593</v>
      </c>
      <c r="N1291" s="203" t="s">
        <v>593</v>
      </c>
      <c r="O1291" s="203" t="s">
        <v>593</v>
      </c>
      <c r="P1291" s="203" t="s">
        <v>593</v>
      </c>
      <c r="Q1291" s="203" t="s">
        <v>593</v>
      </c>
      <c r="R1291" s="203" t="s">
        <v>593</v>
      </c>
      <c r="S1291" s="203" t="s">
        <v>593</v>
      </c>
      <c r="T1291" s="203" t="s">
        <v>593</v>
      </c>
      <c r="U1291" s="203" t="s">
        <v>593</v>
      </c>
      <c r="V1291" s="203" t="s">
        <v>593</v>
      </c>
      <c r="W1291" s="203" t="s">
        <v>593</v>
      </c>
      <c r="X1291" s="203" t="s">
        <v>593</v>
      </c>
      <c r="Y1291" s="203" t="s">
        <v>593</v>
      </c>
      <c r="Z1291" s="203" t="s">
        <v>593</v>
      </c>
      <c r="AA1291" s="203"/>
      <c r="AB1291" s="203"/>
      <c r="AC1291" s="203"/>
      <c r="AD1291" s="202"/>
    </row>
    <row r="1292" spans="1:30" hidden="1">
      <c r="A1292" s="200">
        <v>31402</v>
      </c>
      <c r="B1292" s="200" t="s">
        <v>3903</v>
      </c>
      <c r="C1292" s="200" t="s">
        <v>3896</v>
      </c>
      <c r="D1292" s="200" t="s">
        <v>3938</v>
      </c>
      <c r="E1292" s="200" t="s">
        <v>3939</v>
      </c>
      <c r="F1292" s="200" t="s">
        <v>3942</v>
      </c>
      <c r="G1292" s="200" t="s">
        <v>3453</v>
      </c>
      <c r="H1292" s="202"/>
      <c r="I1292" s="202"/>
      <c r="J1292" s="203" t="s">
        <v>593</v>
      </c>
      <c r="K1292" s="203" t="s">
        <v>593</v>
      </c>
      <c r="L1292" s="203" t="s">
        <v>593</v>
      </c>
      <c r="M1292" s="203" t="s">
        <v>593</v>
      </c>
      <c r="N1292" s="203" t="s">
        <v>593</v>
      </c>
      <c r="O1292" s="203" t="s">
        <v>593</v>
      </c>
      <c r="P1292" s="203" t="s">
        <v>593</v>
      </c>
      <c r="Q1292" s="203" t="s">
        <v>593</v>
      </c>
      <c r="R1292" s="203" t="s">
        <v>593</v>
      </c>
      <c r="S1292" s="203" t="s">
        <v>593</v>
      </c>
      <c r="T1292" s="203" t="s">
        <v>593</v>
      </c>
      <c r="U1292" s="203" t="s">
        <v>593</v>
      </c>
      <c r="V1292" s="203" t="s">
        <v>593</v>
      </c>
      <c r="W1292" s="203" t="s">
        <v>593</v>
      </c>
      <c r="X1292" s="203" t="s">
        <v>593</v>
      </c>
      <c r="Y1292" s="203" t="s">
        <v>593</v>
      </c>
      <c r="Z1292" s="203" t="s">
        <v>593</v>
      </c>
      <c r="AA1292" s="203"/>
      <c r="AB1292" s="203"/>
      <c r="AC1292" s="203"/>
      <c r="AD1292" s="202"/>
    </row>
    <row r="1293" spans="1:30" hidden="1">
      <c r="A1293" s="200">
        <v>31403</v>
      </c>
      <c r="B1293" s="200" t="s">
        <v>3903</v>
      </c>
      <c r="C1293" s="200" t="s">
        <v>3896</v>
      </c>
      <c r="D1293" s="200" t="s">
        <v>3938</v>
      </c>
      <c r="E1293" s="200" t="s">
        <v>3939</v>
      </c>
      <c r="F1293" s="200" t="s">
        <v>3943</v>
      </c>
      <c r="G1293" s="200" t="s">
        <v>3944</v>
      </c>
      <c r="H1293" s="202"/>
      <c r="I1293" s="202"/>
      <c r="J1293" s="203" t="s">
        <v>593</v>
      </c>
      <c r="K1293" s="203" t="s">
        <v>593</v>
      </c>
      <c r="L1293" s="203" t="s">
        <v>593</v>
      </c>
      <c r="M1293" s="203" t="s">
        <v>593</v>
      </c>
      <c r="N1293" s="203" t="s">
        <v>593</v>
      </c>
      <c r="O1293" s="203" t="s">
        <v>593</v>
      </c>
      <c r="P1293" s="203" t="s">
        <v>593</v>
      </c>
      <c r="Q1293" s="203" t="s">
        <v>593</v>
      </c>
      <c r="R1293" s="203" t="s">
        <v>593</v>
      </c>
      <c r="S1293" s="203" t="s">
        <v>593</v>
      </c>
      <c r="T1293" s="203" t="s">
        <v>593</v>
      </c>
      <c r="U1293" s="203" t="s">
        <v>593</v>
      </c>
      <c r="V1293" s="203" t="s">
        <v>593</v>
      </c>
      <c r="W1293" s="203" t="s">
        <v>593</v>
      </c>
      <c r="X1293" s="203" t="s">
        <v>593</v>
      </c>
      <c r="Y1293" s="203" t="s">
        <v>593</v>
      </c>
      <c r="Z1293" s="203" t="s">
        <v>593</v>
      </c>
      <c r="AA1293" s="203"/>
      <c r="AB1293" s="203"/>
      <c r="AC1293" s="203"/>
      <c r="AD1293" s="202"/>
    </row>
    <row r="1294" spans="1:30">
      <c r="A1294" s="200">
        <v>32201</v>
      </c>
      <c r="B1294" s="200" t="s">
        <v>3903</v>
      </c>
      <c r="C1294" s="200" t="s">
        <v>3945</v>
      </c>
      <c r="D1294" s="200"/>
      <c r="E1294" s="200"/>
      <c r="F1294" s="200" t="s">
        <v>3946</v>
      </c>
      <c r="G1294" s="200" t="s">
        <v>3947</v>
      </c>
      <c r="H1294" s="201">
        <v>43191</v>
      </c>
      <c r="I1294" s="202" t="s">
        <v>760</v>
      </c>
      <c r="J1294" s="203">
        <v>0</v>
      </c>
      <c r="K1294" s="203" t="s">
        <v>761</v>
      </c>
      <c r="L1294" s="203">
        <v>0</v>
      </c>
      <c r="M1294" s="203" t="s">
        <v>761</v>
      </c>
      <c r="N1294" s="203" t="s">
        <v>761</v>
      </c>
      <c r="O1294" s="203" t="s">
        <v>593</v>
      </c>
      <c r="P1294" s="203" t="s">
        <v>593</v>
      </c>
      <c r="Q1294" s="203" t="s">
        <v>593</v>
      </c>
      <c r="R1294" s="203" t="s">
        <v>593</v>
      </c>
      <c r="S1294" s="203" t="s">
        <v>593</v>
      </c>
      <c r="T1294" s="203" t="s">
        <v>593</v>
      </c>
      <c r="U1294" s="203">
        <v>0</v>
      </c>
      <c r="V1294" s="203" t="s">
        <v>761</v>
      </c>
      <c r="W1294" s="203" t="s">
        <v>593</v>
      </c>
      <c r="X1294" s="203" t="s">
        <v>761</v>
      </c>
      <c r="Y1294" s="203" t="s">
        <v>1172</v>
      </c>
      <c r="Z1294" s="203" t="s">
        <v>3946</v>
      </c>
      <c r="AA1294" s="203">
        <v>0</v>
      </c>
      <c r="AB1294" s="203">
        <v>0</v>
      </c>
      <c r="AC1294" s="203">
        <v>0</v>
      </c>
      <c r="AD1294" s="203">
        <v>0</v>
      </c>
    </row>
    <row r="1295" spans="1:30">
      <c r="A1295" s="200">
        <v>32202</v>
      </c>
      <c r="B1295" s="200" t="s">
        <v>3903</v>
      </c>
      <c r="C1295" s="200" t="s">
        <v>3945</v>
      </c>
      <c r="D1295" s="200"/>
      <c r="E1295" s="200"/>
      <c r="F1295" s="200" t="s">
        <v>3948</v>
      </c>
      <c r="G1295" s="200" t="s">
        <v>3949</v>
      </c>
      <c r="H1295" s="201">
        <v>38626</v>
      </c>
      <c r="I1295" s="202" t="s">
        <v>760</v>
      </c>
      <c r="J1295" s="203">
        <v>0</v>
      </c>
      <c r="K1295" s="203">
        <v>0</v>
      </c>
      <c r="L1295" s="203">
        <v>0</v>
      </c>
      <c r="M1295" s="203">
        <v>0</v>
      </c>
      <c r="N1295" s="203">
        <v>0</v>
      </c>
      <c r="O1295" s="203" t="s">
        <v>593</v>
      </c>
      <c r="P1295" s="203" t="s">
        <v>593</v>
      </c>
      <c r="Q1295" s="203" t="s">
        <v>593</v>
      </c>
      <c r="R1295" s="203" t="s">
        <v>593</v>
      </c>
      <c r="S1295" s="203" t="s">
        <v>593</v>
      </c>
      <c r="T1295" s="203" t="s">
        <v>593</v>
      </c>
      <c r="U1295" s="203">
        <v>0</v>
      </c>
      <c r="V1295" s="203" t="s">
        <v>593</v>
      </c>
      <c r="W1295" s="203" t="s">
        <v>593</v>
      </c>
      <c r="X1295" s="203" t="s">
        <v>761</v>
      </c>
      <c r="Y1295" s="203">
        <v>0</v>
      </c>
      <c r="Z1295" s="203" t="s">
        <v>3950</v>
      </c>
      <c r="AA1295" s="203">
        <v>0</v>
      </c>
      <c r="AB1295" s="203">
        <v>0</v>
      </c>
      <c r="AC1295" s="203">
        <v>0</v>
      </c>
      <c r="AD1295" s="203">
        <v>0</v>
      </c>
    </row>
    <row r="1296" spans="1:30">
      <c r="A1296" s="200">
        <v>32203</v>
      </c>
      <c r="B1296" s="200" t="s">
        <v>3903</v>
      </c>
      <c r="C1296" s="200" t="s">
        <v>3945</v>
      </c>
      <c r="D1296" s="200"/>
      <c r="E1296" s="200"/>
      <c r="F1296" s="200" t="s">
        <v>3951</v>
      </c>
      <c r="G1296" s="200" t="s">
        <v>3952</v>
      </c>
      <c r="H1296" s="201">
        <v>40817</v>
      </c>
      <c r="I1296" s="202" t="s">
        <v>760</v>
      </c>
      <c r="J1296" s="203">
        <v>0</v>
      </c>
      <c r="K1296" s="203">
        <v>0</v>
      </c>
      <c r="L1296" s="203">
        <v>0</v>
      </c>
      <c r="M1296" s="203">
        <v>0</v>
      </c>
      <c r="N1296" s="203">
        <v>0</v>
      </c>
      <c r="O1296" s="203" t="s">
        <v>593</v>
      </c>
      <c r="P1296" s="203" t="s">
        <v>593</v>
      </c>
      <c r="Q1296" s="203" t="s">
        <v>593</v>
      </c>
      <c r="R1296" s="203" t="s">
        <v>593</v>
      </c>
      <c r="S1296" s="203" t="s">
        <v>593</v>
      </c>
      <c r="T1296" s="203" t="s">
        <v>593</v>
      </c>
      <c r="U1296" s="203">
        <v>0</v>
      </c>
      <c r="V1296" s="203" t="s">
        <v>593</v>
      </c>
      <c r="W1296" s="203" t="s">
        <v>593</v>
      </c>
      <c r="X1296" s="203" t="s">
        <v>761</v>
      </c>
      <c r="Y1296" s="203">
        <v>0</v>
      </c>
      <c r="Z1296" s="203" t="s">
        <v>3953</v>
      </c>
      <c r="AA1296" s="203">
        <v>0</v>
      </c>
      <c r="AB1296" s="203">
        <v>0</v>
      </c>
      <c r="AC1296" s="203">
        <v>0</v>
      </c>
      <c r="AD1296" s="203">
        <v>0</v>
      </c>
    </row>
    <row r="1297" spans="1:30" hidden="1">
      <c r="A1297" s="200">
        <v>32204</v>
      </c>
      <c r="B1297" s="200" t="s">
        <v>3903</v>
      </c>
      <c r="C1297" s="200" t="s">
        <v>3945</v>
      </c>
      <c r="D1297" s="200"/>
      <c r="E1297" s="200"/>
      <c r="F1297" s="200" t="s">
        <v>3954</v>
      </c>
      <c r="G1297" s="200" t="s">
        <v>3955</v>
      </c>
      <c r="H1297" s="201">
        <v>38292</v>
      </c>
      <c r="I1297" s="202" t="s">
        <v>760</v>
      </c>
      <c r="J1297" s="203" t="s">
        <v>593</v>
      </c>
      <c r="K1297" s="203" t="s">
        <v>593</v>
      </c>
      <c r="L1297" s="203" t="s">
        <v>593</v>
      </c>
      <c r="M1297" s="203" t="s">
        <v>593</v>
      </c>
      <c r="N1297" s="203" t="s">
        <v>593</v>
      </c>
      <c r="O1297" s="203" t="s">
        <v>593</v>
      </c>
      <c r="P1297" s="203" t="s">
        <v>593</v>
      </c>
      <c r="Q1297" s="203" t="s">
        <v>593</v>
      </c>
      <c r="R1297" s="203" t="s">
        <v>593</v>
      </c>
      <c r="S1297" s="203" t="s">
        <v>593</v>
      </c>
      <c r="T1297" s="203" t="s">
        <v>593</v>
      </c>
      <c r="U1297" s="203" t="s">
        <v>593</v>
      </c>
      <c r="V1297" s="203" t="s">
        <v>593</v>
      </c>
      <c r="W1297" s="203" t="s">
        <v>593</v>
      </c>
      <c r="X1297" s="203" t="s">
        <v>593</v>
      </c>
      <c r="Y1297" s="203" t="s">
        <v>593</v>
      </c>
      <c r="Z1297" s="203" t="s">
        <v>593</v>
      </c>
      <c r="AA1297" s="203"/>
      <c r="AB1297" s="203"/>
      <c r="AC1297" s="203"/>
      <c r="AD1297" s="202"/>
    </row>
    <row r="1298" spans="1:30" hidden="1">
      <c r="A1298" s="200">
        <v>32205</v>
      </c>
      <c r="B1298" s="200" t="s">
        <v>3903</v>
      </c>
      <c r="C1298" s="200" t="s">
        <v>3945</v>
      </c>
      <c r="D1298" s="200"/>
      <c r="E1298" s="200"/>
      <c r="F1298" s="200" t="s">
        <v>3956</v>
      </c>
      <c r="G1298" s="200" t="s">
        <v>3957</v>
      </c>
      <c r="H1298" s="201">
        <v>38626</v>
      </c>
      <c r="I1298" s="202" t="s">
        <v>760</v>
      </c>
      <c r="J1298" s="203" t="s">
        <v>593</v>
      </c>
      <c r="K1298" s="203" t="s">
        <v>593</v>
      </c>
      <c r="L1298" s="203" t="s">
        <v>593</v>
      </c>
      <c r="M1298" s="203" t="s">
        <v>593</v>
      </c>
      <c r="N1298" s="203" t="s">
        <v>593</v>
      </c>
      <c r="O1298" s="203" t="s">
        <v>593</v>
      </c>
      <c r="P1298" s="203" t="s">
        <v>593</v>
      </c>
      <c r="Q1298" s="203" t="s">
        <v>593</v>
      </c>
      <c r="R1298" s="203" t="s">
        <v>593</v>
      </c>
      <c r="S1298" s="203" t="s">
        <v>593</v>
      </c>
      <c r="T1298" s="203" t="s">
        <v>593</v>
      </c>
      <c r="U1298" s="203" t="s">
        <v>593</v>
      </c>
      <c r="V1298" s="203" t="s">
        <v>593</v>
      </c>
      <c r="W1298" s="203" t="s">
        <v>593</v>
      </c>
      <c r="X1298" s="203" t="s">
        <v>593</v>
      </c>
      <c r="Y1298" s="203" t="s">
        <v>593</v>
      </c>
      <c r="Z1298" s="203" t="s">
        <v>593</v>
      </c>
      <c r="AA1298" s="203"/>
      <c r="AB1298" s="203"/>
      <c r="AC1298" s="203"/>
      <c r="AD1298" s="202"/>
    </row>
    <row r="1299" spans="1:30" hidden="1">
      <c r="A1299" s="200">
        <v>32206</v>
      </c>
      <c r="B1299" s="200" t="s">
        <v>3903</v>
      </c>
      <c r="C1299" s="200" t="s">
        <v>3945</v>
      </c>
      <c r="D1299" s="200"/>
      <c r="E1299" s="200"/>
      <c r="F1299" s="200" t="s">
        <v>3958</v>
      </c>
      <c r="G1299" s="200" t="s">
        <v>3959</v>
      </c>
      <c r="H1299" s="201">
        <v>38261</v>
      </c>
      <c r="I1299" s="202" t="s">
        <v>760</v>
      </c>
      <c r="J1299" s="203" t="s">
        <v>593</v>
      </c>
      <c r="K1299" s="203" t="s">
        <v>593</v>
      </c>
      <c r="L1299" s="203" t="s">
        <v>593</v>
      </c>
      <c r="M1299" s="203" t="s">
        <v>593</v>
      </c>
      <c r="N1299" s="203" t="s">
        <v>593</v>
      </c>
      <c r="O1299" s="203" t="s">
        <v>593</v>
      </c>
      <c r="P1299" s="203" t="s">
        <v>593</v>
      </c>
      <c r="Q1299" s="203" t="s">
        <v>593</v>
      </c>
      <c r="R1299" s="203" t="s">
        <v>593</v>
      </c>
      <c r="S1299" s="203" t="s">
        <v>593</v>
      </c>
      <c r="T1299" s="203" t="s">
        <v>593</v>
      </c>
      <c r="U1299" s="203" t="s">
        <v>593</v>
      </c>
      <c r="V1299" s="203" t="s">
        <v>593</v>
      </c>
      <c r="W1299" s="203" t="s">
        <v>593</v>
      </c>
      <c r="X1299" s="203" t="s">
        <v>593</v>
      </c>
      <c r="Y1299" s="203" t="s">
        <v>593</v>
      </c>
      <c r="Z1299" s="203" t="s">
        <v>593</v>
      </c>
      <c r="AA1299" s="203"/>
      <c r="AB1299" s="203"/>
      <c r="AC1299" s="203"/>
      <c r="AD1299" s="202"/>
    </row>
    <row r="1300" spans="1:30" hidden="1">
      <c r="A1300" s="200">
        <v>32207</v>
      </c>
      <c r="B1300" s="200" t="s">
        <v>3903</v>
      </c>
      <c r="C1300" s="200" t="s">
        <v>3945</v>
      </c>
      <c r="D1300" s="200"/>
      <c r="E1300" s="200"/>
      <c r="F1300" s="200" t="s">
        <v>3960</v>
      </c>
      <c r="G1300" s="200" t="s">
        <v>3961</v>
      </c>
      <c r="H1300" s="201">
        <v>38261</v>
      </c>
      <c r="I1300" s="202" t="s">
        <v>760</v>
      </c>
      <c r="J1300" s="203" t="s">
        <v>593</v>
      </c>
      <c r="K1300" s="203" t="s">
        <v>593</v>
      </c>
      <c r="L1300" s="203" t="s">
        <v>593</v>
      </c>
      <c r="M1300" s="203" t="s">
        <v>593</v>
      </c>
      <c r="N1300" s="203" t="s">
        <v>593</v>
      </c>
      <c r="O1300" s="203" t="s">
        <v>593</v>
      </c>
      <c r="P1300" s="203" t="s">
        <v>593</v>
      </c>
      <c r="Q1300" s="203" t="s">
        <v>593</v>
      </c>
      <c r="R1300" s="203" t="s">
        <v>593</v>
      </c>
      <c r="S1300" s="203" t="s">
        <v>593</v>
      </c>
      <c r="T1300" s="203" t="s">
        <v>593</v>
      </c>
      <c r="U1300" s="203" t="s">
        <v>593</v>
      </c>
      <c r="V1300" s="203" t="s">
        <v>593</v>
      </c>
      <c r="W1300" s="203" t="s">
        <v>593</v>
      </c>
      <c r="X1300" s="203" t="s">
        <v>593</v>
      </c>
      <c r="Y1300" s="203" t="s">
        <v>593</v>
      </c>
      <c r="Z1300" s="203" t="s">
        <v>593</v>
      </c>
      <c r="AA1300" s="203"/>
      <c r="AB1300" s="203"/>
      <c r="AC1300" s="203"/>
      <c r="AD1300" s="202"/>
    </row>
    <row r="1301" spans="1:30" hidden="1">
      <c r="A1301" s="200">
        <v>32209</v>
      </c>
      <c r="B1301" s="200" t="s">
        <v>3903</v>
      </c>
      <c r="C1301" s="200" t="s">
        <v>3945</v>
      </c>
      <c r="D1301" s="200"/>
      <c r="E1301" s="200"/>
      <c r="F1301" s="200" t="s">
        <v>3962</v>
      </c>
      <c r="G1301" s="200" t="s">
        <v>3963</v>
      </c>
      <c r="H1301" s="201">
        <v>38292</v>
      </c>
      <c r="I1301" s="202" t="s">
        <v>760</v>
      </c>
      <c r="J1301" s="203" t="s">
        <v>593</v>
      </c>
      <c r="K1301" s="203" t="s">
        <v>593</v>
      </c>
      <c r="L1301" s="203" t="s">
        <v>593</v>
      </c>
      <c r="M1301" s="203" t="s">
        <v>593</v>
      </c>
      <c r="N1301" s="203" t="s">
        <v>593</v>
      </c>
      <c r="O1301" s="203" t="s">
        <v>593</v>
      </c>
      <c r="P1301" s="203" t="s">
        <v>593</v>
      </c>
      <c r="Q1301" s="203" t="s">
        <v>593</v>
      </c>
      <c r="R1301" s="203" t="s">
        <v>593</v>
      </c>
      <c r="S1301" s="203" t="s">
        <v>593</v>
      </c>
      <c r="T1301" s="203" t="s">
        <v>593</v>
      </c>
      <c r="U1301" s="203" t="s">
        <v>593</v>
      </c>
      <c r="V1301" s="203" t="s">
        <v>593</v>
      </c>
      <c r="W1301" s="203" t="s">
        <v>593</v>
      </c>
      <c r="X1301" s="203" t="s">
        <v>593</v>
      </c>
      <c r="Y1301" s="203" t="s">
        <v>593</v>
      </c>
      <c r="Z1301" s="203" t="s">
        <v>593</v>
      </c>
      <c r="AA1301" s="203"/>
      <c r="AB1301" s="203"/>
      <c r="AC1301" s="203"/>
      <c r="AD1301" s="202"/>
    </row>
    <row r="1302" spans="1:30" hidden="1">
      <c r="A1302" s="200">
        <v>32343</v>
      </c>
      <c r="B1302" s="200" t="s">
        <v>3903</v>
      </c>
      <c r="C1302" s="200" t="s">
        <v>3945</v>
      </c>
      <c r="D1302" s="200" t="s">
        <v>3964</v>
      </c>
      <c r="E1302" s="200" t="s">
        <v>3965</v>
      </c>
      <c r="F1302" s="200" t="s">
        <v>3966</v>
      </c>
      <c r="G1302" s="200" t="s">
        <v>3967</v>
      </c>
      <c r="H1302" s="201">
        <v>38442</v>
      </c>
      <c r="I1302" s="202" t="s">
        <v>760</v>
      </c>
      <c r="J1302" s="203" t="s">
        <v>593</v>
      </c>
      <c r="K1302" s="203" t="s">
        <v>593</v>
      </c>
      <c r="L1302" s="203" t="s">
        <v>593</v>
      </c>
      <c r="M1302" s="203" t="s">
        <v>593</v>
      </c>
      <c r="N1302" s="203" t="s">
        <v>593</v>
      </c>
      <c r="O1302" s="203" t="s">
        <v>593</v>
      </c>
      <c r="P1302" s="203" t="s">
        <v>593</v>
      </c>
      <c r="Q1302" s="203" t="s">
        <v>593</v>
      </c>
      <c r="R1302" s="203" t="s">
        <v>593</v>
      </c>
      <c r="S1302" s="203" t="s">
        <v>593</v>
      </c>
      <c r="T1302" s="203" t="s">
        <v>593</v>
      </c>
      <c r="U1302" s="203" t="s">
        <v>593</v>
      </c>
      <c r="V1302" s="203" t="s">
        <v>593</v>
      </c>
      <c r="W1302" s="203" t="s">
        <v>593</v>
      </c>
      <c r="X1302" s="203" t="s">
        <v>593</v>
      </c>
      <c r="Y1302" s="203" t="s">
        <v>593</v>
      </c>
      <c r="Z1302" s="203" t="s">
        <v>593</v>
      </c>
      <c r="AA1302" s="203"/>
      <c r="AB1302" s="203"/>
      <c r="AC1302" s="203"/>
      <c r="AD1302" s="202"/>
    </row>
    <row r="1303" spans="1:30" hidden="1">
      <c r="A1303" s="200">
        <v>32386</v>
      </c>
      <c r="B1303" s="200" t="s">
        <v>3903</v>
      </c>
      <c r="C1303" s="200" t="s">
        <v>3945</v>
      </c>
      <c r="D1303" s="200" t="s">
        <v>3968</v>
      </c>
      <c r="E1303" s="200" t="s">
        <v>3969</v>
      </c>
      <c r="F1303" s="200" t="s">
        <v>3970</v>
      </c>
      <c r="G1303" s="200" t="s">
        <v>3971</v>
      </c>
      <c r="H1303" s="201">
        <v>38353</v>
      </c>
      <c r="I1303" s="202" t="s">
        <v>760</v>
      </c>
      <c r="J1303" s="203" t="s">
        <v>593</v>
      </c>
      <c r="K1303" s="203" t="s">
        <v>593</v>
      </c>
      <c r="L1303" s="203" t="s">
        <v>593</v>
      </c>
      <c r="M1303" s="203" t="s">
        <v>593</v>
      </c>
      <c r="N1303" s="203" t="s">
        <v>593</v>
      </c>
      <c r="O1303" s="203" t="s">
        <v>593</v>
      </c>
      <c r="P1303" s="203" t="s">
        <v>593</v>
      </c>
      <c r="Q1303" s="203" t="s">
        <v>593</v>
      </c>
      <c r="R1303" s="203" t="s">
        <v>593</v>
      </c>
      <c r="S1303" s="203" t="s">
        <v>593</v>
      </c>
      <c r="T1303" s="203" t="s">
        <v>593</v>
      </c>
      <c r="U1303" s="203" t="s">
        <v>593</v>
      </c>
      <c r="V1303" s="203" t="s">
        <v>593</v>
      </c>
      <c r="W1303" s="203" t="s">
        <v>593</v>
      </c>
      <c r="X1303" s="203" t="s">
        <v>593</v>
      </c>
      <c r="Y1303" s="203" t="s">
        <v>593</v>
      </c>
      <c r="Z1303" s="203" t="s">
        <v>593</v>
      </c>
      <c r="AA1303" s="203"/>
      <c r="AB1303" s="203"/>
      <c r="AC1303" s="203"/>
      <c r="AD1303" s="202"/>
    </row>
    <row r="1304" spans="1:30" hidden="1">
      <c r="A1304" s="200">
        <v>32441</v>
      </c>
      <c r="B1304" s="200" t="s">
        <v>3903</v>
      </c>
      <c r="C1304" s="200" t="s">
        <v>3945</v>
      </c>
      <c r="D1304" s="200" t="s">
        <v>3972</v>
      </c>
      <c r="E1304" s="200" t="s">
        <v>3973</v>
      </c>
      <c r="F1304" s="200" t="s">
        <v>3974</v>
      </c>
      <c r="G1304" s="200" t="s">
        <v>3975</v>
      </c>
      <c r="H1304" s="202"/>
      <c r="I1304" s="202"/>
      <c r="J1304" s="203" t="s">
        <v>593</v>
      </c>
      <c r="K1304" s="203" t="s">
        <v>593</v>
      </c>
      <c r="L1304" s="203" t="s">
        <v>593</v>
      </c>
      <c r="M1304" s="203" t="s">
        <v>593</v>
      </c>
      <c r="N1304" s="203" t="s">
        <v>593</v>
      </c>
      <c r="O1304" s="203" t="s">
        <v>593</v>
      </c>
      <c r="P1304" s="203" t="s">
        <v>593</v>
      </c>
      <c r="Q1304" s="203" t="s">
        <v>593</v>
      </c>
      <c r="R1304" s="203" t="s">
        <v>593</v>
      </c>
      <c r="S1304" s="203" t="s">
        <v>593</v>
      </c>
      <c r="T1304" s="203" t="s">
        <v>593</v>
      </c>
      <c r="U1304" s="203" t="s">
        <v>593</v>
      </c>
      <c r="V1304" s="203" t="s">
        <v>593</v>
      </c>
      <c r="W1304" s="203" t="s">
        <v>593</v>
      </c>
      <c r="X1304" s="203" t="s">
        <v>593</v>
      </c>
      <c r="Y1304" s="203" t="s">
        <v>593</v>
      </c>
      <c r="Z1304" s="203" t="s">
        <v>593</v>
      </c>
      <c r="AA1304" s="203"/>
      <c r="AB1304" s="203"/>
      <c r="AC1304" s="203"/>
      <c r="AD1304" s="202"/>
    </row>
    <row r="1305" spans="1:30" hidden="1">
      <c r="A1305" s="200">
        <v>32448</v>
      </c>
      <c r="B1305" s="200" t="s">
        <v>3903</v>
      </c>
      <c r="C1305" s="200" t="s">
        <v>3945</v>
      </c>
      <c r="D1305" s="200" t="s">
        <v>3972</v>
      </c>
      <c r="E1305" s="200" t="s">
        <v>3973</v>
      </c>
      <c r="F1305" s="200" t="s">
        <v>3976</v>
      </c>
      <c r="G1305" s="200" t="s">
        <v>1521</v>
      </c>
      <c r="H1305" s="201">
        <v>38261</v>
      </c>
      <c r="I1305" s="202" t="s">
        <v>760</v>
      </c>
      <c r="J1305" s="203" t="s">
        <v>593</v>
      </c>
      <c r="K1305" s="203" t="s">
        <v>593</v>
      </c>
      <c r="L1305" s="203" t="s">
        <v>593</v>
      </c>
      <c r="M1305" s="203" t="s">
        <v>593</v>
      </c>
      <c r="N1305" s="203" t="s">
        <v>593</v>
      </c>
      <c r="O1305" s="203" t="s">
        <v>593</v>
      </c>
      <c r="P1305" s="203" t="s">
        <v>593</v>
      </c>
      <c r="Q1305" s="203" t="s">
        <v>593</v>
      </c>
      <c r="R1305" s="203" t="s">
        <v>593</v>
      </c>
      <c r="S1305" s="203" t="s">
        <v>593</v>
      </c>
      <c r="T1305" s="203" t="s">
        <v>593</v>
      </c>
      <c r="U1305" s="203" t="s">
        <v>593</v>
      </c>
      <c r="V1305" s="203" t="s">
        <v>593</v>
      </c>
      <c r="W1305" s="203" t="s">
        <v>593</v>
      </c>
      <c r="X1305" s="203" t="s">
        <v>593</v>
      </c>
      <c r="Y1305" s="203" t="s">
        <v>593</v>
      </c>
      <c r="Z1305" s="203" t="s">
        <v>593</v>
      </c>
      <c r="AA1305" s="203"/>
      <c r="AB1305" s="203"/>
      <c r="AC1305" s="203"/>
      <c r="AD1305" s="202"/>
    </row>
    <row r="1306" spans="1:30" hidden="1">
      <c r="A1306" s="200">
        <v>32449</v>
      </c>
      <c r="B1306" s="200" t="s">
        <v>3903</v>
      </c>
      <c r="C1306" s="200" t="s">
        <v>3945</v>
      </c>
      <c r="D1306" s="200" t="s">
        <v>3972</v>
      </c>
      <c r="E1306" s="200" t="s">
        <v>3973</v>
      </c>
      <c r="F1306" s="200" t="s">
        <v>3977</v>
      </c>
      <c r="G1306" s="200" t="s">
        <v>3978</v>
      </c>
      <c r="H1306" s="201">
        <v>38261</v>
      </c>
      <c r="I1306" s="202" t="s">
        <v>760</v>
      </c>
      <c r="J1306" s="203" t="s">
        <v>593</v>
      </c>
      <c r="K1306" s="203" t="s">
        <v>593</v>
      </c>
      <c r="L1306" s="203" t="s">
        <v>593</v>
      </c>
      <c r="M1306" s="203" t="s">
        <v>593</v>
      </c>
      <c r="N1306" s="203" t="s">
        <v>593</v>
      </c>
      <c r="O1306" s="203" t="s">
        <v>593</v>
      </c>
      <c r="P1306" s="203" t="s">
        <v>593</v>
      </c>
      <c r="Q1306" s="203" t="s">
        <v>593</v>
      </c>
      <c r="R1306" s="203" t="s">
        <v>593</v>
      </c>
      <c r="S1306" s="203" t="s">
        <v>593</v>
      </c>
      <c r="T1306" s="203" t="s">
        <v>593</v>
      </c>
      <c r="U1306" s="203" t="s">
        <v>593</v>
      </c>
      <c r="V1306" s="203" t="s">
        <v>593</v>
      </c>
      <c r="W1306" s="203" t="s">
        <v>593</v>
      </c>
      <c r="X1306" s="203" t="s">
        <v>593</v>
      </c>
      <c r="Y1306" s="203" t="s">
        <v>593</v>
      </c>
      <c r="Z1306" s="203" t="s">
        <v>593</v>
      </c>
      <c r="AA1306" s="203"/>
      <c r="AB1306" s="203"/>
      <c r="AC1306" s="203"/>
      <c r="AD1306" s="202"/>
    </row>
    <row r="1307" spans="1:30" hidden="1">
      <c r="A1307" s="200">
        <v>32501</v>
      </c>
      <c r="B1307" s="200" t="s">
        <v>3903</v>
      </c>
      <c r="C1307" s="200" t="s">
        <v>3945</v>
      </c>
      <c r="D1307" s="200" t="s">
        <v>3979</v>
      </c>
      <c r="E1307" s="200" t="s">
        <v>3980</v>
      </c>
      <c r="F1307" s="200" t="s">
        <v>3981</v>
      </c>
      <c r="G1307" s="200" t="s">
        <v>3982</v>
      </c>
      <c r="H1307" s="201">
        <v>38620</v>
      </c>
      <c r="I1307" s="202" t="s">
        <v>760</v>
      </c>
      <c r="J1307" s="203" t="s">
        <v>593</v>
      </c>
      <c r="K1307" s="203" t="s">
        <v>593</v>
      </c>
      <c r="L1307" s="203" t="s">
        <v>593</v>
      </c>
      <c r="M1307" s="203" t="s">
        <v>593</v>
      </c>
      <c r="N1307" s="203" t="s">
        <v>593</v>
      </c>
      <c r="O1307" s="203" t="s">
        <v>593</v>
      </c>
      <c r="P1307" s="203" t="s">
        <v>593</v>
      </c>
      <c r="Q1307" s="203" t="s">
        <v>593</v>
      </c>
      <c r="R1307" s="203" t="s">
        <v>593</v>
      </c>
      <c r="S1307" s="203" t="s">
        <v>593</v>
      </c>
      <c r="T1307" s="203" t="s">
        <v>593</v>
      </c>
      <c r="U1307" s="203" t="s">
        <v>593</v>
      </c>
      <c r="V1307" s="203" t="s">
        <v>593</v>
      </c>
      <c r="W1307" s="203" t="s">
        <v>593</v>
      </c>
      <c r="X1307" s="203" t="s">
        <v>593</v>
      </c>
      <c r="Y1307" s="203" t="s">
        <v>593</v>
      </c>
      <c r="Z1307" s="203" t="s">
        <v>593</v>
      </c>
      <c r="AA1307" s="203"/>
      <c r="AB1307" s="203"/>
      <c r="AC1307" s="203"/>
      <c r="AD1307" s="202"/>
    </row>
    <row r="1308" spans="1:30" hidden="1">
      <c r="A1308" s="200">
        <v>32505</v>
      </c>
      <c r="B1308" s="200" t="s">
        <v>3903</v>
      </c>
      <c r="C1308" s="200" t="s">
        <v>3945</v>
      </c>
      <c r="D1308" s="200" t="s">
        <v>3979</v>
      </c>
      <c r="E1308" s="200" t="s">
        <v>3980</v>
      </c>
      <c r="F1308" s="200" t="s">
        <v>3983</v>
      </c>
      <c r="G1308" s="200" t="s">
        <v>3984</v>
      </c>
      <c r="H1308" s="201">
        <v>38626</v>
      </c>
      <c r="I1308" s="202" t="s">
        <v>760</v>
      </c>
      <c r="J1308" s="203" t="s">
        <v>593</v>
      </c>
      <c r="K1308" s="203" t="s">
        <v>593</v>
      </c>
      <c r="L1308" s="203" t="s">
        <v>593</v>
      </c>
      <c r="M1308" s="203" t="s">
        <v>593</v>
      </c>
      <c r="N1308" s="203" t="s">
        <v>593</v>
      </c>
      <c r="O1308" s="203" t="s">
        <v>593</v>
      </c>
      <c r="P1308" s="203" t="s">
        <v>593</v>
      </c>
      <c r="Q1308" s="203" t="s">
        <v>593</v>
      </c>
      <c r="R1308" s="203" t="s">
        <v>593</v>
      </c>
      <c r="S1308" s="203" t="s">
        <v>593</v>
      </c>
      <c r="T1308" s="203" t="s">
        <v>593</v>
      </c>
      <c r="U1308" s="203" t="s">
        <v>593</v>
      </c>
      <c r="V1308" s="203" t="s">
        <v>593</v>
      </c>
      <c r="W1308" s="203" t="s">
        <v>593</v>
      </c>
      <c r="X1308" s="203" t="s">
        <v>593</v>
      </c>
      <c r="Y1308" s="203" t="s">
        <v>593</v>
      </c>
      <c r="Z1308" s="203" t="s">
        <v>593</v>
      </c>
      <c r="AA1308" s="203"/>
      <c r="AB1308" s="203"/>
      <c r="AC1308" s="203"/>
      <c r="AD1308" s="202"/>
    </row>
    <row r="1309" spans="1:30" hidden="1">
      <c r="A1309" s="200">
        <v>32525</v>
      </c>
      <c r="B1309" s="200" t="s">
        <v>3903</v>
      </c>
      <c r="C1309" s="200" t="s">
        <v>3945</v>
      </c>
      <c r="D1309" s="200" t="s">
        <v>3985</v>
      </c>
      <c r="E1309" s="200" t="s">
        <v>3986</v>
      </c>
      <c r="F1309" s="200" t="s">
        <v>3987</v>
      </c>
      <c r="G1309" s="200" t="s">
        <v>3988</v>
      </c>
      <c r="H1309" s="202"/>
      <c r="I1309" s="202"/>
      <c r="J1309" s="203" t="s">
        <v>593</v>
      </c>
      <c r="K1309" s="203" t="s">
        <v>593</v>
      </c>
      <c r="L1309" s="203" t="s">
        <v>593</v>
      </c>
      <c r="M1309" s="203" t="s">
        <v>593</v>
      </c>
      <c r="N1309" s="203" t="s">
        <v>593</v>
      </c>
      <c r="O1309" s="203" t="s">
        <v>593</v>
      </c>
      <c r="P1309" s="203" t="s">
        <v>593</v>
      </c>
      <c r="Q1309" s="203" t="s">
        <v>593</v>
      </c>
      <c r="R1309" s="203" t="s">
        <v>593</v>
      </c>
      <c r="S1309" s="203" t="s">
        <v>593</v>
      </c>
      <c r="T1309" s="203" t="s">
        <v>593</v>
      </c>
      <c r="U1309" s="203" t="s">
        <v>593</v>
      </c>
      <c r="V1309" s="203" t="s">
        <v>593</v>
      </c>
      <c r="W1309" s="203" t="s">
        <v>593</v>
      </c>
      <c r="X1309" s="203" t="s">
        <v>593</v>
      </c>
      <c r="Y1309" s="203" t="s">
        <v>593</v>
      </c>
      <c r="Z1309" s="203" t="s">
        <v>593</v>
      </c>
      <c r="AA1309" s="203"/>
      <c r="AB1309" s="203"/>
      <c r="AC1309" s="203"/>
      <c r="AD1309" s="202"/>
    </row>
    <row r="1310" spans="1:30" hidden="1">
      <c r="A1310" s="200">
        <v>32526</v>
      </c>
      <c r="B1310" s="200" t="s">
        <v>3903</v>
      </c>
      <c r="C1310" s="200" t="s">
        <v>3945</v>
      </c>
      <c r="D1310" s="200" t="s">
        <v>3985</v>
      </c>
      <c r="E1310" s="200" t="s">
        <v>3986</v>
      </c>
      <c r="F1310" s="200" t="s">
        <v>3989</v>
      </c>
      <c r="G1310" s="200" t="s">
        <v>3990</v>
      </c>
      <c r="H1310" s="202"/>
      <c r="I1310" s="202"/>
      <c r="J1310" s="203" t="s">
        <v>593</v>
      </c>
      <c r="K1310" s="203" t="s">
        <v>593</v>
      </c>
      <c r="L1310" s="203" t="s">
        <v>593</v>
      </c>
      <c r="M1310" s="203" t="s">
        <v>593</v>
      </c>
      <c r="N1310" s="203" t="s">
        <v>593</v>
      </c>
      <c r="O1310" s="203" t="s">
        <v>593</v>
      </c>
      <c r="P1310" s="203" t="s">
        <v>593</v>
      </c>
      <c r="Q1310" s="203" t="s">
        <v>593</v>
      </c>
      <c r="R1310" s="203" t="s">
        <v>593</v>
      </c>
      <c r="S1310" s="203" t="s">
        <v>593</v>
      </c>
      <c r="T1310" s="203" t="s">
        <v>593</v>
      </c>
      <c r="U1310" s="203" t="s">
        <v>593</v>
      </c>
      <c r="V1310" s="203" t="s">
        <v>593</v>
      </c>
      <c r="W1310" s="203" t="s">
        <v>593</v>
      </c>
      <c r="X1310" s="203" t="s">
        <v>593</v>
      </c>
      <c r="Y1310" s="203" t="s">
        <v>593</v>
      </c>
      <c r="Z1310" s="203" t="s">
        <v>593</v>
      </c>
      <c r="AA1310" s="203"/>
      <c r="AB1310" s="203"/>
      <c r="AC1310" s="203"/>
      <c r="AD1310" s="202"/>
    </row>
    <row r="1311" spans="1:30" hidden="1">
      <c r="A1311" s="200">
        <v>32527</v>
      </c>
      <c r="B1311" s="200" t="s">
        <v>3903</v>
      </c>
      <c r="C1311" s="200" t="s">
        <v>3945</v>
      </c>
      <c r="D1311" s="200" t="s">
        <v>3985</v>
      </c>
      <c r="E1311" s="200" t="s">
        <v>3986</v>
      </c>
      <c r="F1311" s="200" t="s">
        <v>3991</v>
      </c>
      <c r="G1311" s="200" t="s">
        <v>3992</v>
      </c>
      <c r="H1311" s="202"/>
      <c r="I1311" s="202"/>
      <c r="J1311" s="203" t="s">
        <v>593</v>
      </c>
      <c r="K1311" s="203" t="s">
        <v>593</v>
      </c>
      <c r="L1311" s="203" t="s">
        <v>593</v>
      </c>
      <c r="M1311" s="203" t="s">
        <v>593</v>
      </c>
      <c r="N1311" s="203" t="s">
        <v>593</v>
      </c>
      <c r="O1311" s="203" t="s">
        <v>593</v>
      </c>
      <c r="P1311" s="203" t="s">
        <v>593</v>
      </c>
      <c r="Q1311" s="203" t="s">
        <v>593</v>
      </c>
      <c r="R1311" s="203" t="s">
        <v>593</v>
      </c>
      <c r="S1311" s="203" t="s">
        <v>593</v>
      </c>
      <c r="T1311" s="203" t="s">
        <v>593</v>
      </c>
      <c r="U1311" s="203" t="s">
        <v>593</v>
      </c>
      <c r="V1311" s="203" t="s">
        <v>593</v>
      </c>
      <c r="W1311" s="203" t="s">
        <v>593</v>
      </c>
      <c r="X1311" s="203" t="s">
        <v>593</v>
      </c>
      <c r="Y1311" s="203" t="s">
        <v>593</v>
      </c>
      <c r="Z1311" s="203" t="s">
        <v>593</v>
      </c>
      <c r="AA1311" s="203"/>
      <c r="AB1311" s="203"/>
      <c r="AC1311" s="203"/>
      <c r="AD1311" s="202"/>
    </row>
    <row r="1312" spans="1:30" hidden="1">
      <c r="A1312" s="200">
        <v>32528</v>
      </c>
      <c r="B1312" s="200" t="s">
        <v>3903</v>
      </c>
      <c r="C1312" s="200" t="s">
        <v>3945</v>
      </c>
      <c r="D1312" s="200" t="s">
        <v>3985</v>
      </c>
      <c r="E1312" s="200" t="s">
        <v>3986</v>
      </c>
      <c r="F1312" s="200" t="s">
        <v>3993</v>
      </c>
      <c r="G1312" s="200" t="s">
        <v>3994</v>
      </c>
      <c r="H1312" s="201">
        <v>38261</v>
      </c>
      <c r="I1312" s="202" t="s">
        <v>760</v>
      </c>
      <c r="J1312" s="203" t="s">
        <v>593</v>
      </c>
      <c r="K1312" s="203" t="s">
        <v>593</v>
      </c>
      <c r="L1312" s="203" t="s">
        <v>593</v>
      </c>
      <c r="M1312" s="203" t="s">
        <v>593</v>
      </c>
      <c r="N1312" s="203" t="s">
        <v>593</v>
      </c>
      <c r="O1312" s="203" t="s">
        <v>593</v>
      </c>
      <c r="P1312" s="203" t="s">
        <v>593</v>
      </c>
      <c r="Q1312" s="203" t="s">
        <v>593</v>
      </c>
      <c r="R1312" s="203" t="s">
        <v>593</v>
      </c>
      <c r="S1312" s="203" t="s">
        <v>593</v>
      </c>
      <c r="T1312" s="203" t="s">
        <v>593</v>
      </c>
      <c r="U1312" s="203" t="s">
        <v>593</v>
      </c>
      <c r="V1312" s="203" t="s">
        <v>593</v>
      </c>
      <c r="W1312" s="203" t="s">
        <v>593</v>
      </c>
      <c r="X1312" s="203" t="s">
        <v>593</v>
      </c>
      <c r="Y1312" s="203" t="s">
        <v>593</v>
      </c>
      <c r="Z1312" s="203" t="s">
        <v>593</v>
      </c>
      <c r="AA1312" s="203"/>
      <c r="AB1312" s="203"/>
      <c r="AC1312" s="203"/>
      <c r="AD1312" s="202"/>
    </row>
    <row r="1313" spans="1:30">
      <c r="A1313" s="200">
        <v>33100</v>
      </c>
      <c r="B1313" s="200" t="s">
        <v>3903</v>
      </c>
      <c r="C1313" s="200" t="s">
        <v>3995</v>
      </c>
      <c r="D1313" s="200" t="s">
        <v>3996</v>
      </c>
      <c r="E1313" s="200" t="s">
        <v>3996</v>
      </c>
      <c r="F1313" s="200" t="s">
        <v>3996</v>
      </c>
      <c r="G1313" s="200"/>
      <c r="H1313" s="201">
        <v>39904</v>
      </c>
      <c r="I1313" s="202" t="s">
        <v>760</v>
      </c>
      <c r="J1313" s="203" t="s">
        <v>761</v>
      </c>
      <c r="K1313" s="203">
        <v>0</v>
      </c>
      <c r="L1313" s="203">
        <v>0</v>
      </c>
      <c r="M1313" s="203" t="s">
        <v>761</v>
      </c>
      <c r="N1313" s="203" t="s">
        <v>761</v>
      </c>
      <c r="O1313" s="203" t="s">
        <v>761</v>
      </c>
      <c r="P1313" s="203" t="s">
        <v>593</v>
      </c>
      <c r="Q1313" s="203" t="s">
        <v>593</v>
      </c>
      <c r="R1313" s="203" t="s">
        <v>761</v>
      </c>
      <c r="S1313" s="203" t="s">
        <v>593</v>
      </c>
      <c r="T1313" s="203" t="s">
        <v>593</v>
      </c>
      <c r="U1313" s="203">
        <v>0</v>
      </c>
      <c r="V1313" s="203" t="s">
        <v>761</v>
      </c>
      <c r="W1313" s="203" t="s">
        <v>761</v>
      </c>
      <c r="X1313" s="203" t="s">
        <v>761</v>
      </c>
      <c r="Y1313" s="203" t="s">
        <v>763</v>
      </c>
      <c r="Z1313" s="203" t="s">
        <v>3997</v>
      </c>
      <c r="AA1313" s="203">
        <v>0</v>
      </c>
      <c r="AB1313" s="203">
        <v>0</v>
      </c>
      <c r="AC1313" s="203">
        <v>0</v>
      </c>
      <c r="AD1313" s="203">
        <v>0</v>
      </c>
    </row>
    <row r="1314" spans="1:30">
      <c r="A1314" s="200">
        <v>33202</v>
      </c>
      <c r="B1314" s="200" t="s">
        <v>3903</v>
      </c>
      <c r="C1314" s="200" t="s">
        <v>3995</v>
      </c>
      <c r="D1314" s="200"/>
      <c r="E1314" s="200"/>
      <c r="F1314" s="200" t="s">
        <v>3998</v>
      </c>
      <c r="G1314" s="200" t="s">
        <v>3999</v>
      </c>
      <c r="H1314" s="201">
        <v>38565</v>
      </c>
      <c r="I1314" s="202" t="s">
        <v>760</v>
      </c>
      <c r="J1314" s="203">
        <v>0</v>
      </c>
      <c r="K1314" s="203" t="s">
        <v>761</v>
      </c>
      <c r="L1314" s="203">
        <v>0</v>
      </c>
      <c r="M1314" s="203">
        <v>0</v>
      </c>
      <c r="N1314" s="203" t="s">
        <v>761</v>
      </c>
      <c r="O1314" s="203" t="s">
        <v>761</v>
      </c>
      <c r="P1314" s="203" t="s">
        <v>593</v>
      </c>
      <c r="Q1314" s="203" t="s">
        <v>593</v>
      </c>
      <c r="R1314" s="203" t="s">
        <v>761</v>
      </c>
      <c r="S1314" s="203" t="s">
        <v>593</v>
      </c>
      <c r="T1314" s="203" t="s">
        <v>593</v>
      </c>
      <c r="U1314" s="203">
        <v>0</v>
      </c>
      <c r="V1314" s="203" t="s">
        <v>761</v>
      </c>
      <c r="W1314" s="203" t="s">
        <v>761</v>
      </c>
      <c r="X1314" s="203" t="s">
        <v>761</v>
      </c>
      <c r="Y1314" s="203" t="s">
        <v>763</v>
      </c>
      <c r="Z1314" s="203" t="s">
        <v>3997</v>
      </c>
      <c r="AA1314" s="203" t="s">
        <v>4000</v>
      </c>
      <c r="AB1314" s="203">
        <v>0</v>
      </c>
      <c r="AC1314" s="203">
        <v>0</v>
      </c>
      <c r="AD1314" s="203">
        <v>0</v>
      </c>
    </row>
    <row r="1315" spans="1:30">
      <c r="A1315" s="200">
        <v>33203</v>
      </c>
      <c r="B1315" s="200" t="s">
        <v>3903</v>
      </c>
      <c r="C1315" s="200" t="s">
        <v>3995</v>
      </c>
      <c r="D1315" s="200"/>
      <c r="E1315" s="200"/>
      <c r="F1315" s="200" t="s">
        <v>4001</v>
      </c>
      <c r="G1315" s="200" t="s">
        <v>4002</v>
      </c>
      <c r="H1315" s="201">
        <v>38411</v>
      </c>
      <c r="I1315" s="202" t="s">
        <v>760</v>
      </c>
      <c r="J1315" s="203">
        <v>0</v>
      </c>
      <c r="K1315" s="203">
        <v>0</v>
      </c>
      <c r="L1315" s="203">
        <v>0</v>
      </c>
      <c r="M1315" s="203">
        <v>0</v>
      </c>
      <c r="N1315" s="203">
        <v>0</v>
      </c>
      <c r="O1315" s="203" t="s">
        <v>593</v>
      </c>
      <c r="P1315" s="203" t="s">
        <v>593</v>
      </c>
      <c r="Q1315" s="203" t="s">
        <v>593</v>
      </c>
      <c r="R1315" s="203" t="s">
        <v>593</v>
      </c>
      <c r="S1315" s="203" t="s">
        <v>593</v>
      </c>
      <c r="T1315" s="203" t="s">
        <v>593</v>
      </c>
      <c r="U1315" s="203">
        <v>0</v>
      </c>
      <c r="V1315" s="203" t="s">
        <v>593</v>
      </c>
      <c r="W1315" s="203" t="s">
        <v>593</v>
      </c>
      <c r="X1315" s="203" t="s">
        <v>761</v>
      </c>
      <c r="Y1315" s="203">
        <v>0</v>
      </c>
      <c r="Z1315" s="203" t="s">
        <v>4003</v>
      </c>
      <c r="AA1315" s="203">
        <v>0</v>
      </c>
      <c r="AB1315" s="203">
        <v>0</v>
      </c>
      <c r="AC1315" s="203">
        <v>0</v>
      </c>
      <c r="AD1315" s="203">
        <v>0</v>
      </c>
    </row>
    <row r="1316" spans="1:30">
      <c r="A1316" s="200">
        <v>33204</v>
      </c>
      <c r="B1316" s="200" t="s">
        <v>3903</v>
      </c>
      <c r="C1316" s="200" t="s">
        <v>3995</v>
      </c>
      <c r="D1316" s="200"/>
      <c r="E1316" s="200"/>
      <c r="F1316" s="200" t="s">
        <v>4004</v>
      </c>
      <c r="G1316" s="200" t="s">
        <v>4005</v>
      </c>
      <c r="H1316" s="201">
        <v>27108</v>
      </c>
      <c r="I1316" s="202" t="s">
        <v>760</v>
      </c>
      <c r="J1316" s="203">
        <v>0</v>
      </c>
      <c r="K1316" s="203">
        <v>0</v>
      </c>
      <c r="L1316" s="203">
        <v>0</v>
      </c>
      <c r="M1316" s="203">
        <v>0</v>
      </c>
      <c r="N1316" s="203">
        <v>0</v>
      </c>
      <c r="O1316" s="203" t="s">
        <v>761</v>
      </c>
      <c r="P1316" s="203" t="s">
        <v>593</v>
      </c>
      <c r="Q1316" s="203" t="s">
        <v>593</v>
      </c>
      <c r="R1316" s="203" t="s">
        <v>761</v>
      </c>
      <c r="S1316" s="203" t="s">
        <v>593</v>
      </c>
      <c r="T1316" s="203" t="s">
        <v>593</v>
      </c>
      <c r="U1316" s="203">
        <v>0</v>
      </c>
      <c r="V1316" s="203" t="s">
        <v>593</v>
      </c>
      <c r="W1316" s="203" t="s">
        <v>761</v>
      </c>
      <c r="X1316" s="203" t="s">
        <v>761</v>
      </c>
      <c r="Y1316" s="203" t="s">
        <v>769</v>
      </c>
      <c r="Z1316" s="203" t="s">
        <v>3997</v>
      </c>
      <c r="AA1316" s="203">
        <v>0</v>
      </c>
      <c r="AB1316" s="203">
        <v>0</v>
      </c>
      <c r="AC1316" s="203">
        <v>0</v>
      </c>
      <c r="AD1316" s="203">
        <v>0</v>
      </c>
    </row>
    <row r="1317" spans="1:30">
      <c r="A1317" s="200">
        <v>33205</v>
      </c>
      <c r="B1317" s="200" t="s">
        <v>3903</v>
      </c>
      <c r="C1317" s="200" t="s">
        <v>3995</v>
      </c>
      <c r="D1317" s="200"/>
      <c r="E1317" s="200"/>
      <c r="F1317" s="205" t="s">
        <v>4006</v>
      </c>
      <c r="G1317" s="200" t="s">
        <v>4007</v>
      </c>
      <c r="H1317" s="202"/>
      <c r="I1317" s="202"/>
      <c r="J1317" s="203">
        <v>0</v>
      </c>
      <c r="K1317" s="203">
        <v>0</v>
      </c>
      <c r="L1317" s="203">
        <v>0</v>
      </c>
      <c r="M1317" s="203">
        <v>0</v>
      </c>
      <c r="N1317" s="203">
        <v>0</v>
      </c>
      <c r="O1317" s="203" t="s">
        <v>761</v>
      </c>
      <c r="P1317" s="203" t="s">
        <v>593</v>
      </c>
      <c r="Q1317" s="203" t="s">
        <v>593</v>
      </c>
      <c r="R1317" s="203" t="s">
        <v>761</v>
      </c>
      <c r="S1317" s="203" t="s">
        <v>593</v>
      </c>
      <c r="T1317" s="203" t="s">
        <v>593</v>
      </c>
      <c r="U1317" s="203">
        <v>0</v>
      </c>
      <c r="V1317" s="203" t="s">
        <v>593</v>
      </c>
      <c r="W1317" s="203" t="s">
        <v>761</v>
      </c>
      <c r="X1317" s="206" t="s">
        <v>762</v>
      </c>
      <c r="Y1317" s="207" t="s">
        <v>1399</v>
      </c>
      <c r="Z1317" s="207" t="s">
        <v>4008</v>
      </c>
      <c r="AA1317" s="203"/>
      <c r="AB1317" s="203"/>
      <c r="AC1317" s="203"/>
      <c r="AD1317" s="202"/>
    </row>
    <row r="1318" spans="1:30" hidden="1">
      <c r="A1318" s="200">
        <v>33207</v>
      </c>
      <c r="B1318" s="200" t="s">
        <v>3903</v>
      </c>
      <c r="C1318" s="200" t="s">
        <v>3995</v>
      </c>
      <c r="D1318" s="200"/>
      <c r="E1318" s="200"/>
      <c r="F1318" s="200" t="s">
        <v>4009</v>
      </c>
      <c r="G1318" s="200" t="s">
        <v>4010</v>
      </c>
      <c r="H1318" s="201">
        <v>38412</v>
      </c>
      <c r="I1318" s="202" t="s">
        <v>760</v>
      </c>
      <c r="J1318" s="203">
        <v>0</v>
      </c>
      <c r="K1318" s="203">
        <v>0</v>
      </c>
      <c r="L1318" s="203">
        <v>0</v>
      </c>
      <c r="M1318" s="203">
        <v>0</v>
      </c>
      <c r="N1318" s="203">
        <v>0</v>
      </c>
      <c r="O1318" s="203" t="s">
        <v>761</v>
      </c>
      <c r="P1318" s="203" t="s">
        <v>593</v>
      </c>
      <c r="Q1318" s="203" t="s">
        <v>593</v>
      </c>
      <c r="R1318" s="203" t="s">
        <v>593</v>
      </c>
      <c r="S1318" s="203" t="s">
        <v>593</v>
      </c>
      <c r="T1318" s="203" t="s">
        <v>593</v>
      </c>
      <c r="U1318" s="203">
        <v>0</v>
      </c>
      <c r="V1318" s="203" t="s">
        <v>593</v>
      </c>
      <c r="W1318" s="203" t="s">
        <v>761</v>
      </c>
      <c r="X1318" s="203" t="s">
        <v>593</v>
      </c>
      <c r="Y1318" s="203">
        <v>0</v>
      </c>
      <c r="Z1318" s="203">
        <v>0</v>
      </c>
      <c r="AA1318" s="203"/>
      <c r="AB1318" s="203"/>
      <c r="AC1318" s="203"/>
      <c r="AD1318" s="202"/>
    </row>
    <row r="1319" spans="1:30">
      <c r="A1319" s="200">
        <v>33208</v>
      </c>
      <c r="B1319" s="200" t="s">
        <v>3903</v>
      </c>
      <c r="C1319" s="200" t="s">
        <v>3995</v>
      </c>
      <c r="D1319" s="200"/>
      <c r="E1319" s="200"/>
      <c r="F1319" s="200" t="s">
        <v>4011</v>
      </c>
      <c r="G1319" s="200" t="s">
        <v>4012</v>
      </c>
      <c r="H1319" s="201">
        <v>38433</v>
      </c>
      <c r="I1319" s="202" t="s">
        <v>760</v>
      </c>
      <c r="J1319" s="203">
        <v>0</v>
      </c>
      <c r="K1319" s="203">
        <v>0</v>
      </c>
      <c r="L1319" s="203">
        <v>0</v>
      </c>
      <c r="M1319" s="203">
        <v>0</v>
      </c>
      <c r="N1319" s="203">
        <v>0</v>
      </c>
      <c r="O1319" s="203" t="s">
        <v>761</v>
      </c>
      <c r="P1319" s="203" t="s">
        <v>593</v>
      </c>
      <c r="Q1319" s="203" t="s">
        <v>593</v>
      </c>
      <c r="R1319" s="203" t="s">
        <v>593</v>
      </c>
      <c r="S1319" s="203" t="s">
        <v>593</v>
      </c>
      <c r="T1319" s="203" t="s">
        <v>593</v>
      </c>
      <c r="U1319" s="203">
        <v>0</v>
      </c>
      <c r="V1319" s="203" t="s">
        <v>593</v>
      </c>
      <c r="W1319" s="203" t="s">
        <v>761</v>
      </c>
      <c r="X1319" s="203" t="s">
        <v>761</v>
      </c>
      <c r="Y1319" s="203" t="s">
        <v>769</v>
      </c>
      <c r="Z1319" s="203" t="s">
        <v>3997</v>
      </c>
      <c r="AA1319" s="203">
        <v>0</v>
      </c>
      <c r="AB1319" s="203">
        <v>0</v>
      </c>
      <c r="AC1319" s="203">
        <v>0</v>
      </c>
      <c r="AD1319" s="203">
        <v>0</v>
      </c>
    </row>
    <row r="1320" spans="1:30" hidden="1">
      <c r="A1320" s="200">
        <v>33209</v>
      </c>
      <c r="B1320" s="200" t="s">
        <v>3903</v>
      </c>
      <c r="C1320" s="200" t="s">
        <v>3995</v>
      </c>
      <c r="D1320" s="200"/>
      <c r="E1320" s="200"/>
      <c r="F1320" s="200" t="s">
        <v>4013</v>
      </c>
      <c r="G1320" s="200" t="s">
        <v>4014</v>
      </c>
      <c r="H1320" s="201">
        <v>38261</v>
      </c>
      <c r="I1320" s="202" t="s">
        <v>760</v>
      </c>
      <c r="J1320" s="203" t="s">
        <v>593</v>
      </c>
      <c r="K1320" s="203" t="s">
        <v>593</v>
      </c>
      <c r="L1320" s="203" t="s">
        <v>593</v>
      </c>
      <c r="M1320" s="203" t="s">
        <v>593</v>
      </c>
      <c r="N1320" s="203" t="s">
        <v>593</v>
      </c>
      <c r="O1320" s="203" t="s">
        <v>593</v>
      </c>
      <c r="P1320" s="203" t="s">
        <v>593</v>
      </c>
      <c r="Q1320" s="203" t="s">
        <v>593</v>
      </c>
      <c r="R1320" s="203" t="s">
        <v>593</v>
      </c>
      <c r="S1320" s="203" t="s">
        <v>593</v>
      </c>
      <c r="T1320" s="203" t="s">
        <v>593</v>
      </c>
      <c r="U1320" s="203" t="s">
        <v>593</v>
      </c>
      <c r="V1320" s="203" t="s">
        <v>593</v>
      </c>
      <c r="W1320" s="203" t="s">
        <v>593</v>
      </c>
      <c r="X1320" s="203" t="s">
        <v>593</v>
      </c>
      <c r="Y1320" s="203" t="s">
        <v>593</v>
      </c>
      <c r="Z1320" s="203" t="s">
        <v>593</v>
      </c>
      <c r="AA1320" s="203"/>
      <c r="AB1320" s="203"/>
      <c r="AC1320" s="203"/>
      <c r="AD1320" s="202"/>
    </row>
    <row r="1321" spans="1:30" hidden="1">
      <c r="A1321" s="200">
        <v>33210</v>
      </c>
      <c r="B1321" s="200" t="s">
        <v>3903</v>
      </c>
      <c r="C1321" s="200" t="s">
        <v>3995</v>
      </c>
      <c r="D1321" s="200"/>
      <c r="E1321" s="200"/>
      <c r="F1321" s="200" t="s">
        <v>4015</v>
      </c>
      <c r="G1321" s="200" t="s">
        <v>4016</v>
      </c>
      <c r="H1321" s="201">
        <v>38442</v>
      </c>
      <c r="I1321" s="202" t="s">
        <v>760</v>
      </c>
      <c r="J1321" s="203" t="s">
        <v>593</v>
      </c>
      <c r="K1321" s="203" t="s">
        <v>593</v>
      </c>
      <c r="L1321" s="203" t="s">
        <v>593</v>
      </c>
      <c r="M1321" s="203" t="s">
        <v>593</v>
      </c>
      <c r="N1321" s="203" t="s">
        <v>593</v>
      </c>
      <c r="O1321" s="203" t="s">
        <v>593</v>
      </c>
      <c r="P1321" s="203" t="s">
        <v>593</v>
      </c>
      <c r="Q1321" s="203" t="s">
        <v>593</v>
      </c>
      <c r="R1321" s="203" t="s">
        <v>593</v>
      </c>
      <c r="S1321" s="203" t="s">
        <v>593</v>
      </c>
      <c r="T1321" s="203" t="s">
        <v>593</v>
      </c>
      <c r="U1321" s="203" t="s">
        <v>593</v>
      </c>
      <c r="V1321" s="203" t="s">
        <v>593</v>
      </c>
      <c r="W1321" s="203" t="s">
        <v>593</v>
      </c>
      <c r="X1321" s="203" t="s">
        <v>593</v>
      </c>
      <c r="Y1321" s="203" t="s">
        <v>593</v>
      </c>
      <c r="Z1321" s="203" t="s">
        <v>593</v>
      </c>
      <c r="AA1321" s="203"/>
      <c r="AB1321" s="203"/>
      <c r="AC1321" s="203"/>
      <c r="AD1321" s="202"/>
    </row>
    <row r="1322" spans="1:30">
      <c r="A1322" s="200">
        <v>33211</v>
      </c>
      <c r="B1322" s="200" t="s">
        <v>3903</v>
      </c>
      <c r="C1322" s="200" t="s">
        <v>3995</v>
      </c>
      <c r="D1322" s="200"/>
      <c r="E1322" s="200"/>
      <c r="F1322" s="205" t="s">
        <v>4017</v>
      </c>
      <c r="G1322" s="200" t="s">
        <v>4018</v>
      </c>
      <c r="H1322" s="201">
        <v>38433</v>
      </c>
      <c r="I1322" s="202" t="s">
        <v>760</v>
      </c>
      <c r="J1322" s="203">
        <v>0</v>
      </c>
      <c r="K1322" s="203">
        <v>0</v>
      </c>
      <c r="L1322" s="203">
        <v>0</v>
      </c>
      <c r="M1322" s="203">
        <v>0</v>
      </c>
      <c r="N1322" s="203">
        <v>0</v>
      </c>
      <c r="O1322" s="203" t="s">
        <v>761</v>
      </c>
      <c r="P1322" s="203" t="s">
        <v>593</v>
      </c>
      <c r="Q1322" s="203" t="s">
        <v>593</v>
      </c>
      <c r="R1322" s="203" t="s">
        <v>761</v>
      </c>
      <c r="S1322" s="203" t="s">
        <v>593</v>
      </c>
      <c r="T1322" s="203" t="s">
        <v>593</v>
      </c>
      <c r="U1322" s="203">
        <v>0</v>
      </c>
      <c r="V1322" s="203" t="s">
        <v>593</v>
      </c>
      <c r="W1322" s="203" t="s">
        <v>761</v>
      </c>
      <c r="X1322" s="206" t="s">
        <v>762</v>
      </c>
      <c r="Y1322" s="207" t="s">
        <v>1399</v>
      </c>
      <c r="Z1322" s="207" t="s">
        <v>3513</v>
      </c>
      <c r="AA1322" s="203"/>
      <c r="AB1322" s="203"/>
      <c r="AC1322" s="203"/>
      <c r="AD1322" s="202"/>
    </row>
    <row r="1323" spans="1:30" hidden="1">
      <c r="A1323" s="200">
        <v>33212</v>
      </c>
      <c r="B1323" s="200" t="s">
        <v>3903</v>
      </c>
      <c r="C1323" s="200" t="s">
        <v>3995</v>
      </c>
      <c r="D1323" s="200"/>
      <c r="E1323" s="200"/>
      <c r="F1323" s="200" t="s">
        <v>4019</v>
      </c>
      <c r="G1323" s="200" t="s">
        <v>4020</v>
      </c>
      <c r="H1323" s="201">
        <v>38292</v>
      </c>
      <c r="I1323" s="202" t="s">
        <v>760</v>
      </c>
      <c r="J1323" s="203">
        <v>0</v>
      </c>
      <c r="K1323" s="203">
        <v>0</v>
      </c>
      <c r="L1323" s="203">
        <v>0</v>
      </c>
      <c r="M1323" s="203">
        <v>0</v>
      </c>
      <c r="N1323" s="203">
        <v>0</v>
      </c>
      <c r="O1323" s="203" t="s">
        <v>761</v>
      </c>
      <c r="P1323" s="203" t="s">
        <v>593</v>
      </c>
      <c r="Q1323" s="203" t="s">
        <v>593</v>
      </c>
      <c r="R1323" s="203" t="s">
        <v>761</v>
      </c>
      <c r="S1323" s="203" t="s">
        <v>593</v>
      </c>
      <c r="T1323" s="203" t="s">
        <v>593</v>
      </c>
      <c r="U1323" s="203">
        <v>0</v>
      </c>
      <c r="V1323" s="203" t="s">
        <v>593</v>
      </c>
      <c r="W1323" s="203" t="s">
        <v>761</v>
      </c>
      <c r="X1323" s="203" t="s">
        <v>593</v>
      </c>
      <c r="Y1323" s="203">
        <v>0</v>
      </c>
      <c r="Z1323" s="203">
        <v>0</v>
      </c>
      <c r="AA1323" s="203"/>
      <c r="AB1323" s="203"/>
      <c r="AC1323" s="203"/>
      <c r="AD1323" s="202"/>
    </row>
    <row r="1324" spans="1:30">
      <c r="A1324" s="200">
        <v>33213</v>
      </c>
      <c r="B1324" s="200" t="s">
        <v>3903</v>
      </c>
      <c r="C1324" s="200" t="s">
        <v>3995</v>
      </c>
      <c r="D1324" s="200"/>
      <c r="E1324" s="200"/>
      <c r="F1324" s="200" t="s">
        <v>4021</v>
      </c>
      <c r="G1324" s="200" t="s">
        <v>4022</v>
      </c>
      <c r="H1324" s="201">
        <v>38418</v>
      </c>
      <c r="I1324" s="202" t="s">
        <v>760</v>
      </c>
      <c r="J1324" s="203">
        <v>0</v>
      </c>
      <c r="K1324" s="203">
        <v>0</v>
      </c>
      <c r="L1324" s="203">
        <v>0</v>
      </c>
      <c r="M1324" s="203">
        <v>0</v>
      </c>
      <c r="N1324" s="203">
        <v>0</v>
      </c>
      <c r="O1324" s="203" t="s">
        <v>761</v>
      </c>
      <c r="P1324" s="203" t="s">
        <v>593</v>
      </c>
      <c r="Q1324" s="203" t="s">
        <v>593</v>
      </c>
      <c r="R1324" s="203" t="s">
        <v>593</v>
      </c>
      <c r="S1324" s="203" t="s">
        <v>593</v>
      </c>
      <c r="T1324" s="203" t="s">
        <v>593</v>
      </c>
      <c r="U1324" s="203">
        <v>0</v>
      </c>
      <c r="V1324" s="203" t="s">
        <v>593</v>
      </c>
      <c r="W1324" s="203" t="s">
        <v>761</v>
      </c>
      <c r="X1324" s="203" t="s">
        <v>761</v>
      </c>
      <c r="Y1324" s="203" t="s">
        <v>769</v>
      </c>
      <c r="Z1324" s="203" t="s">
        <v>3997</v>
      </c>
      <c r="AA1324" s="203">
        <v>0</v>
      </c>
      <c r="AB1324" s="203">
        <v>0</v>
      </c>
      <c r="AC1324" s="203">
        <v>0</v>
      </c>
      <c r="AD1324" s="203">
        <v>0</v>
      </c>
    </row>
    <row r="1325" spans="1:30" hidden="1">
      <c r="A1325" s="200">
        <v>33214</v>
      </c>
      <c r="B1325" s="200" t="s">
        <v>3903</v>
      </c>
      <c r="C1325" s="200" t="s">
        <v>3995</v>
      </c>
      <c r="D1325" s="200"/>
      <c r="E1325" s="200"/>
      <c r="F1325" s="200" t="s">
        <v>4023</v>
      </c>
      <c r="G1325" s="200" t="s">
        <v>4024</v>
      </c>
      <c r="H1325" s="201">
        <v>38442</v>
      </c>
      <c r="I1325" s="202" t="s">
        <v>760</v>
      </c>
      <c r="J1325" s="203" t="s">
        <v>593</v>
      </c>
      <c r="K1325" s="203" t="s">
        <v>593</v>
      </c>
      <c r="L1325" s="203" t="s">
        <v>593</v>
      </c>
      <c r="M1325" s="203" t="s">
        <v>593</v>
      </c>
      <c r="N1325" s="203" t="s">
        <v>593</v>
      </c>
      <c r="O1325" s="203" t="s">
        <v>593</v>
      </c>
      <c r="P1325" s="203" t="s">
        <v>593</v>
      </c>
      <c r="Q1325" s="203" t="s">
        <v>593</v>
      </c>
      <c r="R1325" s="203" t="s">
        <v>593</v>
      </c>
      <c r="S1325" s="203" t="s">
        <v>593</v>
      </c>
      <c r="T1325" s="203" t="s">
        <v>593</v>
      </c>
      <c r="U1325" s="203" t="s">
        <v>593</v>
      </c>
      <c r="V1325" s="203" t="s">
        <v>593</v>
      </c>
      <c r="W1325" s="203" t="s">
        <v>593</v>
      </c>
      <c r="X1325" s="203" t="s">
        <v>593</v>
      </c>
      <c r="Y1325" s="203" t="s">
        <v>593</v>
      </c>
      <c r="Z1325" s="203" t="s">
        <v>593</v>
      </c>
      <c r="AA1325" s="203"/>
      <c r="AB1325" s="203"/>
      <c r="AC1325" s="203"/>
      <c r="AD1325" s="202"/>
    </row>
    <row r="1326" spans="1:30" hidden="1">
      <c r="A1326" s="200">
        <v>33215</v>
      </c>
      <c r="B1326" s="200" t="s">
        <v>3903</v>
      </c>
      <c r="C1326" s="200" t="s">
        <v>3995</v>
      </c>
      <c r="D1326" s="200"/>
      <c r="E1326" s="200"/>
      <c r="F1326" s="200" t="s">
        <v>4025</v>
      </c>
      <c r="G1326" s="200" t="s">
        <v>4026</v>
      </c>
      <c r="H1326" s="201">
        <v>38442</v>
      </c>
      <c r="I1326" s="202" t="s">
        <v>760</v>
      </c>
      <c r="J1326" s="203" t="s">
        <v>593</v>
      </c>
      <c r="K1326" s="203" t="s">
        <v>593</v>
      </c>
      <c r="L1326" s="203" t="s">
        <v>593</v>
      </c>
      <c r="M1326" s="203" t="s">
        <v>593</v>
      </c>
      <c r="N1326" s="203" t="s">
        <v>593</v>
      </c>
      <c r="O1326" s="203" t="s">
        <v>593</v>
      </c>
      <c r="P1326" s="203" t="s">
        <v>593</v>
      </c>
      <c r="Q1326" s="203" t="s">
        <v>593</v>
      </c>
      <c r="R1326" s="203" t="s">
        <v>593</v>
      </c>
      <c r="S1326" s="203" t="s">
        <v>593</v>
      </c>
      <c r="T1326" s="203" t="s">
        <v>593</v>
      </c>
      <c r="U1326" s="203" t="s">
        <v>593</v>
      </c>
      <c r="V1326" s="203" t="s">
        <v>593</v>
      </c>
      <c r="W1326" s="203" t="s">
        <v>593</v>
      </c>
      <c r="X1326" s="203" t="s">
        <v>593</v>
      </c>
      <c r="Y1326" s="203" t="s">
        <v>593</v>
      </c>
      <c r="Z1326" s="203" t="s">
        <v>593</v>
      </c>
      <c r="AA1326" s="203"/>
      <c r="AB1326" s="203"/>
      <c r="AC1326" s="203"/>
      <c r="AD1326" s="202"/>
    </row>
    <row r="1327" spans="1:30" hidden="1">
      <c r="A1327" s="200">
        <v>33216</v>
      </c>
      <c r="B1327" s="200" t="s">
        <v>3903</v>
      </c>
      <c r="C1327" s="200" t="s">
        <v>3995</v>
      </c>
      <c r="D1327" s="200"/>
      <c r="E1327" s="200"/>
      <c r="F1327" s="200" t="s">
        <v>4027</v>
      </c>
      <c r="G1327" s="200" t="s">
        <v>4028</v>
      </c>
      <c r="H1327" s="201">
        <v>38797</v>
      </c>
      <c r="I1327" s="202" t="s">
        <v>760</v>
      </c>
      <c r="J1327" s="203">
        <v>0</v>
      </c>
      <c r="K1327" s="203">
        <v>0</v>
      </c>
      <c r="L1327" s="203">
        <v>0</v>
      </c>
      <c r="M1327" s="203">
        <v>0</v>
      </c>
      <c r="N1327" s="203">
        <v>0</v>
      </c>
      <c r="O1327" s="203" t="s">
        <v>761</v>
      </c>
      <c r="P1327" s="203" t="s">
        <v>593</v>
      </c>
      <c r="Q1327" s="203" t="s">
        <v>593</v>
      </c>
      <c r="R1327" s="203" t="s">
        <v>761</v>
      </c>
      <c r="S1327" s="203" t="s">
        <v>593</v>
      </c>
      <c r="T1327" s="203" t="s">
        <v>593</v>
      </c>
      <c r="U1327" s="203">
        <v>0</v>
      </c>
      <c r="V1327" s="203" t="s">
        <v>593</v>
      </c>
      <c r="W1327" s="203" t="s">
        <v>761</v>
      </c>
      <c r="X1327" s="203" t="s">
        <v>593</v>
      </c>
      <c r="Y1327" s="203">
        <v>0</v>
      </c>
      <c r="Z1327" s="203">
        <v>0</v>
      </c>
      <c r="AA1327" s="203"/>
      <c r="AB1327" s="203"/>
      <c r="AC1327" s="203"/>
      <c r="AD1327" s="202"/>
    </row>
    <row r="1328" spans="1:30" hidden="1">
      <c r="A1328" s="200">
        <v>33346</v>
      </c>
      <c r="B1328" s="200" t="s">
        <v>3903</v>
      </c>
      <c r="C1328" s="200" t="s">
        <v>3995</v>
      </c>
      <c r="D1328" s="200" t="s">
        <v>4029</v>
      </c>
      <c r="E1328" s="200" t="s">
        <v>4030</v>
      </c>
      <c r="F1328" s="200" t="s">
        <v>4031</v>
      </c>
      <c r="G1328" s="200" t="s">
        <v>4032</v>
      </c>
      <c r="H1328" s="201">
        <v>38777</v>
      </c>
      <c r="I1328" s="202" t="s">
        <v>760</v>
      </c>
      <c r="J1328" s="203">
        <v>0</v>
      </c>
      <c r="K1328" s="203">
        <v>0</v>
      </c>
      <c r="L1328" s="203">
        <v>0</v>
      </c>
      <c r="M1328" s="203">
        <v>0</v>
      </c>
      <c r="N1328" s="203">
        <v>0</v>
      </c>
      <c r="O1328" s="203" t="s">
        <v>761</v>
      </c>
      <c r="P1328" s="203" t="s">
        <v>593</v>
      </c>
      <c r="Q1328" s="203" t="s">
        <v>593</v>
      </c>
      <c r="R1328" s="203" t="s">
        <v>593</v>
      </c>
      <c r="S1328" s="203" t="s">
        <v>593</v>
      </c>
      <c r="T1328" s="203" t="s">
        <v>593</v>
      </c>
      <c r="U1328" s="203">
        <v>0</v>
      </c>
      <c r="V1328" s="203" t="s">
        <v>593</v>
      </c>
      <c r="W1328" s="203" t="s">
        <v>761</v>
      </c>
      <c r="X1328" s="203" t="s">
        <v>593</v>
      </c>
      <c r="Y1328" s="203">
        <v>0</v>
      </c>
      <c r="Z1328" s="203">
        <v>0</v>
      </c>
      <c r="AA1328" s="203"/>
      <c r="AB1328" s="203"/>
      <c r="AC1328" s="203"/>
      <c r="AD1328" s="202"/>
    </row>
    <row r="1329" spans="1:30">
      <c r="A1329" s="200">
        <v>33423</v>
      </c>
      <c r="B1329" s="200" t="s">
        <v>3903</v>
      </c>
      <c r="C1329" s="200" t="s">
        <v>3995</v>
      </c>
      <c r="D1329" s="200" t="s">
        <v>4033</v>
      </c>
      <c r="E1329" s="200" t="s">
        <v>4034</v>
      </c>
      <c r="F1329" s="200" t="s">
        <v>4035</v>
      </c>
      <c r="G1329" s="200" t="s">
        <v>4036</v>
      </c>
      <c r="H1329" s="201">
        <v>31413</v>
      </c>
      <c r="I1329" s="202" t="s">
        <v>760</v>
      </c>
      <c r="J1329" s="203">
        <v>0</v>
      </c>
      <c r="K1329" s="203">
        <v>0</v>
      </c>
      <c r="L1329" s="203">
        <v>0</v>
      </c>
      <c r="M1329" s="203">
        <v>0</v>
      </c>
      <c r="N1329" s="203">
        <v>0</v>
      </c>
      <c r="O1329" s="203" t="s">
        <v>761</v>
      </c>
      <c r="P1329" s="203" t="s">
        <v>593</v>
      </c>
      <c r="Q1329" s="203" t="s">
        <v>593</v>
      </c>
      <c r="R1329" s="203" t="s">
        <v>761</v>
      </c>
      <c r="S1329" s="203" t="s">
        <v>593</v>
      </c>
      <c r="T1329" s="203" t="s">
        <v>593</v>
      </c>
      <c r="U1329" s="203">
        <v>0</v>
      </c>
      <c r="V1329" s="203" t="s">
        <v>593</v>
      </c>
      <c r="W1329" s="203" t="s">
        <v>761</v>
      </c>
      <c r="X1329" s="203" t="s">
        <v>761</v>
      </c>
      <c r="Y1329" s="203" t="s">
        <v>769</v>
      </c>
      <c r="Z1329" s="203" t="s">
        <v>3997</v>
      </c>
      <c r="AA1329" s="203">
        <v>0</v>
      </c>
      <c r="AB1329" s="203">
        <v>0</v>
      </c>
      <c r="AC1329" s="203">
        <v>0</v>
      </c>
      <c r="AD1329" s="203">
        <v>0</v>
      </c>
    </row>
    <row r="1330" spans="1:30">
      <c r="A1330" s="200">
        <v>33445</v>
      </c>
      <c r="B1330" s="200" t="s">
        <v>3903</v>
      </c>
      <c r="C1330" s="200" t="s">
        <v>3995</v>
      </c>
      <c r="D1330" s="200" t="s">
        <v>4037</v>
      </c>
      <c r="E1330" s="200" t="s">
        <v>4038</v>
      </c>
      <c r="F1330" s="200" t="s">
        <v>4039</v>
      </c>
      <c r="G1330" s="200" t="s">
        <v>4040</v>
      </c>
      <c r="H1330" s="202"/>
      <c r="I1330" s="202"/>
      <c r="J1330" s="203">
        <v>0</v>
      </c>
      <c r="K1330" s="203">
        <v>0</v>
      </c>
      <c r="L1330" s="203">
        <v>0</v>
      </c>
      <c r="M1330" s="203">
        <v>0</v>
      </c>
      <c r="N1330" s="203">
        <v>0</v>
      </c>
      <c r="O1330" s="203" t="s">
        <v>761</v>
      </c>
      <c r="P1330" s="203" t="s">
        <v>593</v>
      </c>
      <c r="Q1330" s="203" t="s">
        <v>593</v>
      </c>
      <c r="R1330" s="203" t="s">
        <v>593</v>
      </c>
      <c r="S1330" s="203" t="s">
        <v>593</v>
      </c>
      <c r="T1330" s="203" t="s">
        <v>593</v>
      </c>
      <c r="U1330" s="203">
        <v>0</v>
      </c>
      <c r="V1330" s="203" t="s">
        <v>593</v>
      </c>
      <c r="W1330" s="203" t="s">
        <v>761</v>
      </c>
      <c r="X1330" s="203" t="s">
        <v>761</v>
      </c>
      <c r="Y1330" s="203" t="s">
        <v>769</v>
      </c>
      <c r="Z1330" s="203" t="s">
        <v>4041</v>
      </c>
      <c r="AA1330" s="203">
        <v>0</v>
      </c>
      <c r="AB1330" s="203">
        <v>0</v>
      </c>
      <c r="AC1330" s="203">
        <v>0</v>
      </c>
      <c r="AD1330" s="203">
        <v>0</v>
      </c>
    </row>
    <row r="1331" spans="1:30" hidden="1">
      <c r="A1331" s="200">
        <v>33461</v>
      </c>
      <c r="B1331" s="200" t="s">
        <v>3903</v>
      </c>
      <c r="C1331" s="200" t="s">
        <v>3995</v>
      </c>
      <c r="D1331" s="200" t="s">
        <v>4042</v>
      </c>
      <c r="E1331" s="200" t="s">
        <v>4043</v>
      </c>
      <c r="F1331" s="200" t="s">
        <v>4044</v>
      </c>
      <c r="G1331" s="200" t="s">
        <v>4045</v>
      </c>
      <c r="H1331" s="202"/>
      <c r="I1331" s="202"/>
      <c r="J1331" s="203">
        <v>0</v>
      </c>
      <c r="K1331" s="203">
        <v>0</v>
      </c>
      <c r="L1331" s="203">
        <v>0</v>
      </c>
      <c r="M1331" s="203">
        <v>0</v>
      </c>
      <c r="N1331" s="203">
        <v>0</v>
      </c>
      <c r="O1331" s="203" t="s">
        <v>761</v>
      </c>
      <c r="P1331" s="203" t="s">
        <v>593</v>
      </c>
      <c r="Q1331" s="203" t="s">
        <v>593</v>
      </c>
      <c r="R1331" s="203" t="s">
        <v>593</v>
      </c>
      <c r="S1331" s="203" t="s">
        <v>593</v>
      </c>
      <c r="T1331" s="203" t="s">
        <v>593</v>
      </c>
      <c r="U1331" s="203">
        <v>0</v>
      </c>
      <c r="V1331" s="203" t="s">
        <v>593</v>
      </c>
      <c r="W1331" s="203" t="s">
        <v>761</v>
      </c>
      <c r="X1331" s="203" t="s">
        <v>593</v>
      </c>
      <c r="Y1331" s="203">
        <v>0</v>
      </c>
      <c r="Z1331" s="203">
        <v>0</v>
      </c>
      <c r="AA1331" s="203"/>
      <c r="AB1331" s="203"/>
      <c r="AC1331" s="203"/>
      <c r="AD1331" s="202"/>
    </row>
    <row r="1332" spans="1:30" hidden="1">
      <c r="A1332" s="200">
        <v>33586</v>
      </c>
      <c r="B1332" s="200" t="s">
        <v>3903</v>
      </c>
      <c r="C1332" s="200" t="s">
        <v>3995</v>
      </c>
      <c r="D1332" s="200" t="s">
        <v>4046</v>
      </c>
      <c r="E1332" s="200" t="s">
        <v>4047</v>
      </c>
      <c r="F1332" s="200" t="s">
        <v>4048</v>
      </c>
      <c r="G1332" s="200" t="s">
        <v>4049</v>
      </c>
      <c r="H1332" s="202"/>
      <c r="I1332" s="202"/>
      <c r="J1332" s="203" t="s">
        <v>593</v>
      </c>
      <c r="K1332" s="203" t="s">
        <v>593</v>
      </c>
      <c r="L1332" s="203" t="s">
        <v>593</v>
      </c>
      <c r="M1332" s="203" t="s">
        <v>593</v>
      </c>
      <c r="N1332" s="203" t="s">
        <v>593</v>
      </c>
      <c r="O1332" s="203" t="s">
        <v>593</v>
      </c>
      <c r="P1332" s="203" t="s">
        <v>593</v>
      </c>
      <c r="Q1332" s="203" t="s">
        <v>593</v>
      </c>
      <c r="R1332" s="203" t="s">
        <v>593</v>
      </c>
      <c r="S1332" s="203" t="s">
        <v>593</v>
      </c>
      <c r="T1332" s="203" t="s">
        <v>593</v>
      </c>
      <c r="U1332" s="203" t="s">
        <v>593</v>
      </c>
      <c r="V1332" s="203" t="s">
        <v>593</v>
      </c>
      <c r="W1332" s="203" t="s">
        <v>593</v>
      </c>
      <c r="X1332" s="203" t="s">
        <v>593</v>
      </c>
      <c r="Y1332" s="203" t="s">
        <v>593</v>
      </c>
      <c r="Z1332" s="203" t="s">
        <v>593</v>
      </c>
      <c r="AA1332" s="203"/>
      <c r="AB1332" s="203"/>
      <c r="AC1332" s="203"/>
      <c r="AD1332" s="202"/>
    </row>
    <row r="1333" spans="1:30" hidden="1">
      <c r="A1333" s="200">
        <v>33606</v>
      </c>
      <c r="B1333" s="200" t="s">
        <v>3903</v>
      </c>
      <c r="C1333" s="200" t="s">
        <v>3995</v>
      </c>
      <c r="D1333" s="200" t="s">
        <v>4050</v>
      </c>
      <c r="E1333" s="200" t="s">
        <v>4051</v>
      </c>
      <c r="F1333" s="200" t="s">
        <v>4052</v>
      </c>
      <c r="G1333" s="200" t="s">
        <v>4053</v>
      </c>
      <c r="H1333" s="201">
        <v>38412</v>
      </c>
      <c r="I1333" s="202" t="s">
        <v>760</v>
      </c>
      <c r="J1333" s="203" t="s">
        <v>593</v>
      </c>
      <c r="K1333" s="203" t="s">
        <v>593</v>
      </c>
      <c r="L1333" s="203" t="s">
        <v>593</v>
      </c>
      <c r="M1333" s="203" t="s">
        <v>593</v>
      </c>
      <c r="N1333" s="203" t="s">
        <v>593</v>
      </c>
      <c r="O1333" s="203" t="s">
        <v>593</v>
      </c>
      <c r="P1333" s="203" t="s">
        <v>593</v>
      </c>
      <c r="Q1333" s="203" t="s">
        <v>593</v>
      </c>
      <c r="R1333" s="203" t="s">
        <v>593</v>
      </c>
      <c r="S1333" s="203" t="s">
        <v>593</v>
      </c>
      <c r="T1333" s="203" t="s">
        <v>593</v>
      </c>
      <c r="U1333" s="203" t="s">
        <v>593</v>
      </c>
      <c r="V1333" s="203" t="s">
        <v>593</v>
      </c>
      <c r="W1333" s="203" t="s">
        <v>593</v>
      </c>
      <c r="X1333" s="203" t="s">
        <v>593</v>
      </c>
      <c r="Y1333" s="203" t="s">
        <v>593</v>
      </c>
      <c r="Z1333" s="203" t="s">
        <v>593</v>
      </c>
      <c r="AA1333" s="203"/>
      <c r="AB1333" s="203"/>
      <c r="AC1333" s="203"/>
      <c r="AD1333" s="202"/>
    </row>
    <row r="1334" spans="1:30" hidden="1">
      <c r="A1334" s="200">
        <v>33622</v>
      </c>
      <c r="B1334" s="200" t="s">
        <v>3903</v>
      </c>
      <c r="C1334" s="200" t="s">
        <v>3995</v>
      </c>
      <c r="D1334" s="200" t="s">
        <v>4054</v>
      </c>
      <c r="E1334" s="200" t="s">
        <v>4055</v>
      </c>
      <c r="F1334" s="200" t="s">
        <v>4056</v>
      </c>
      <c r="G1334" s="200" t="s">
        <v>4057</v>
      </c>
      <c r="H1334" s="201">
        <v>32051</v>
      </c>
      <c r="I1334" s="202" t="s">
        <v>760</v>
      </c>
      <c r="J1334" s="203" t="s">
        <v>593</v>
      </c>
      <c r="K1334" s="203" t="s">
        <v>593</v>
      </c>
      <c r="L1334" s="203" t="s">
        <v>593</v>
      </c>
      <c r="M1334" s="203" t="s">
        <v>593</v>
      </c>
      <c r="N1334" s="203" t="s">
        <v>593</v>
      </c>
      <c r="O1334" s="203" t="s">
        <v>593</v>
      </c>
      <c r="P1334" s="203" t="s">
        <v>593</v>
      </c>
      <c r="Q1334" s="203" t="s">
        <v>593</v>
      </c>
      <c r="R1334" s="203" t="s">
        <v>593</v>
      </c>
      <c r="S1334" s="203" t="s">
        <v>593</v>
      </c>
      <c r="T1334" s="203" t="s">
        <v>593</v>
      </c>
      <c r="U1334" s="203" t="s">
        <v>593</v>
      </c>
      <c r="V1334" s="203" t="s">
        <v>593</v>
      </c>
      <c r="W1334" s="203" t="s">
        <v>593</v>
      </c>
      <c r="X1334" s="203" t="s">
        <v>593</v>
      </c>
      <c r="Y1334" s="203" t="s">
        <v>593</v>
      </c>
      <c r="Z1334" s="203" t="s">
        <v>593</v>
      </c>
      <c r="AA1334" s="203"/>
      <c r="AB1334" s="203"/>
      <c r="AC1334" s="203"/>
      <c r="AD1334" s="202"/>
    </row>
    <row r="1335" spans="1:30" hidden="1">
      <c r="A1335" s="200">
        <v>33623</v>
      </c>
      <c r="B1335" s="200" t="s">
        <v>3903</v>
      </c>
      <c r="C1335" s="200" t="s">
        <v>3995</v>
      </c>
      <c r="D1335" s="200" t="s">
        <v>4054</v>
      </c>
      <c r="E1335" s="200" t="s">
        <v>4055</v>
      </c>
      <c r="F1335" s="200" t="s">
        <v>4058</v>
      </c>
      <c r="G1335" s="200" t="s">
        <v>4059</v>
      </c>
      <c r="H1335" s="201">
        <v>32478</v>
      </c>
      <c r="I1335" s="202" t="s">
        <v>760</v>
      </c>
      <c r="J1335" s="203" t="s">
        <v>593</v>
      </c>
      <c r="K1335" s="203" t="s">
        <v>593</v>
      </c>
      <c r="L1335" s="203" t="s">
        <v>593</v>
      </c>
      <c r="M1335" s="203" t="s">
        <v>593</v>
      </c>
      <c r="N1335" s="203" t="s">
        <v>593</v>
      </c>
      <c r="O1335" s="203" t="s">
        <v>593</v>
      </c>
      <c r="P1335" s="203" t="s">
        <v>593</v>
      </c>
      <c r="Q1335" s="203" t="s">
        <v>593</v>
      </c>
      <c r="R1335" s="203" t="s">
        <v>593</v>
      </c>
      <c r="S1335" s="203" t="s">
        <v>593</v>
      </c>
      <c r="T1335" s="203" t="s">
        <v>593</v>
      </c>
      <c r="U1335" s="203" t="s">
        <v>593</v>
      </c>
      <c r="V1335" s="203" t="s">
        <v>593</v>
      </c>
      <c r="W1335" s="203" t="s">
        <v>593</v>
      </c>
      <c r="X1335" s="203" t="s">
        <v>593</v>
      </c>
      <c r="Y1335" s="203" t="s">
        <v>593</v>
      </c>
      <c r="Z1335" s="203" t="s">
        <v>593</v>
      </c>
      <c r="AA1335" s="203"/>
      <c r="AB1335" s="203"/>
      <c r="AC1335" s="203"/>
      <c r="AD1335" s="202"/>
    </row>
    <row r="1336" spans="1:30" hidden="1">
      <c r="A1336" s="200">
        <v>33643</v>
      </c>
      <c r="B1336" s="200" t="s">
        <v>3903</v>
      </c>
      <c r="C1336" s="200" t="s">
        <v>3995</v>
      </c>
      <c r="D1336" s="200" t="s">
        <v>4060</v>
      </c>
      <c r="E1336" s="200" t="s">
        <v>4061</v>
      </c>
      <c r="F1336" s="200" t="s">
        <v>4062</v>
      </c>
      <c r="G1336" s="200" t="s">
        <v>4063</v>
      </c>
      <c r="H1336" s="202"/>
      <c r="I1336" s="202"/>
      <c r="J1336" s="203" t="s">
        <v>593</v>
      </c>
      <c r="K1336" s="203" t="s">
        <v>593</v>
      </c>
      <c r="L1336" s="203" t="s">
        <v>593</v>
      </c>
      <c r="M1336" s="203" t="s">
        <v>593</v>
      </c>
      <c r="N1336" s="203" t="s">
        <v>593</v>
      </c>
      <c r="O1336" s="203" t="s">
        <v>593</v>
      </c>
      <c r="P1336" s="203" t="s">
        <v>593</v>
      </c>
      <c r="Q1336" s="203" t="s">
        <v>593</v>
      </c>
      <c r="R1336" s="203" t="s">
        <v>593</v>
      </c>
      <c r="S1336" s="203" t="s">
        <v>593</v>
      </c>
      <c r="T1336" s="203" t="s">
        <v>593</v>
      </c>
      <c r="U1336" s="203" t="s">
        <v>593</v>
      </c>
      <c r="V1336" s="203" t="s">
        <v>593</v>
      </c>
      <c r="W1336" s="203" t="s">
        <v>593</v>
      </c>
      <c r="X1336" s="203" t="s">
        <v>593</v>
      </c>
      <c r="Y1336" s="203" t="s">
        <v>593</v>
      </c>
      <c r="Z1336" s="203" t="s">
        <v>593</v>
      </c>
      <c r="AA1336" s="203"/>
      <c r="AB1336" s="203"/>
      <c r="AC1336" s="203"/>
      <c r="AD1336" s="202"/>
    </row>
    <row r="1337" spans="1:30" hidden="1">
      <c r="A1337" s="200">
        <v>33663</v>
      </c>
      <c r="B1337" s="200" t="s">
        <v>3903</v>
      </c>
      <c r="C1337" s="200" t="s">
        <v>3995</v>
      </c>
      <c r="D1337" s="200" t="s">
        <v>4064</v>
      </c>
      <c r="E1337" s="200" t="s">
        <v>4065</v>
      </c>
      <c r="F1337" s="200" t="s">
        <v>4066</v>
      </c>
      <c r="G1337" s="200" t="s">
        <v>4067</v>
      </c>
      <c r="H1337" s="202"/>
      <c r="I1337" s="202"/>
      <c r="J1337" s="203" t="s">
        <v>593</v>
      </c>
      <c r="K1337" s="203" t="s">
        <v>593</v>
      </c>
      <c r="L1337" s="203" t="s">
        <v>593</v>
      </c>
      <c r="M1337" s="203" t="s">
        <v>593</v>
      </c>
      <c r="N1337" s="203" t="s">
        <v>593</v>
      </c>
      <c r="O1337" s="203" t="s">
        <v>593</v>
      </c>
      <c r="P1337" s="203" t="s">
        <v>593</v>
      </c>
      <c r="Q1337" s="203" t="s">
        <v>593</v>
      </c>
      <c r="R1337" s="203" t="s">
        <v>593</v>
      </c>
      <c r="S1337" s="203" t="s">
        <v>593</v>
      </c>
      <c r="T1337" s="203" t="s">
        <v>593</v>
      </c>
      <c r="U1337" s="203" t="s">
        <v>593</v>
      </c>
      <c r="V1337" s="203" t="s">
        <v>593</v>
      </c>
      <c r="W1337" s="203" t="s">
        <v>593</v>
      </c>
      <c r="X1337" s="203" t="s">
        <v>593</v>
      </c>
      <c r="Y1337" s="203" t="s">
        <v>593</v>
      </c>
      <c r="Z1337" s="203" t="s">
        <v>593</v>
      </c>
      <c r="AA1337" s="203"/>
      <c r="AB1337" s="203"/>
      <c r="AC1337" s="203"/>
      <c r="AD1337" s="202"/>
    </row>
    <row r="1338" spans="1:30" hidden="1">
      <c r="A1338" s="200">
        <v>33666</v>
      </c>
      <c r="B1338" s="200" t="s">
        <v>3903</v>
      </c>
      <c r="C1338" s="200" t="s">
        <v>3995</v>
      </c>
      <c r="D1338" s="200" t="s">
        <v>4064</v>
      </c>
      <c r="E1338" s="200" t="s">
        <v>4065</v>
      </c>
      <c r="F1338" s="200" t="s">
        <v>4068</v>
      </c>
      <c r="G1338" s="200" t="s">
        <v>3619</v>
      </c>
      <c r="H1338" s="201">
        <v>38433</v>
      </c>
      <c r="I1338" s="202" t="s">
        <v>760</v>
      </c>
      <c r="J1338" s="203" t="s">
        <v>593</v>
      </c>
      <c r="K1338" s="203" t="s">
        <v>593</v>
      </c>
      <c r="L1338" s="203" t="s">
        <v>593</v>
      </c>
      <c r="M1338" s="203" t="s">
        <v>593</v>
      </c>
      <c r="N1338" s="203" t="s">
        <v>593</v>
      </c>
      <c r="O1338" s="203" t="s">
        <v>593</v>
      </c>
      <c r="P1338" s="203" t="s">
        <v>593</v>
      </c>
      <c r="Q1338" s="203" t="s">
        <v>593</v>
      </c>
      <c r="R1338" s="203" t="s">
        <v>593</v>
      </c>
      <c r="S1338" s="203" t="s">
        <v>593</v>
      </c>
      <c r="T1338" s="203" t="s">
        <v>593</v>
      </c>
      <c r="U1338" s="203" t="s">
        <v>593</v>
      </c>
      <c r="V1338" s="203" t="s">
        <v>593</v>
      </c>
      <c r="W1338" s="203" t="s">
        <v>593</v>
      </c>
      <c r="X1338" s="203" t="s">
        <v>593</v>
      </c>
      <c r="Y1338" s="203" t="s">
        <v>593</v>
      </c>
      <c r="Z1338" s="203" t="s">
        <v>593</v>
      </c>
      <c r="AA1338" s="203"/>
      <c r="AB1338" s="203"/>
      <c r="AC1338" s="203"/>
      <c r="AD1338" s="202"/>
    </row>
    <row r="1339" spans="1:30" hidden="1">
      <c r="A1339" s="200">
        <v>33681</v>
      </c>
      <c r="B1339" s="200" t="s">
        <v>3903</v>
      </c>
      <c r="C1339" s="200" t="s">
        <v>3995</v>
      </c>
      <c r="D1339" s="200" t="s">
        <v>4069</v>
      </c>
      <c r="E1339" s="200" t="s">
        <v>4070</v>
      </c>
      <c r="F1339" s="200" t="s">
        <v>4071</v>
      </c>
      <c r="G1339" s="200" t="s">
        <v>4072</v>
      </c>
      <c r="H1339" s="201">
        <v>38261</v>
      </c>
      <c r="I1339" s="202" t="s">
        <v>760</v>
      </c>
      <c r="J1339" s="203" t="s">
        <v>593</v>
      </c>
      <c r="K1339" s="203" t="s">
        <v>593</v>
      </c>
      <c r="L1339" s="203" t="s">
        <v>593</v>
      </c>
      <c r="M1339" s="203" t="s">
        <v>593</v>
      </c>
      <c r="N1339" s="203" t="s">
        <v>593</v>
      </c>
      <c r="O1339" s="203" t="s">
        <v>593</v>
      </c>
      <c r="P1339" s="203" t="s">
        <v>593</v>
      </c>
      <c r="Q1339" s="203" t="s">
        <v>593</v>
      </c>
      <c r="R1339" s="203" t="s">
        <v>593</v>
      </c>
      <c r="S1339" s="203" t="s">
        <v>593</v>
      </c>
      <c r="T1339" s="203" t="s">
        <v>593</v>
      </c>
      <c r="U1339" s="203" t="s">
        <v>593</v>
      </c>
      <c r="V1339" s="203" t="s">
        <v>593</v>
      </c>
      <c r="W1339" s="203" t="s">
        <v>593</v>
      </c>
      <c r="X1339" s="203" t="s">
        <v>593</v>
      </c>
      <c r="Y1339" s="203" t="s">
        <v>593</v>
      </c>
      <c r="Z1339" s="203" t="s">
        <v>593</v>
      </c>
      <c r="AA1339" s="203"/>
      <c r="AB1339" s="203"/>
      <c r="AC1339" s="203"/>
      <c r="AD1339" s="202"/>
    </row>
    <row r="1340" spans="1:30">
      <c r="A1340" s="200">
        <v>34100</v>
      </c>
      <c r="B1340" s="200" t="s">
        <v>3903</v>
      </c>
      <c r="C1340" s="200" t="s">
        <v>4073</v>
      </c>
      <c r="D1340" s="200" t="s">
        <v>4074</v>
      </c>
      <c r="E1340" s="200" t="s">
        <v>4074</v>
      </c>
      <c r="F1340" s="200" t="s">
        <v>4074</v>
      </c>
      <c r="G1340" s="200"/>
      <c r="H1340" s="201">
        <v>34631</v>
      </c>
      <c r="I1340" s="202" t="s">
        <v>760</v>
      </c>
      <c r="J1340" s="203" t="s">
        <v>761</v>
      </c>
      <c r="K1340" s="203">
        <v>0</v>
      </c>
      <c r="L1340" s="203">
        <v>0</v>
      </c>
      <c r="M1340" s="203" t="s">
        <v>761</v>
      </c>
      <c r="N1340" s="203" t="s">
        <v>761</v>
      </c>
      <c r="O1340" s="203" t="s">
        <v>761</v>
      </c>
      <c r="P1340" s="203" t="s">
        <v>593</v>
      </c>
      <c r="Q1340" s="203" t="s">
        <v>593</v>
      </c>
      <c r="R1340" s="203" t="s">
        <v>593</v>
      </c>
      <c r="S1340" s="203" t="s">
        <v>593</v>
      </c>
      <c r="T1340" s="203" t="s">
        <v>593</v>
      </c>
      <c r="U1340" s="203">
        <v>0</v>
      </c>
      <c r="V1340" s="203" t="s">
        <v>761</v>
      </c>
      <c r="W1340" s="203" t="s">
        <v>761</v>
      </c>
      <c r="X1340" s="203" t="s">
        <v>761</v>
      </c>
      <c r="Y1340" s="203" t="s">
        <v>763</v>
      </c>
      <c r="Z1340" s="203" t="s">
        <v>4075</v>
      </c>
      <c r="AA1340" s="203">
        <v>0</v>
      </c>
      <c r="AB1340" s="203">
        <v>0</v>
      </c>
      <c r="AC1340" s="203">
        <v>0</v>
      </c>
      <c r="AD1340" s="203">
        <v>0</v>
      </c>
    </row>
    <row r="1341" spans="1:30">
      <c r="A1341" s="200">
        <v>34202</v>
      </c>
      <c r="B1341" s="200" t="s">
        <v>3903</v>
      </c>
      <c r="C1341" s="200" t="s">
        <v>4073</v>
      </c>
      <c r="D1341" s="200"/>
      <c r="E1341" s="200"/>
      <c r="F1341" s="200" t="s">
        <v>4076</v>
      </c>
      <c r="G1341" s="200" t="s">
        <v>4077</v>
      </c>
      <c r="H1341" s="201">
        <v>42461</v>
      </c>
      <c r="I1341" s="202" t="s">
        <v>760</v>
      </c>
      <c r="J1341" s="203">
        <v>0</v>
      </c>
      <c r="K1341" s="203" t="s">
        <v>761</v>
      </c>
      <c r="L1341" s="203">
        <v>0</v>
      </c>
      <c r="M1341" s="203">
        <v>0</v>
      </c>
      <c r="N1341" s="203" t="s">
        <v>761</v>
      </c>
      <c r="O1341" s="203" t="s">
        <v>761</v>
      </c>
      <c r="P1341" s="203" t="s">
        <v>593</v>
      </c>
      <c r="Q1341" s="203" t="s">
        <v>593</v>
      </c>
      <c r="R1341" s="203" t="s">
        <v>761</v>
      </c>
      <c r="S1341" s="203" t="s">
        <v>593</v>
      </c>
      <c r="T1341" s="203" t="s">
        <v>593</v>
      </c>
      <c r="U1341" s="203">
        <v>0</v>
      </c>
      <c r="V1341" s="203" t="s">
        <v>761</v>
      </c>
      <c r="W1341" s="203" t="s">
        <v>761</v>
      </c>
      <c r="X1341" s="203" t="s">
        <v>761</v>
      </c>
      <c r="Y1341" s="203" t="s">
        <v>763</v>
      </c>
      <c r="Z1341" s="203" t="s">
        <v>4075</v>
      </c>
      <c r="AA1341" s="203">
        <v>0</v>
      </c>
      <c r="AB1341" s="203">
        <v>0</v>
      </c>
      <c r="AC1341" s="203">
        <v>0</v>
      </c>
      <c r="AD1341" s="203">
        <v>0</v>
      </c>
    </row>
    <row r="1342" spans="1:30" hidden="1">
      <c r="A1342" s="200">
        <v>34203</v>
      </c>
      <c r="B1342" s="200" t="s">
        <v>3903</v>
      </c>
      <c r="C1342" s="200" t="s">
        <v>4073</v>
      </c>
      <c r="D1342" s="200"/>
      <c r="E1342" s="200"/>
      <c r="F1342" s="200" t="s">
        <v>4078</v>
      </c>
      <c r="G1342" s="200" t="s">
        <v>4079</v>
      </c>
      <c r="H1342" s="202"/>
      <c r="I1342" s="202"/>
      <c r="J1342" s="203">
        <v>0</v>
      </c>
      <c r="K1342" s="203">
        <v>0</v>
      </c>
      <c r="L1342" s="203">
        <v>0</v>
      </c>
      <c r="M1342" s="203">
        <v>0</v>
      </c>
      <c r="N1342" s="203">
        <v>0</v>
      </c>
      <c r="O1342" s="203" t="s">
        <v>761</v>
      </c>
      <c r="P1342" s="203" t="s">
        <v>593</v>
      </c>
      <c r="Q1342" s="203" t="s">
        <v>593</v>
      </c>
      <c r="R1342" s="203" t="s">
        <v>761</v>
      </c>
      <c r="S1342" s="203" t="s">
        <v>593</v>
      </c>
      <c r="T1342" s="203" t="s">
        <v>593</v>
      </c>
      <c r="U1342" s="203">
        <v>0</v>
      </c>
      <c r="V1342" s="203" t="s">
        <v>593</v>
      </c>
      <c r="W1342" s="203" t="s">
        <v>761</v>
      </c>
      <c r="X1342" s="203" t="s">
        <v>593</v>
      </c>
      <c r="Y1342" s="203">
        <v>0</v>
      </c>
      <c r="Z1342" s="203">
        <v>0</v>
      </c>
      <c r="AA1342" s="203"/>
      <c r="AB1342" s="203"/>
      <c r="AC1342" s="203"/>
      <c r="AD1342" s="202"/>
    </row>
    <row r="1343" spans="1:30">
      <c r="A1343" s="200">
        <v>34204</v>
      </c>
      <c r="B1343" s="200" t="s">
        <v>3903</v>
      </c>
      <c r="C1343" s="200" t="s">
        <v>4073</v>
      </c>
      <c r="D1343" s="200"/>
      <c r="E1343" s="200"/>
      <c r="F1343" s="200" t="s">
        <v>4080</v>
      </c>
      <c r="G1343" s="200" t="s">
        <v>4081</v>
      </c>
      <c r="H1343" s="201">
        <v>38433</v>
      </c>
      <c r="I1343" s="202" t="s">
        <v>760</v>
      </c>
      <c r="J1343" s="203">
        <v>0</v>
      </c>
      <c r="K1343" s="203">
        <v>0</v>
      </c>
      <c r="L1343" s="203">
        <v>0</v>
      </c>
      <c r="M1343" s="203">
        <v>0</v>
      </c>
      <c r="N1343" s="203">
        <v>0</v>
      </c>
      <c r="O1343" s="203" t="s">
        <v>761</v>
      </c>
      <c r="P1343" s="203" t="s">
        <v>593</v>
      </c>
      <c r="Q1343" s="203" t="s">
        <v>593</v>
      </c>
      <c r="R1343" s="203" t="s">
        <v>761</v>
      </c>
      <c r="S1343" s="203" t="s">
        <v>593</v>
      </c>
      <c r="T1343" s="203" t="s">
        <v>593</v>
      </c>
      <c r="U1343" s="203">
        <v>0</v>
      </c>
      <c r="V1343" s="203" t="s">
        <v>593</v>
      </c>
      <c r="W1343" s="203" t="s">
        <v>761</v>
      </c>
      <c r="X1343" s="203" t="s">
        <v>761</v>
      </c>
      <c r="Y1343" s="203" t="s">
        <v>769</v>
      </c>
      <c r="Z1343" s="203" t="s">
        <v>4075</v>
      </c>
      <c r="AA1343" s="203">
        <v>0</v>
      </c>
      <c r="AB1343" s="203">
        <v>0</v>
      </c>
      <c r="AC1343" s="203">
        <v>0</v>
      </c>
      <c r="AD1343" s="203">
        <v>0</v>
      </c>
    </row>
    <row r="1344" spans="1:30">
      <c r="A1344" s="200">
        <v>34205</v>
      </c>
      <c r="B1344" s="200" t="s">
        <v>3903</v>
      </c>
      <c r="C1344" s="200" t="s">
        <v>4073</v>
      </c>
      <c r="D1344" s="200"/>
      <c r="E1344" s="200"/>
      <c r="F1344" s="200" t="s">
        <v>4082</v>
      </c>
      <c r="G1344" s="200" t="s">
        <v>4083</v>
      </c>
      <c r="H1344" s="201">
        <v>38727</v>
      </c>
      <c r="I1344" s="202" t="s">
        <v>760</v>
      </c>
      <c r="J1344" s="203">
        <v>0</v>
      </c>
      <c r="K1344" s="203">
        <v>0</v>
      </c>
      <c r="L1344" s="203">
        <v>0</v>
      </c>
      <c r="M1344" s="203">
        <v>0</v>
      </c>
      <c r="N1344" s="203">
        <v>0</v>
      </c>
      <c r="O1344" s="203" t="s">
        <v>761</v>
      </c>
      <c r="P1344" s="203" t="s">
        <v>593</v>
      </c>
      <c r="Q1344" s="203" t="s">
        <v>593</v>
      </c>
      <c r="R1344" s="203" t="s">
        <v>761</v>
      </c>
      <c r="S1344" s="203" t="s">
        <v>593</v>
      </c>
      <c r="T1344" s="203" t="s">
        <v>593</v>
      </c>
      <c r="U1344" s="203">
        <v>0</v>
      </c>
      <c r="V1344" s="203" t="s">
        <v>593</v>
      </c>
      <c r="W1344" s="203" t="s">
        <v>761</v>
      </c>
      <c r="X1344" s="203" t="s">
        <v>761</v>
      </c>
      <c r="Y1344" s="203" t="s">
        <v>769</v>
      </c>
      <c r="Z1344" s="203" t="s">
        <v>4075</v>
      </c>
      <c r="AA1344" s="203" t="s">
        <v>4084</v>
      </c>
      <c r="AB1344" s="203">
        <v>0</v>
      </c>
      <c r="AC1344" s="203">
        <v>0</v>
      </c>
      <c r="AD1344" s="203">
        <v>0</v>
      </c>
    </row>
    <row r="1345" spans="1:30">
      <c r="A1345" s="200">
        <v>34207</v>
      </c>
      <c r="B1345" s="200" t="s">
        <v>3903</v>
      </c>
      <c r="C1345" s="200" t="s">
        <v>4073</v>
      </c>
      <c r="D1345" s="200"/>
      <c r="E1345" s="200"/>
      <c r="F1345" s="200" t="s">
        <v>4085</v>
      </c>
      <c r="G1345" s="200" t="s">
        <v>4086</v>
      </c>
      <c r="H1345" s="201">
        <v>38777</v>
      </c>
      <c r="I1345" s="202" t="s">
        <v>760</v>
      </c>
      <c r="J1345" s="203">
        <v>0</v>
      </c>
      <c r="K1345" s="203" t="s">
        <v>761</v>
      </c>
      <c r="L1345" s="203">
        <v>0</v>
      </c>
      <c r="M1345" s="203">
        <v>0</v>
      </c>
      <c r="N1345" s="203" t="s">
        <v>761</v>
      </c>
      <c r="O1345" s="203" t="s">
        <v>761</v>
      </c>
      <c r="P1345" s="203" t="s">
        <v>593</v>
      </c>
      <c r="Q1345" s="203" t="s">
        <v>593</v>
      </c>
      <c r="R1345" s="203" t="s">
        <v>761</v>
      </c>
      <c r="S1345" s="203" t="s">
        <v>593</v>
      </c>
      <c r="T1345" s="203" t="s">
        <v>593</v>
      </c>
      <c r="U1345" s="203">
        <v>0</v>
      </c>
      <c r="V1345" s="203" t="s">
        <v>761</v>
      </c>
      <c r="W1345" s="203" t="s">
        <v>761</v>
      </c>
      <c r="X1345" s="203" t="s">
        <v>761</v>
      </c>
      <c r="Y1345" s="203" t="s">
        <v>763</v>
      </c>
      <c r="Z1345" s="203" t="s">
        <v>4075</v>
      </c>
      <c r="AA1345" s="203" t="s">
        <v>4041</v>
      </c>
      <c r="AB1345" s="203">
        <v>0</v>
      </c>
      <c r="AC1345" s="203">
        <v>0</v>
      </c>
      <c r="AD1345" s="203">
        <v>0</v>
      </c>
    </row>
    <row r="1346" spans="1:30" hidden="1">
      <c r="A1346" s="200">
        <v>34208</v>
      </c>
      <c r="B1346" s="200" t="s">
        <v>3903</v>
      </c>
      <c r="C1346" s="200" t="s">
        <v>4073</v>
      </c>
      <c r="D1346" s="200"/>
      <c r="E1346" s="200"/>
      <c r="F1346" s="200" t="s">
        <v>4087</v>
      </c>
      <c r="G1346" s="200" t="s">
        <v>2392</v>
      </c>
      <c r="H1346" s="201">
        <v>38078</v>
      </c>
      <c r="I1346" s="202" t="s">
        <v>760</v>
      </c>
      <c r="J1346" s="203" t="s">
        <v>593</v>
      </c>
      <c r="K1346" s="203" t="s">
        <v>593</v>
      </c>
      <c r="L1346" s="203" t="s">
        <v>593</v>
      </c>
      <c r="M1346" s="203" t="s">
        <v>593</v>
      </c>
      <c r="N1346" s="203" t="s">
        <v>593</v>
      </c>
      <c r="O1346" s="203" t="s">
        <v>762</v>
      </c>
      <c r="P1346" s="203" t="s">
        <v>593</v>
      </c>
      <c r="Q1346" s="203" t="s">
        <v>593</v>
      </c>
      <c r="R1346" s="203" t="s">
        <v>593</v>
      </c>
      <c r="S1346" s="203" t="s">
        <v>593</v>
      </c>
      <c r="T1346" s="203" t="s">
        <v>593</v>
      </c>
      <c r="U1346" s="203" t="s">
        <v>593</v>
      </c>
      <c r="V1346" s="203" t="s">
        <v>593</v>
      </c>
      <c r="W1346" s="203" t="s">
        <v>761</v>
      </c>
      <c r="X1346" s="203" t="s">
        <v>593</v>
      </c>
      <c r="Y1346" s="203" t="s">
        <v>593</v>
      </c>
      <c r="Z1346" s="203" t="s">
        <v>593</v>
      </c>
      <c r="AA1346" s="203"/>
      <c r="AB1346" s="203"/>
      <c r="AC1346" s="203"/>
      <c r="AD1346" s="202"/>
    </row>
    <row r="1347" spans="1:30" hidden="1">
      <c r="A1347" s="200">
        <v>34209</v>
      </c>
      <c r="B1347" s="200" t="s">
        <v>3903</v>
      </c>
      <c r="C1347" s="200" t="s">
        <v>4073</v>
      </c>
      <c r="D1347" s="200"/>
      <c r="E1347" s="200"/>
      <c r="F1347" s="200" t="s">
        <v>4088</v>
      </c>
      <c r="G1347" s="200" t="s">
        <v>3296</v>
      </c>
      <c r="H1347" s="201">
        <v>38078</v>
      </c>
      <c r="I1347" s="202" t="s">
        <v>760</v>
      </c>
      <c r="J1347" s="203" t="s">
        <v>593</v>
      </c>
      <c r="K1347" s="203" t="s">
        <v>593</v>
      </c>
      <c r="L1347" s="203" t="s">
        <v>593</v>
      </c>
      <c r="M1347" s="203" t="s">
        <v>593</v>
      </c>
      <c r="N1347" s="203" t="s">
        <v>593</v>
      </c>
      <c r="O1347" s="203" t="s">
        <v>593</v>
      </c>
      <c r="P1347" s="203" t="s">
        <v>593</v>
      </c>
      <c r="Q1347" s="203" t="s">
        <v>593</v>
      </c>
      <c r="R1347" s="203" t="s">
        <v>593</v>
      </c>
      <c r="S1347" s="203" t="s">
        <v>593</v>
      </c>
      <c r="T1347" s="203" t="s">
        <v>593</v>
      </c>
      <c r="U1347" s="203" t="s">
        <v>593</v>
      </c>
      <c r="V1347" s="203" t="s">
        <v>593</v>
      </c>
      <c r="W1347" s="203" t="s">
        <v>593</v>
      </c>
      <c r="X1347" s="203" t="s">
        <v>593</v>
      </c>
      <c r="Y1347" s="203" t="s">
        <v>593</v>
      </c>
      <c r="Z1347" s="203" t="s">
        <v>593</v>
      </c>
      <c r="AA1347" s="203"/>
      <c r="AB1347" s="203"/>
      <c r="AC1347" s="203"/>
      <c r="AD1347" s="202"/>
    </row>
    <row r="1348" spans="1:30" hidden="1">
      <c r="A1348" s="200">
        <v>34210</v>
      </c>
      <c r="B1348" s="200" t="s">
        <v>3903</v>
      </c>
      <c r="C1348" s="200" t="s">
        <v>4073</v>
      </c>
      <c r="D1348" s="200"/>
      <c r="E1348" s="200"/>
      <c r="F1348" s="200" t="s">
        <v>4089</v>
      </c>
      <c r="G1348" s="200" t="s">
        <v>4090</v>
      </c>
      <c r="H1348" s="201">
        <v>38442</v>
      </c>
      <c r="I1348" s="202" t="s">
        <v>760</v>
      </c>
      <c r="J1348" s="203" t="s">
        <v>593</v>
      </c>
      <c r="K1348" s="203" t="s">
        <v>593</v>
      </c>
      <c r="L1348" s="203" t="s">
        <v>593</v>
      </c>
      <c r="M1348" s="203" t="s">
        <v>593</v>
      </c>
      <c r="N1348" s="203" t="s">
        <v>593</v>
      </c>
      <c r="O1348" s="203" t="s">
        <v>593</v>
      </c>
      <c r="P1348" s="203" t="s">
        <v>593</v>
      </c>
      <c r="Q1348" s="203" t="s">
        <v>593</v>
      </c>
      <c r="R1348" s="203" t="s">
        <v>593</v>
      </c>
      <c r="S1348" s="203" t="s">
        <v>593</v>
      </c>
      <c r="T1348" s="203" t="s">
        <v>593</v>
      </c>
      <c r="U1348" s="203" t="s">
        <v>593</v>
      </c>
      <c r="V1348" s="203" t="s">
        <v>593</v>
      </c>
      <c r="W1348" s="203" t="s">
        <v>593</v>
      </c>
      <c r="X1348" s="203" t="s">
        <v>593</v>
      </c>
      <c r="Y1348" s="203" t="s">
        <v>593</v>
      </c>
      <c r="Z1348" s="203" t="s">
        <v>593</v>
      </c>
      <c r="AA1348" s="203"/>
      <c r="AB1348" s="203"/>
      <c r="AC1348" s="203"/>
      <c r="AD1348" s="202"/>
    </row>
    <row r="1349" spans="1:30" hidden="1">
      <c r="A1349" s="200">
        <v>34211</v>
      </c>
      <c r="B1349" s="200" t="s">
        <v>3903</v>
      </c>
      <c r="C1349" s="200" t="s">
        <v>4073</v>
      </c>
      <c r="D1349" s="200"/>
      <c r="E1349" s="200"/>
      <c r="F1349" s="200" t="s">
        <v>4091</v>
      </c>
      <c r="G1349" s="200" t="s">
        <v>4092</v>
      </c>
      <c r="H1349" s="201">
        <v>30468</v>
      </c>
      <c r="I1349" s="202" t="s">
        <v>760</v>
      </c>
      <c r="J1349" s="203">
        <v>0</v>
      </c>
      <c r="K1349" s="203">
        <v>0</v>
      </c>
      <c r="L1349" s="203">
        <v>0</v>
      </c>
      <c r="M1349" s="203">
        <v>0</v>
      </c>
      <c r="N1349" s="203">
        <v>0</v>
      </c>
      <c r="O1349" s="203" t="s">
        <v>761</v>
      </c>
      <c r="P1349" s="203" t="s">
        <v>593</v>
      </c>
      <c r="Q1349" s="203" t="s">
        <v>593</v>
      </c>
      <c r="R1349" s="203" t="s">
        <v>593</v>
      </c>
      <c r="S1349" s="203" t="s">
        <v>593</v>
      </c>
      <c r="T1349" s="203" t="s">
        <v>593</v>
      </c>
      <c r="U1349" s="203">
        <v>0</v>
      </c>
      <c r="V1349" s="203" t="s">
        <v>593</v>
      </c>
      <c r="W1349" s="203" t="s">
        <v>761</v>
      </c>
      <c r="X1349" s="203" t="s">
        <v>593</v>
      </c>
      <c r="Y1349" s="203">
        <v>0</v>
      </c>
      <c r="Z1349" s="203">
        <v>0</v>
      </c>
      <c r="AA1349" s="203"/>
      <c r="AB1349" s="203"/>
      <c r="AC1349" s="203"/>
      <c r="AD1349" s="202"/>
    </row>
    <row r="1350" spans="1:30">
      <c r="A1350" s="200">
        <v>34212</v>
      </c>
      <c r="B1350" s="200" t="s">
        <v>3903</v>
      </c>
      <c r="C1350" s="200" t="s">
        <v>4073</v>
      </c>
      <c r="D1350" s="200"/>
      <c r="E1350" s="200"/>
      <c r="F1350" s="200" t="s">
        <v>4093</v>
      </c>
      <c r="G1350" s="200" t="s">
        <v>4094</v>
      </c>
      <c r="H1350" s="201">
        <v>38390</v>
      </c>
      <c r="I1350" s="202" t="s">
        <v>760</v>
      </c>
      <c r="J1350" s="203">
        <v>0</v>
      </c>
      <c r="K1350" s="203">
        <v>0</v>
      </c>
      <c r="L1350" s="203">
        <v>0</v>
      </c>
      <c r="M1350" s="203">
        <v>0</v>
      </c>
      <c r="N1350" s="203">
        <v>0</v>
      </c>
      <c r="O1350" s="203" t="s">
        <v>761</v>
      </c>
      <c r="P1350" s="203" t="s">
        <v>593</v>
      </c>
      <c r="Q1350" s="203" t="s">
        <v>593</v>
      </c>
      <c r="R1350" s="203" t="s">
        <v>593</v>
      </c>
      <c r="S1350" s="203" t="s">
        <v>593</v>
      </c>
      <c r="T1350" s="203" t="s">
        <v>593</v>
      </c>
      <c r="U1350" s="203">
        <v>0</v>
      </c>
      <c r="V1350" s="203" t="s">
        <v>593</v>
      </c>
      <c r="W1350" s="203" t="s">
        <v>761</v>
      </c>
      <c r="X1350" s="203" t="s">
        <v>761</v>
      </c>
      <c r="Y1350" s="203" t="s">
        <v>769</v>
      </c>
      <c r="Z1350" s="203" t="s">
        <v>4075</v>
      </c>
      <c r="AA1350" s="203">
        <v>0</v>
      </c>
      <c r="AB1350" s="203">
        <v>0</v>
      </c>
      <c r="AC1350" s="203">
        <v>0</v>
      </c>
      <c r="AD1350" s="203">
        <v>0</v>
      </c>
    </row>
    <row r="1351" spans="1:30">
      <c r="A1351" s="200">
        <v>34213</v>
      </c>
      <c r="B1351" s="200" t="s">
        <v>3903</v>
      </c>
      <c r="C1351" s="200" t="s">
        <v>4073</v>
      </c>
      <c r="D1351" s="200"/>
      <c r="E1351" s="200"/>
      <c r="F1351" s="200" t="s">
        <v>4095</v>
      </c>
      <c r="G1351" s="200" t="s">
        <v>4096</v>
      </c>
      <c r="H1351" s="201">
        <v>38659</v>
      </c>
      <c r="I1351" s="202" t="s">
        <v>760</v>
      </c>
      <c r="J1351" s="203">
        <v>0</v>
      </c>
      <c r="K1351" s="203">
        <v>0</v>
      </c>
      <c r="L1351" s="203">
        <v>0</v>
      </c>
      <c r="M1351" s="203">
        <v>0</v>
      </c>
      <c r="N1351" s="203">
        <v>0</v>
      </c>
      <c r="O1351" s="203" t="s">
        <v>761</v>
      </c>
      <c r="P1351" s="203" t="s">
        <v>593</v>
      </c>
      <c r="Q1351" s="203" t="s">
        <v>593</v>
      </c>
      <c r="R1351" s="203" t="s">
        <v>593</v>
      </c>
      <c r="S1351" s="203" t="s">
        <v>593</v>
      </c>
      <c r="T1351" s="203" t="s">
        <v>593</v>
      </c>
      <c r="U1351" s="203">
        <v>0</v>
      </c>
      <c r="V1351" s="203" t="s">
        <v>593</v>
      </c>
      <c r="W1351" s="203" t="s">
        <v>761</v>
      </c>
      <c r="X1351" s="203" t="s">
        <v>761</v>
      </c>
      <c r="Y1351" s="203" t="s">
        <v>769</v>
      </c>
      <c r="Z1351" s="203" t="s">
        <v>4075</v>
      </c>
      <c r="AA1351" s="203">
        <v>0</v>
      </c>
      <c r="AB1351" s="203">
        <v>0</v>
      </c>
      <c r="AC1351" s="203">
        <v>0</v>
      </c>
      <c r="AD1351" s="203">
        <v>0</v>
      </c>
    </row>
    <row r="1352" spans="1:30" hidden="1">
      <c r="A1352" s="200">
        <v>34214</v>
      </c>
      <c r="B1352" s="200" t="s">
        <v>3903</v>
      </c>
      <c r="C1352" s="200" t="s">
        <v>4073</v>
      </c>
      <c r="D1352" s="200"/>
      <c r="E1352" s="200"/>
      <c r="F1352" s="200" t="s">
        <v>4097</v>
      </c>
      <c r="G1352" s="200" t="s">
        <v>4098</v>
      </c>
      <c r="H1352" s="201">
        <v>38047</v>
      </c>
      <c r="I1352" s="202" t="s">
        <v>760</v>
      </c>
      <c r="J1352" s="203">
        <v>0</v>
      </c>
      <c r="K1352" s="203">
        <v>0</v>
      </c>
      <c r="L1352" s="203">
        <v>0</v>
      </c>
      <c r="M1352" s="203">
        <v>0</v>
      </c>
      <c r="N1352" s="203">
        <v>0</v>
      </c>
      <c r="O1352" s="203" t="s">
        <v>761</v>
      </c>
      <c r="P1352" s="203" t="s">
        <v>593</v>
      </c>
      <c r="Q1352" s="203" t="s">
        <v>593</v>
      </c>
      <c r="R1352" s="203" t="s">
        <v>593</v>
      </c>
      <c r="S1352" s="203" t="s">
        <v>593</v>
      </c>
      <c r="T1352" s="203" t="s">
        <v>593</v>
      </c>
      <c r="U1352" s="203">
        <v>0</v>
      </c>
      <c r="V1352" s="203" t="s">
        <v>593</v>
      </c>
      <c r="W1352" s="203" t="s">
        <v>761</v>
      </c>
      <c r="X1352" s="203" t="s">
        <v>593</v>
      </c>
      <c r="Y1352" s="203">
        <v>0</v>
      </c>
      <c r="Z1352" s="203">
        <v>0</v>
      </c>
      <c r="AA1352" s="203"/>
      <c r="AB1352" s="203"/>
      <c r="AC1352" s="203"/>
      <c r="AD1352" s="202"/>
    </row>
    <row r="1353" spans="1:30" hidden="1">
      <c r="A1353" s="200">
        <v>34215</v>
      </c>
      <c r="B1353" s="200" t="s">
        <v>3903</v>
      </c>
      <c r="C1353" s="200" t="s">
        <v>4073</v>
      </c>
      <c r="D1353" s="200"/>
      <c r="E1353" s="200"/>
      <c r="F1353" s="200" t="s">
        <v>4099</v>
      </c>
      <c r="G1353" s="200" t="s">
        <v>4100</v>
      </c>
      <c r="H1353" s="201">
        <v>38292</v>
      </c>
      <c r="I1353" s="202" t="s">
        <v>760</v>
      </c>
      <c r="J1353" s="203">
        <v>0</v>
      </c>
      <c r="K1353" s="203">
        <v>0</v>
      </c>
      <c r="L1353" s="203">
        <v>0</v>
      </c>
      <c r="M1353" s="203">
        <v>0</v>
      </c>
      <c r="N1353" s="203">
        <v>0</v>
      </c>
      <c r="O1353" s="203" t="s">
        <v>761</v>
      </c>
      <c r="P1353" s="203" t="s">
        <v>593</v>
      </c>
      <c r="Q1353" s="203" t="s">
        <v>593</v>
      </c>
      <c r="R1353" s="203" t="s">
        <v>593</v>
      </c>
      <c r="S1353" s="203" t="s">
        <v>593</v>
      </c>
      <c r="T1353" s="203" t="s">
        <v>593</v>
      </c>
      <c r="U1353" s="203">
        <v>0</v>
      </c>
      <c r="V1353" s="203" t="s">
        <v>593</v>
      </c>
      <c r="W1353" s="203" t="s">
        <v>761</v>
      </c>
      <c r="X1353" s="203" t="s">
        <v>593</v>
      </c>
      <c r="Y1353" s="203">
        <v>0</v>
      </c>
      <c r="Z1353" s="203">
        <v>0</v>
      </c>
      <c r="AA1353" s="203"/>
      <c r="AB1353" s="203"/>
      <c r="AC1353" s="203"/>
      <c r="AD1353" s="202"/>
    </row>
    <row r="1354" spans="1:30">
      <c r="A1354" s="200">
        <v>34302</v>
      </c>
      <c r="B1354" s="200" t="s">
        <v>3903</v>
      </c>
      <c r="C1354" s="200" t="s">
        <v>4073</v>
      </c>
      <c r="D1354" s="200" t="s">
        <v>4101</v>
      </c>
      <c r="E1354" s="200" t="s">
        <v>4102</v>
      </c>
      <c r="F1354" s="200" t="s">
        <v>4103</v>
      </c>
      <c r="G1354" s="200" t="s">
        <v>4104</v>
      </c>
      <c r="H1354" s="202"/>
      <c r="I1354" s="202"/>
      <c r="J1354" s="203">
        <v>0</v>
      </c>
      <c r="K1354" s="203">
        <v>0</v>
      </c>
      <c r="L1354" s="203">
        <v>0</v>
      </c>
      <c r="M1354" s="203">
        <v>0</v>
      </c>
      <c r="N1354" s="203">
        <v>0</v>
      </c>
      <c r="O1354" s="203" t="s">
        <v>761</v>
      </c>
      <c r="P1354" s="203" t="s">
        <v>593</v>
      </c>
      <c r="Q1354" s="203" t="s">
        <v>593</v>
      </c>
      <c r="R1354" s="203" t="s">
        <v>593</v>
      </c>
      <c r="S1354" s="203" t="s">
        <v>593</v>
      </c>
      <c r="T1354" s="203" t="s">
        <v>593</v>
      </c>
      <c r="U1354" s="203">
        <v>0</v>
      </c>
      <c r="V1354" s="203" t="s">
        <v>593</v>
      </c>
      <c r="W1354" s="203" t="s">
        <v>761</v>
      </c>
      <c r="X1354" s="203" t="s">
        <v>761</v>
      </c>
      <c r="Y1354" s="203" t="s">
        <v>769</v>
      </c>
      <c r="Z1354" s="203" t="s">
        <v>4075</v>
      </c>
      <c r="AA1354" s="203">
        <v>0</v>
      </c>
      <c r="AB1354" s="203">
        <v>0</v>
      </c>
      <c r="AC1354" s="203">
        <v>0</v>
      </c>
      <c r="AD1354" s="203">
        <v>0</v>
      </c>
    </row>
    <row r="1355" spans="1:30">
      <c r="A1355" s="200">
        <v>34304</v>
      </c>
      <c r="B1355" s="200" t="s">
        <v>3903</v>
      </c>
      <c r="C1355" s="200" t="s">
        <v>4073</v>
      </c>
      <c r="D1355" s="200" t="s">
        <v>4101</v>
      </c>
      <c r="E1355" s="200" t="s">
        <v>4102</v>
      </c>
      <c r="F1355" s="200" t="s">
        <v>4105</v>
      </c>
      <c r="G1355" s="200" t="s">
        <v>4106</v>
      </c>
      <c r="H1355" s="202"/>
      <c r="I1355" s="202"/>
      <c r="J1355" s="203">
        <v>0</v>
      </c>
      <c r="K1355" s="203">
        <v>0</v>
      </c>
      <c r="L1355" s="203">
        <v>0</v>
      </c>
      <c r="M1355" s="203">
        <v>0</v>
      </c>
      <c r="N1355" s="203">
        <v>0</v>
      </c>
      <c r="O1355" s="203" t="s">
        <v>761</v>
      </c>
      <c r="P1355" s="203" t="s">
        <v>593</v>
      </c>
      <c r="Q1355" s="203" t="s">
        <v>593</v>
      </c>
      <c r="R1355" s="203" t="s">
        <v>593</v>
      </c>
      <c r="S1355" s="203" t="s">
        <v>593</v>
      </c>
      <c r="T1355" s="203" t="s">
        <v>593</v>
      </c>
      <c r="U1355" s="203">
        <v>0</v>
      </c>
      <c r="V1355" s="203" t="s">
        <v>593</v>
      </c>
      <c r="W1355" s="203" t="s">
        <v>761</v>
      </c>
      <c r="X1355" s="203" t="s">
        <v>761</v>
      </c>
      <c r="Y1355" s="203" t="s">
        <v>769</v>
      </c>
      <c r="Z1355" s="203" t="s">
        <v>4075</v>
      </c>
      <c r="AA1355" s="203">
        <v>0</v>
      </c>
      <c r="AB1355" s="203">
        <v>0</v>
      </c>
      <c r="AC1355" s="203">
        <v>0</v>
      </c>
      <c r="AD1355" s="203">
        <v>0</v>
      </c>
    </row>
    <row r="1356" spans="1:30" hidden="1">
      <c r="A1356" s="200">
        <v>34307</v>
      </c>
      <c r="B1356" s="200" t="s">
        <v>3903</v>
      </c>
      <c r="C1356" s="200" t="s">
        <v>4073</v>
      </c>
      <c r="D1356" s="200" t="s">
        <v>4101</v>
      </c>
      <c r="E1356" s="200" t="s">
        <v>4102</v>
      </c>
      <c r="F1356" s="208" t="s">
        <v>4107</v>
      </c>
      <c r="G1356" s="200" t="s">
        <v>4108</v>
      </c>
      <c r="H1356" s="202"/>
      <c r="I1356" s="202"/>
      <c r="J1356" s="203">
        <v>0</v>
      </c>
      <c r="K1356" s="203">
        <v>0</v>
      </c>
      <c r="L1356" s="203">
        <v>0</v>
      </c>
      <c r="M1356" s="203">
        <v>0</v>
      </c>
      <c r="N1356" s="203">
        <v>0</v>
      </c>
      <c r="O1356" s="203" t="s">
        <v>761</v>
      </c>
      <c r="P1356" s="203" t="s">
        <v>593</v>
      </c>
      <c r="Q1356" s="203" t="s">
        <v>593</v>
      </c>
      <c r="R1356" s="203" t="s">
        <v>593</v>
      </c>
      <c r="S1356" s="203" t="s">
        <v>593</v>
      </c>
      <c r="T1356" s="203" t="s">
        <v>593</v>
      </c>
      <c r="U1356" s="203">
        <v>0</v>
      </c>
      <c r="V1356" s="203" t="s">
        <v>593</v>
      </c>
      <c r="W1356" s="203" t="s">
        <v>761</v>
      </c>
      <c r="X1356" s="206"/>
      <c r="Y1356" s="203"/>
      <c r="Z1356" s="207"/>
      <c r="AA1356" s="203">
        <v>0</v>
      </c>
      <c r="AB1356" s="203">
        <v>0</v>
      </c>
      <c r="AC1356" s="203">
        <v>0</v>
      </c>
      <c r="AD1356" s="203">
        <v>0</v>
      </c>
    </row>
    <row r="1357" spans="1:30">
      <c r="A1357" s="200">
        <v>34309</v>
      </c>
      <c r="B1357" s="200" t="s">
        <v>3903</v>
      </c>
      <c r="C1357" s="200" t="s">
        <v>4073</v>
      </c>
      <c r="D1357" s="200" t="s">
        <v>4101</v>
      </c>
      <c r="E1357" s="200" t="s">
        <v>4102</v>
      </c>
      <c r="F1357" s="200" t="s">
        <v>4109</v>
      </c>
      <c r="G1357" s="200" t="s">
        <v>4110</v>
      </c>
      <c r="H1357" s="201">
        <v>30682</v>
      </c>
      <c r="I1357" s="202" t="s">
        <v>760</v>
      </c>
      <c r="J1357" s="203">
        <v>0</v>
      </c>
      <c r="K1357" s="203">
        <v>0</v>
      </c>
      <c r="L1357" s="203">
        <v>0</v>
      </c>
      <c r="M1357" s="203">
        <v>0</v>
      </c>
      <c r="N1357" s="203">
        <v>0</v>
      </c>
      <c r="O1357" s="203" t="s">
        <v>761</v>
      </c>
      <c r="P1357" s="203" t="s">
        <v>593</v>
      </c>
      <c r="Q1357" s="203" t="s">
        <v>593</v>
      </c>
      <c r="R1357" s="203" t="s">
        <v>593</v>
      </c>
      <c r="S1357" s="203" t="s">
        <v>593</v>
      </c>
      <c r="T1357" s="203" t="s">
        <v>593</v>
      </c>
      <c r="U1357" s="203">
        <v>0</v>
      </c>
      <c r="V1357" s="203" t="s">
        <v>593</v>
      </c>
      <c r="W1357" s="203" t="s">
        <v>761</v>
      </c>
      <c r="X1357" s="203" t="s">
        <v>761</v>
      </c>
      <c r="Y1357" s="203" t="s">
        <v>769</v>
      </c>
      <c r="Z1357" s="203" t="s">
        <v>4075</v>
      </c>
      <c r="AA1357" s="203">
        <v>0</v>
      </c>
      <c r="AB1357" s="203">
        <v>0</v>
      </c>
      <c r="AC1357" s="203">
        <v>0</v>
      </c>
      <c r="AD1357" s="203">
        <v>0</v>
      </c>
    </row>
    <row r="1358" spans="1:30" hidden="1">
      <c r="A1358" s="200">
        <v>34368</v>
      </c>
      <c r="B1358" s="200" t="s">
        <v>3903</v>
      </c>
      <c r="C1358" s="200" t="s">
        <v>4073</v>
      </c>
      <c r="D1358" s="200" t="s">
        <v>4111</v>
      </c>
      <c r="E1358" s="200" t="s">
        <v>4112</v>
      </c>
      <c r="F1358" s="200" t="s">
        <v>4113</v>
      </c>
      <c r="G1358" s="200" t="s">
        <v>4114</v>
      </c>
      <c r="H1358" s="201">
        <v>38261</v>
      </c>
      <c r="I1358" s="202" t="s">
        <v>760</v>
      </c>
      <c r="J1358" s="203" t="s">
        <v>593</v>
      </c>
      <c r="K1358" s="203" t="s">
        <v>593</v>
      </c>
      <c r="L1358" s="203" t="s">
        <v>593</v>
      </c>
      <c r="M1358" s="203" t="s">
        <v>593</v>
      </c>
      <c r="N1358" s="203" t="s">
        <v>593</v>
      </c>
      <c r="O1358" s="203" t="s">
        <v>593</v>
      </c>
      <c r="P1358" s="203" t="s">
        <v>593</v>
      </c>
      <c r="Q1358" s="203" t="s">
        <v>593</v>
      </c>
      <c r="R1358" s="203" t="s">
        <v>593</v>
      </c>
      <c r="S1358" s="203" t="s">
        <v>593</v>
      </c>
      <c r="T1358" s="203" t="s">
        <v>593</v>
      </c>
      <c r="U1358" s="203" t="s">
        <v>593</v>
      </c>
      <c r="V1358" s="203" t="s">
        <v>593</v>
      </c>
      <c r="W1358" s="203" t="s">
        <v>593</v>
      </c>
      <c r="X1358" s="203" t="s">
        <v>593</v>
      </c>
      <c r="Y1358" s="203" t="s">
        <v>593</v>
      </c>
      <c r="Z1358" s="203" t="s">
        <v>593</v>
      </c>
      <c r="AA1358" s="203"/>
      <c r="AB1358" s="203"/>
      <c r="AC1358" s="203"/>
      <c r="AD1358" s="202"/>
    </row>
    <row r="1359" spans="1:30" hidden="1">
      <c r="A1359" s="200">
        <v>34369</v>
      </c>
      <c r="B1359" s="200" t="s">
        <v>3903</v>
      </c>
      <c r="C1359" s="200" t="s">
        <v>4073</v>
      </c>
      <c r="D1359" s="200" t="s">
        <v>4111</v>
      </c>
      <c r="E1359" s="200" t="s">
        <v>4112</v>
      </c>
      <c r="F1359" s="200" t="s">
        <v>4115</v>
      </c>
      <c r="G1359" s="200" t="s">
        <v>4116</v>
      </c>
      <c r="H1359" s="201">
        <v>38384</v>
      </c>
      <c r="I1359" s="202" t="s">
        <v>760</v>
      </c>
      <c r="J1359" s="203" t="s">
        <v>593</v>
      </c>
      <c r="K1359" s="203" t="s">
        <v>593</v>
      </c>
      <c r="L1359" s="203" t="s">
        <v>593</v>
      </c>
      <c r="M1359" s="203" t="s">
        <v>593</v>
      </c>
      <c r="N1359" s="203" t="s">
        <v>593</v>
      </c>
      <c r="O1359" s="203" t="s">
        <v>593</v>
      </c>
      <c r="P1359" s="203" t="s">
        <v>593</v>
      </c>
      <c r="Q1359" s="203" t="s">
        <v>593</v>
      </c>
      <c r="R1359" s="203" t="s">
        <v>593</v>
      </c>
      <c r="S1359" s="203" t="s">
        <v>593</v>
      </c>
      <c r="T1359" s="203" t="s">
        <v>593</v>
      </c>
      <c r="U1359" s="203" t="s">
        <v>593</v>
      </c>
      <c r="V1359" s="203" t="s">
        <v>593</v>
      </c>
      <c r="W1359" s="203" t="s">
        <v>593</v>
      </c>
      <c r="X1359" s="203" t="s">
        <v>593</v>
      </c>
      <c r="Y1359" s="203" t="s">
        <v>593</v>
      </c>
      <c r="Z1359" s="203" t="s">
        <v>593</v>
      </c>
      <c r="AA1359" s="203"/>
      <c r="AB1359" s="203"/>
      <c r="AC1359" s="203"/>
      <c r="AD1359" s="202"/>
    </row>
    <row r="1360" spans="1:30" hidden="1">
      <c r="A1360" s="200">
        <v>34431</v>
      </c>
      <c r="B1360" s="200" t="s">
        <v>3903</v>
      </c>
      <c r="C1360" s="200" t="s">
        <v>4073</v>
      </c>
      <c r="D1360" s="200" t="s">
        <v>4117</v>
      </c>
      <c r="E1360" s="200" t="s">
        <v>4118</v>
      </c>
      <c r="F1360" s="200" t="s">
        <v>4119</v>
      </c>
      <c r="G1360" s="200" t="s">
        <v>4120</v>
      </c>
      <c r="H1360" s="201">
        <v>37712</v>
      </c>
      <c r="I1360" s="202" t="s">
        <v>760</v>
      </c>
      <c r="J1360" s="203">
        <v>0</v>
      </c>
      <c r="K1360" s="203">
        <v>0</v>
      </c>
      <c r="L1360" s="203">
        <v>0</v>
      </c>
      <c r="M1360" s="203">
        <v>0</v>
      </c>
      <c r="N1360" s="203">
        <v>0</v>
      </c>
      <c r="O1360" s="203" t="s">
        <v>761</v>
      </c>
      <c r="P1360" s="203" t="s">
        <v>593</v>
      </c>
      <c r="Q1360" s="203" t="s">
        <v>593</v>
      </c>
      <c r="R1360" s="203" t="s">
        <v>593</v>
      </c>
      <c r="S1360" s="203" t="s">
        <v>593</v>
      </c>
      <c r="T1360" s="203" t="s">
        <v>593</v>
      </c>
      <c r="U1360" s="203">
        <v>0</v>
      </c>
      <c r="V1360" s="203" t="s">
        <v>593</v>
      </c>
      <c r="W1360" s="203" t="s">
        <v>761</v>
      </c>
      <c r="X1360" s="203" t="s">
        <v>593</v>
      </c>
      <c r="Y1360" s="203">
        <v>0</v>
      </c>
      <c r="Z1360" s="203">
        <v>0</v>
      </c>
      <c r="AA1360" s="203"/>
      <c r="AB1360" s="203"/>
      <c r="AC1360" s="203"/>
      <c r="AD1360" s="202"/>
    </row>
    <row r="1361" spans="1:30" hidden="1">
      <c r="A1361" s="200">
        <v>34462</v>
      </c>
      <c r="B1361" s="200" t="s">
        <v>3903</v>
      </c>
      <c r="C1361" s="200" t="s">
        <v>4073</v>
      </c>
      <c r="D1361" s="200" t="s">
        <v>4121</v>
      </c>
      <c r="E1361" s="200" t="s">
        <v>4122</v>
      </c>
      <c r="F1361" s="200" t="s">
        <v>4123</v>
      </c>
      <c r="G1361" s="200" t="s">
        <v>4124</v>
      </c>
      <c r="H1361" s="201">
        <v>38261</v>
      </c>
      <c r="I1361" s="202" t="s">
        <v>760</v>
      </c>
      <c r="J1361" s="203" t="s">
        <v>593</v>
      </c>
      <c r="K1361" s="203" t="s">
        <v>593</v>
      </c>
      <c r="L1361" s="203" t="s">
        <v>593</v>
      </c>
      <c r="M1361" s="203" t="s">
        <v>593</v>
      </c>
      <c r="N1361" s="203" t="s">
        <v>593</v>
      </c>
      <c r="O1361" s="203" t="s">
        <v>593</v>
      </c>
      <c r="P1361" s="203" t="s">
        <v>593</v>
      </c>
      <c r="Q1361" s="203" t="s">
        <v>593</v>
      </c>
      <c r="R1361" s="203" t="s">
        <v>593</v>
      </c>
      <c r="S1361" s="203" t="s">
        <v>593</v>
      </c>
      <c r="T1361" s="203" t="s">
        <v>593</v>
      </c>
      <c r="U1361" s="203" t="s">
        <v>593</v>
      </c>
      <c r="V1361" s="203" t="s">
        <v>593</v>
      </c>
      <c r="W1361" s="203" t="s">
        <v>593</v>
      </c>
      <c r="X1361" s="203" t="s">
        <v>593</v>
      </c>
      <c r="Y1361" s="203" t="s">
        <v>593</v>
      </c>
      <c r="Z1361" s="203" t="s">
        <v>593</v>
      </c>
      <c r="AA1361" s="203"/>
      <c r="AB1361" s="203"/>
      <c r="AC1361" s="203"/>
      <c r="AD1361" s="202"/>
    </row>
    <row r="1362" spans="1:30" hidden="1">
      <c r="A1362" s="200">
        <v>34545</v>
      </c>
      <c r="B1362" s="200" t="s">
        <v>3903</v>
      </c>
      <c r="C1362" s="200" t="s">
        <v>4073</v>
      </c>
      <c r="D1362" s="200" t="s">
        <v>4125</v>
      </c>
      <c r="E1362" s="200" t="s">
        <v>4126</v>
      </c>
      <c r="F1362" s="200" t="s">
        <v>4127</v>
      </c>
      <c r="G1362" s="200" t="s">
        <v>4128</v>
      </c>
      <c r="H1362" s="201">
        <v>38296</v>
      </c>
      <c r="I1362" s="202" t="s">
        <v>760</v>
      </c>
      <c r="J1362" s="203" t="s">
        <v>593</v>
      </c>
      <c r="K1362" s="203" t="s">
        <v>593</v>
      </c>
      <c r="L1362" s="203" t="s">
        <v>593</v>
      </c>
      <c r="M1362" s="203" t="s">
        <v>593</v>
      </c>
      <c r="N1362" s="203" t="s">
        <v>593</v>
      </c>
      <c r="O1362" s="203" t="s">
        <v>593</v>
      </c>
      <c r="P1362" s="203" t="s">
        <v>593</v>
      </c>
      <c r="Q1362" s="203" t="s">
        <v>593</v>
      </c>
      <c r="R1362" s="203" t="s">
        <v>593</v>
      </c>
      <c r="S1362" s="203" t="s">
        <v>593</v>
      </c>
      <c r="T1362" s="203" t="s">
        <v>593</v>
      </c>
      <c r="U1362" s="203" t="s">
        <v>593</v>
      </c>
      <c r="V1362" s="203" t="s">
        <v>593</v>
      </c>
      <c r="W1362" s="203" t="s">
        <v>593</v>
      </c>
      <c r="X1362" s="203" t="s">
        <v>593</v>
      </c>
      <c r="Y1362" s="203" t="s">
        <v>593</v>
      </c>
      <c r="Z1362" s="203" t="s">
        <v>593</v>
      </c>
      <c r="AA1362" s="203"/>
      <c r="AB1362" s="203"/>
      <c r="AC1362" s="203"/>
      <c r="AD1362" s="202"/>
    </row>
    <row r="1363" spans="1:30">
      <c r="A1363" s="200">
        <v>35201</v>
      </c>
      <c r="B1363" s="200" t="s">
        <v>3903</v>
      </c>
      <c r="C1363" s="200" t="s">
        <v>4129</v>
      </c>
      <c r="D1363" s="200"/>
      <c r="E1363" s="200"/>
      <c r="F1363" s="200" t="s">
        <v>4130</v>
      </c>
      <c r="G1363" s="200" t="s">
        <v>4131</v>
      </c>
      <c r="H1363" s="201">
        <v>38626</v>
      </c>
      <c r="I1363" s="202" t="s">
        <v>760</v>
      </c>
      <c r="J1363" s="203">
        <v>0</v>
      </c>
      <c r="K1363" s="203" t="s">
        <v>761</v>
      </c>
      <c r="L1363" s="203">
        <v>0</v>
      </c>
      <c r="M1363" s="203">
        <v>0</v>
      </c>
      <c r="N1363" s="203" t="s">
        <v>761</v>
      </c>
      <c r="O1363" s="203" t="s">
        <v>761</v>
      </c>
      <c r="P1363" s="203" t="s">
        <v>593</v>
      </c>
      <c r="Q1363" s="203" t="s">
        <v>593</v>
      </c>
      <c r="R1363" s="203" t="s">
        <v>593</v>
      </c>
      <c r="S1363" s="203" t="s">
        <v>593</v>
      </c>
      <c r="T1363" s="203" t="s">
        <v>593</v>
      </c>
      <c r="U1363" s="203">
        <v>0</v>
      </c>
      <c r="V1363" s="203" t="s">
        <v>761</v>
      </c>
      <c r="W1363" s="203" t="s">
        <v>761</v>
      </c>
      <c r="X1363" s="203" t="s">
        <v>761</v>
      </c>
      <c r="Y1363" s="203" t="s">
        <v>763</v>
      </c>
      <c r="Z1363" s="203" t="s">
        <v>4132</v>
      </c>
      <c r="AA1363" s="203">
        <v>0</v>
      </c>
      <c r="AB1363" s="203">
        <v>0</v>
      </c>
      <c r="AC1363" s="203">
        <v>0</v>
      </c>
      <c r="AD1363" s="203">
        <v>0</v>
      </c>
    </row>
    <row r="1364" spans="1:30">
      <c r="A1364" s="200">
        <v>35202</v>
      </c>
      <c r="B1364" s="200" t="s">
        <v>3903</v>
      </c>
      <c r="C1364" s="200" t="s">
        <v>4129</v>
      </c>
      <c r="D1364" s="200"/>
      <c r="E1364" s="200"/>
      <c r="F1364" s="200" t="s">
        <v>4133</v>
      </c>
      <c r="G1364" s="200" t="s">
        <v>4134</v>
      </c>
      <c r="H1364" s="201">
        <v>38292</v>
      </c>
      <c r="I1364" s="202" t="s">
        <v>760</v>
      </c>
      <c r="J1364" s="203">
        <v>0</v>
      </c>
      <c r="K1364" s="203">
        <v>0</v>
      </c>
      <c r="L1364" s="203">
        <v>0</v>
      </c>
      <c r="M1364" s="203">
        <v>0</v>
      </c>
      <c r="N1364" s="203" t="s">
        <v>761</v>
      </c>
      <c r="O1364" s="203" t="s">
        <v>761</v>
      </c>
      <c r="P1364" s="203" t="s">
        <v>593</v>
      </c>
      <c r="Q1364" s="203" t="s">
        <v>593</v>
      </c>
      <c r="R1364" s="203" t="s">
        <v>593</v>
      </c>
      <c r="S1364" s="203" t="s">
        <v>593</v>
      </c>
      <c r="T1364" s="203" t="s">
        <v>593</v>
      </c>
      <c r="U1364" s="203">
        <v>0</v>
      </c>
      <c r="V1364" s="203" t="s">
        <v>761</v>
      </c>
      <c r="W1364" s="203" t="s">
        <v>761</v>
      </c>
      <c r="X1364" s="203" t="s">
        <v>761</v>
      </c>
      <c r="Y1364" s="203" t="s">
        <v>763</v>
      </c>
      <c r="Z1364" s="203" t="s">
        <v>4132</v>
      </c>
      <c r="AA1364" s="203">
        <v>0</v>
      </c>
      <c r="AB1364" s="203">
        <v>0</v>
      </c>
      <c r="AC1364" s="203">
        <v>0</v>
      </c>
      <c r="AD1364" s="203">
        <v>0</v>
      </c>
    </row>
    <row r="1365" spans="1:30">
      <c r="A1365" s="200">
        <v>35203</v>
      </c>
      <c r="B1365" s="200" t="s">
        <v>3903</v>
      </c>
      <c r="C1365" s="200" t="s">
        <v>4129</v>
      </c>
      <c r="D1365" s="200"/>
      <c r="E1365" s="200"/>
      <c r="F1365" s="200" t="s">
        <v>4135</v>
      </c>
      <c r="G1365" s="200" t="s">
        <v>4136</v>
      </c>
      <c r="H1365" s="201">
        <v>40194</v>
      </c>
      <c r="I1365" s="202" t="s">
        <v>760</v>
      </c>
      <c r="J1365" s="203">
        <v>0</v>
      </c>
      <c r="K1365" s="203">
        <v>0</v>
      </c>
      <c r="L1365" s="203">
        <v>0</v>
      </c>
      <c r="M1365" s="203" t="s">
        <v>761</v>
      </c>
      <c r="N1365" s="203" t="s">
        <v>761</v>
      </c>
      <c r="O1365" s="203" t="s">
        <v>761</v>
      </c>
      <c r="P1365" s="203" t="s">
        <v>593</v>
      </c>
      <c r="Q1365" s="203" t="s">
        <v>593</v>
      </c>
      <c r="R1365" s="203" t="s">
        <v>593</v>
      </c>
      <c r="S1365" s="203" t="s">
        <v>593</v>
      </c>
      <c r="T1365" s="203" t="s">
        <v>593</v>
      </c>
      <c r="U1365" s="203">
        <v>0</v>
      </c>
      <c r="V1365" s="203" t="s">
        <v>761</v>
      </c>
      <c r="W1365" s="203" t="s">
        <v>761</v>
      </c>
      <c r="X1365" s="203" t="s">
        <v>761</v>
      </c>
      <c r="Y1365" s="203" t="s">
        <v>763</v>
      </c>
      <c r="Z1365" s="203" t="s">
        <v>4132</v>
      </c>
      <c r="AA1365" s="203">
        <v>0</v>
      </c>
      <c r="AB1365" s="203">
        <v>0</v>
      </c>
      <c r="AC1365" s="203">
        <v>0</v>
      </c>
      <c r="AD1365" s="203">
        <v>0</v>
      </c>
    </row>
    <row r="1366" spans="1:30" hidden="1">
      <c r="A1366" s="200">
        <v>35204</v>
      </c>
      <c r="B1366" s="200" t="s">
        <v>3903</v>
      </c>
      <c r="C1366" s="200" t="s">
        <v>4129</v>
      </c>
      <c r="D1366" s="200"/>
      <c r="E1366" s="200"/>
      <c r="F1366" s="200" t="s">
        <v>4137</v>
      </c>
      <c r="G1366" s="200" t="s">
        <v>4138</v>
      </c>
      <c r="H1366" s="201">
        <v>38417</v>
      </c>
      <c r="I1366" s="202" t="s">
        <v>760</v>
      </c>
      <c r="J1366" s="203" t="s">
        <v>593</v>
      </c>
      <c r="K1366" s="203" t="s">
        <v>593</v>
      </c>
      <c r="L1366" s="203" t="s">
        <v>593</v>
      </c>
      <c r="M1366" s="203" t="s">
        <v>593</v>
      </c>
      <c r="N1366" s="203" t="s">
        <v>593</v>
      </c>
      <c r="O1366" s="203" t="s">
        <v>593</v>
      </c>
      <c r="P1366" s="203" t="s">
        <v>593</v>
      </c>
      <c r="Q1366" s="203" t="s">
        <v>593</v>
      </c>
      <c r="R1366" s="203" t="s">
        <v>593</v>
      </c>
      <c r="S1366" s="203" t="s">
        <v>593</v>
      </c>
      <c r="T1366" s="203" t="s">
        <v>593</v>
      </c>
      <c r="U1366" s="203" t="s">
        <v>593</v>
      </c>
      <c r="V1366" s="203" t="s">
        <v>593</v>
      </c>
      <c r="W1366" s="203" t="s">
        <v>593</v>
      </c>
      <c r="X1366" s="203" t="s">
        <v>593</v>
      </c>
      <c r="Y1366" s="203" t="s">
        <v>593</v>
      </c>
      <c r="Z1366" s="203" t="s">
        <v>593</v>
      </c>
      <c r="AA1366" s="203"/>
      <c r="AB1366" s="203"/>
      <c r="AC1366" s="203"/>
      <c r="AD1366" s="202"/>
    </row>
    <row r="1367" spans="1:30">
      <c r="A1367" s="200">
        <v>35206</v>
      </c>
      <c r="B1367" s="200" t="s">
        <v>3903</v>
      </c>
      <c r="C1367" s="200" t="s">
        <v>4129</v>
      </c>
      <c r="D1367" s="200"/>
      <c r="E1367" s="200"/>
      <c r="F1367" s="200" t="s">
        <v>4139</v>
      </c>
      <c r="G1367" s="200" t="s">
        <v>4140</v>
      </c>
      <c r="H1367" s="202"/>
      <c r="I1367" s="202"/>
      <c r="J1367" s="203">
        <v>0</v>
      </c>
      <c r="K1367" s="203">
        <v>0</v>
      </c>
      <c r="L1367" s="203">
        <v>0</v>
      </c>
      <c r="M1367" s="203">
        <v>0</v>
      </c>
      <c r="N1367" s="203">
        <v>0</v>
      </c>
      <c r="O1367" s="203" t="s">
        <v>761</v>
      </c>
      <c r="P1367" s="203" t="s">
        <v>593</v>
      </c>
      <c r="Q1367" s="203" t="s">
        <v>593</v>
      </c>
      <c r="R1367" s="203" t="s">
        <v>593</v>
      </c>
      <c r="S1367" s="203" t="s">
        <v>593</v>
      </c>
      <c r="T1367" s="203" t="s">
        <v>593</v>
      </c>
      <c r="U1367" s="203">
        <v>0</v>
      </c>
      <c r="V1367" s="203" t="s">
        <v>593</v>
      </c>
      <c r="W1367" s="203" t="s">
        <v>761</v>
      </c>
      <c r="X1367" s="203" t="s">
        <v>761</v>
      </c>
      <c r="Y1367" s="203" t="s">
        <v>769</v>
      </c>
      <c r="Z1367" s="203" t="s">
        <v>4132</v>
      </c>
      <c r="AA1367" s="203">
        <v>0</v>
      </c>
      <c r="AB1367" s="203">
        <v>0</v>
      </c>
      <c r="AC1367" s="203">
        <v>0</v>
      </c>
      <c r="AD1367" s="203">
        <v>0</v>
      </c>
    </row>
    <row r="1368" spans="1:30">
      <c r="A1368" s="200">
        <v>35207</v>
      </c>
      <c r="B1368" s="200" t="s">
        <v>3903</v>
      </c>
      <c r="C1368" s="200" t="s">
        <v>4129</v>
      </c>
      <c r="D1368" s="200"/>
      <c r="E1368" s="200"/>
      <c r="F1368" s="200" t="s">
        <v>4141</v>
      </c>
      <c r="G1368" s="200" t="s">
        <v>4142</v>
      </c>
      <c r="H1368" s="202"/>
      <c r="I1368" s="202"/>
      <c r="J1368" s="203">
        <v>0</v>
      </c>
      <c r="K1368" s="203">
        <v>0</v>
      </c>
      <c r="L1368" s="203">
        <v>0</v>
      </c>
      <c r="M1368" s="203">
        <v>0</v>
      </c>
      <c r="N1368" s="203">
        <v>0</v>
      </c>
      <c r="O1368" s="203" t="s">
        <v>761</v>
      </c>
      <c r="P1368" s="203" t="s">
        <v>593</v>
      </c>
      <c r="Q1368" s="203" t="s">
        <v>593</v>
      </c>
      <c r="R1368" s="203" t="s">
        <v>593</v>
      </c>
      <c r="S1368" s="203" t="s">
        <v>593</v>
      </c>
      <c r="T1368" s="203" t="s">
        <v>593</v>
      </c>
      <c r="U1368" s="203">
        <v>0</v>
      </c>
      <c r="V1368" s="203" t="s">
        <v>593</v>
      </c>
      <c r="W1368" s="203" t="s">
        <v>761</v>
      </c>
      <c r="X1368" s="203" t="s">
        <v>761</v>
      </c>
      <c r="Y1368" s="203" t="s">
        <v>769</v>
      </c>
      <c r="Z1368" s="203" t="s">
        <v>4132</v>
      </c>
      <c r="AA1368" s="203">
        <v>0</v>
      </c>
      <c r="AB1368" s="203">
        <v>0</v>
      </c>
      <c r="AC1368" s="203">
        <v>0</v>
      </c>
      <c r="AD1368" s="203">
        <v>0</v>
      </c>
    </row>
    <row r="1369" spans="1:30" hidden="1">
      <c r="A1369" s="200">
        <v>35208</v>
      </c>
      <c r="B1369" s="200" t="s">
        <v>3903</v>
      </c>
      <c r="C1369" s="200" t="s">
        <v>4129</v>
      </c>
      <c r="D1369" s="200"/>
      <c r="E1369" s="200"/>
      <c r="F1369" s="200" t="s">
        <v>4143</v>
      </c>
      <c r="G1369" s="200" t="s">
        <v>4144</v>
      </c>
      <c r="H1369" s="201">
        <v>38796</v>
      </c>
      <c r="I1369" s="202" t="s">
        <v>760</v>
      </c>
      <c r="J1369" s="203">
        <v>0</v>
      </c>
      <c r="K1369" s="203">
        <v>0</v>
      </c>
      <c r="L1369" s="203">
        <v>0</v>
      </c>
      <c r="M1369" s="203">
        <v>0</v>
      </c>
      <c r="N1369" s="203">
        <v>0</v>
      </c>
      <c r="O1369" s="203" t="s">
        <v>761</v>
      </c>
      <c r="P1369" s="203" t="s">
        <v>593</v>
      </c>
      <c r="Q1369" s="203" t="s">
        <v>593</v>
      </c>
      <c r="R1369" s="203" t="s">
        <v>593</v>
      </c>
      <c r="S1369" s="203" t="s">
        <v>593</v>
      </c>
      <c r="T1369" s="203" t="s">
        <v>593</v>
      </c>
      <c r="U1369" s="203">
        <v>0</v>
      </c>
      <c r="V1369" s="203" t="s">
        <v>593</v>
      </c>
      <c r="W1369" s="203" t="s">
        <v>761</v>
      </c>
      <c r="X1369" s="203" t="s">
        <v>593</v>
      </c>
      <c r="Y1369" s="203">
        <v>0</v>
      </c>
      <c r="Z1369" s="203">
        <v>0</v>
      </c>
      <c r="AA1369" s="203"/>
      <c r="AB1369" s="203"/>
      <c r="AC1369" s="203"/>
      <c r="AD1369" s="202"/>
    </row>
    <row r="1370" spans="1:30">
      <c r="A1370" s="200">
        <v>35210</v>
      </c>
      <c r="B1370" s="200" t="s">
        <v>3903</v>
      </c>
      <c r="C1370" s="200" t="s">
        <v>4129</v>
      </c>
      <c r="D1370" s="200"/>
      <c r="E1370" s="200"/>
      <c r="F1370" s="200" t="s">
        <v>4145</v>
      </c>
      <c r="G1370" s="200" t="s">
        <v>4146</v>
      </c>
      <c r="H1370" s="201">
        <v>38264</v>
      </c>
      <c r="I1370" s="202" t="s">
        <v>760</v>
      </c>
      <c r="J1370" s="203">
        <v>0</v>
      </c>
      <c r="K1370" s="203">
        <v>0</v>
      </c>
      <c r="L1370" s="203">
        <v>0</v>
      </c>
      <c r="M1370" s="203">
        <v>0</v>
      </c>
      <c r="N1370" s="203">
        <v>0</v>
      </c>
      <c r="O1370" s="203" t="s">
        <v>761</v>
      </c>
      <c r="P1370" s="203" t="s">
        <v>593</v>
      </c>
      <c r="Q1370" s="203" t="s">
        <v>593</v>
      </c>
      <c r="R1370" s="203" t="s">
        <v>593</v>
      </c>
      <c r="S1370" s="203" t="s">
        <v>593</v>
      </c>
      <c r="T1370" s="203" t="s">
        <v>593</v>
      </c>
      <c r="U1370" s="203">
        <v>0</v>
      </c>
      <c r="V1370" s="203" t="s">
        <v>593</v>
      </c>
      <c r="W1370" s="203" t="s">
        <v>761</v>
      </c>
      <c r="X1370" s="203" t="s">
        <v>761</v>
      </c>
      <c r="Y1370" s="203" t="s">
        <v>769</v>
      </c>
      <c r="Z1370" s="203" t="s">
        <v>4132</v>
      </c>
      <c r="AA1370" s="203">
        <v>0</v>
      </c>
      <c r="AB1370" s="203">
        <v>0</v>
      </c>
      <c r="AC1370" s="203">
        <v>0</v>
      </c>
      <c r="AD1370" s="203">
        <v>0</v>
      </c>
    </row>
    <row r="1371" spans="1:30" hidden="1">
      <c r="A1371" s="200">
        <v>35211</v>
      </c>
      <c r="B1371" s="200" t="s">
        <v>3903</v>
      </c>
      <c r="C1371" s="200" t="s">
        <v>4129</v>
      </c>
      <c r="D1371" s="200"/>
      <c r="E1371" s="200"/>
      <c r="F1371" s="200" t="s">
        <v>4147</v>
      </c>
      <c r="G1371" s="200" t="s">
        <v>4148</v>
      </c>
      <c r="H1371" s="201">
        <v>38433</v>
      </c>
      <c r="I1371" s="202" t="s">
        <v>760</v>
      </c>
      <c r="J1371" s="203" t="s">
        <v>593</v>
      </c>
      <c r="K1371" s="203" t="s">
        <v>593</v>
      </c>
      <c r="L1371" s="203" t="s">
        <v>593</v>
      </c>
      <c r="M1371" s="203" t="s">
        <v>593</v>
      </c>
      <c r="N1371" s="203" t="s">
        <v>593</v>
      </c>
      <c r="O1371" s="203" t="s">
        <v>593</v>
      </c>
      <c r="P1371" s="203" t="s">
        <v>593</v>
      </c>
      <c r="Q1371" s="203" t="s">
        <v>593</v>
      </c>
      <c r="R1371" s="203" t="s">
        <v>593</v>
      </c>
      <c r="S1371" s="203" t="s">
        <v>593</v>
      </c>
      <c r="T1371" s="203" t="s">
        <v>593</v>
      </c>
      <c r="U1371" s="203" t="s">
        <v>593</v>
      </c>
      <c r="V1371" s="203" t="s">
        <v>593</v>
      </c>
      <c r="W1371" s="203" t="s">
        <v>593</v>
      </c>
      <c r="X1371" s="203" t="s">
        <v>593</v>
      </c>
      <c r="Y1371" s="203" t="s">
        <v>593</v>
      </c>
      <c r="Z1371" s="203" t="s">
        <v>593</v>
      </c>
      <c r="AA1371" s="203"/>
      <c r="AB1371" s="203"/>
      <c r="AC1371" s="203"/>
      <c r="AD1371" s="202"/>
    </row>
    <row r="1372" spans="1:30" hidden="1">
      <c r="A1372" s="200">
        <v>35212</v>
      </c>
      <c r="B1372" s="200" t="s">
        <v>3903</v>
      </c>
      <c r="C1372" s="200" t="s">
        <v>4129</v>
      </c>
      <c r="D1372" s="200"/>
      <c r="E1372" s="200"/>
      <c r="F1372" s="200" t="s">
        <v>4149</v>
      </c>
      <c r="G1372" s="200" t="s">
        <v>4150</v>
      </c>
      <c r="H1372" s="201">
        <v>38404</v>
      </c>
      <c r="I1372" s="202" t="s">
        <v>760</v>
      </c>
      <c r="J1372" s="203">
        <v>0</v>
      </c>
      <c r="K1372" s="203">
        <v>0</v>
      </c>
      <c r="L1372" s="203">
        <v>0</v>
      </c>
      <c r="M1372" s="203">
        <v>0</v>
      </c>
      <c r="N1372" s="203">
        <v>0</v>
      </c>
      <c r="O1372" s="203" t="s">
        <v>761</v>
      </c>
      <c r="P1372" s="203" t="s">
        <v>593</v>
      </c>
      <c r="Q1372" s="203" t="s">
        <v>593</v>
      </c>
      <c r="R1372" s="203" t="s">
        <v>593</v>
      </c>
      <c r="S1372" s="203" t="s">
        <v>593</v>
      </c>
      <c r="T1372" s="203" t="s">
        <v>593</v>
      </c>
      <c r="U1372" s="203">
        <v>0</v>
      </c>
      <c r="V1372" s="203" t="s">
        <v>593</v>
      </c>
      <c r="W1372" s="203" t="s">
        <v>761</v>
      </c>
      <c r="X1372" s="203" t="s">
        <v>593</v>
      </c>
      <c r="Y1372" s="203">
        <v>0</v>
      </c>
      <c r="Z1372" s="203">
        <v>0</v>
      </c>
      <c r="AA1372" s="203"/>
      <c r="AB1372" s="203"/>
      <c r="AC1372" s="203"/>
      <c r="AD1372" s="202"/>
    </row>
    <row r="1373" spans="1:30" hidden="1">
      <c r="A1373" s="200">
        <v>35213</v>
      </c>
      <c r="B1373" s="200" t="s">
        <v>3903</v>
      </c>
      <c r="C1373" s="200" t="s">
        <v>4129</v>
      </c>
      <c r="D1373" s="200"/>
      <c r="E1373" s="200"/>
      <c r="F1373" s="200" t="s">
        <v>4151</v>
      </c>
      <c r="G1373" s="200" t="s">
        <v>4152</v>
      </c>
      <c r="H1373" s="201">
        <v>39528</v>
      </c>
      <c r="I1373" s="202" t="s">
        <v>760</v>
      </c>
      <c r="J1373" s="203" t="s">
        <v>593</v>
      </c>
      <c r="K1373" s="203" t="s">
        <v>593</v>
      </c>
      <c r="L1373" s="203" t="s">
        <v>593</v>
      </c>
      <c r="M1373" s="203" t="s">
        <v>593</v>
      </c>
      <c r="N1373" s="203" t="s">
        <v>593</v>
      </c>
      <c r="O1373" s="203" t="s">
        <v>593</v>
      </c>
      <c r="P1373" s="203" t="s">
        <v>593</v>
      </c>
      <c r="Q1373" s="203" t="s">
        <v>593</v>
      </c>
      <c r="R1373" s="203" t="s">
        <v>593</v>
      </c>
      <c r="S1373" s="203" t="s">
        <v>593</v>
      </c>
      <c r="T1373" s="203" t="s">
        <v>593</v>
      </c>
      <c r="U1373" s="203" t="s">
        <v>593</v>
      </c>
      <c r="V1373" s="203" t="s">
        <v>593</v>
      </c>
      <c r="W1373" s="203" t="s">
        <v>593</v>
      </c>
      <c r="X1373" s="203" t="s">
        <v>593</v>
      </c>
      <c r="Y1373" s="203" t="s">
        <v>593</v>
      </c>
      <c r="Z1373" s="203" t="s">
        <v>593</v>
      </c>
      <c r="AA1373" s="203"/>
      <c r="AB1373" s="203"/>
      <c r="AC1373" s="203"/>
      <c r="AD1373" s="202"/>
    </row>
    <row r="1374" spans="1:30">
      <c r="A1374" s="200">
        <v>35215</v>
      </c>
      <c r="B1374" s="200" t="s">
        <v>3903</v>
      </c>
      <c r="C1374" s="200" t="s">
        <v>4129</v>
      </c>
      <c r="D1374" s="200"/>
      <c r="E1374" s="200"/>
      <c r="F1374" s="200" t="s">
        <v>4153</v>
      </c>
      <c r="G1374" s="200" t="s">
        <v>4154</v>
      </c>
      <c r="H1374" s="201">
        <v>37732</v>
      </c>
      <c r="I1374" s="202" t="s">
        <v>760</v>
      </c>
      <c r="J1374" s="203">
        <v>0</v>
      </c>
      <c r="K1374" s="203">
        <v>0</v>
      </c>
      <c r="L1374" s="203">
        <v>0</v>
      </c>
      <c r="M1374" s="203">
        <v>0</v>
      </c>
      <c r="N1374" s="203">
        <v>0</v>
      </c>
      <c r="O1374" s="203" t="s">
        <v>761</v>
      </c>
      <c r="P1374" s="203" t="s">
        <v>593</v>
      </c>
      <c r="Q1374" s="203" t="s">
        <v>593</v>
      </c>
      <c r="R1374" s="203" t="s">
        <v>593</v>
      </c>
      <c r="S1374" s="203" t="s">
        <v>593</v>
      </c>
      <c r="T1374" s="203" t="s">
        <v>593</v>
      </c>
      <c r="U1374" s="203">
        <v>0</v>
      </c>
      <c r="V1374" s="203" t="s">
        <v>593</v>
      </c>
      <c r="W1374" s="203" t="s">
        <v>761</v>
      </c>
      <c r="X1374" s="203" t="s">
        <v>761</v>
      </c>
      <c r="Y1374" s="203" t="s">
        <v>769</v>
      </c>
      <c r="Z1374" s="203" t="s">
        <v>4132</v>
      </c>
      <c r="AA1374" s="203">
        <v>0</v>
      </c>
      <c r="AB1374" s="203">
        <v>0</v>
      </c>
      <c r="AC1374" s="203">
        <v>0</v>
      </c>
      <c r="AD1374" s="203">
        <v>0</v>
      </c>
    </row>
    <row r="1375" spans="1:30">
      <c r="A1375" s="200">
        <v>35216</v>
      </c>
      <c r="B1375" s="200" t="s">
        <v>3903</v>
      </c>
      <c r="C1375" s="200" t="s">
        <v>4129</v>
      </c>
      <c r="D1375" s="200"/>
      <c r="E1375" s="200"/>
      <c r="F1375" s="200" t="s">
        <v>4155</v>
      </c>
      <c r="G1375" s="200" t="s">
        <v>4156</v>
      </c>
      <c r="H1375" s="201">
        <v>38433</v>
      </c>
      <c r="I1375" s="202" t="s">
        <v>760</v>
      </c>
      <c r="J1375" s="203">
        <v>0</v>
      </c>
      <c r="K1375" s="203">
        <v>0</v>
      </c>
      <c r="L1375" s="203">
        <v>0</v>
      </c>
      <c r="M1375" s="203">
        <v>0</v>
      </c>
      <c r="N1375" s="203">
        <v>0</v>
      </c>
      <c r="O1375" s="203" t="s">
        <v>761</v>
      </c>
      <c r="P1375" s="203" t="s">
        <v>593</v>
      </c>
      <c r="Q1375" s="203" t="s">
        <v>593</v>
      </c>
      <c r="R1375" s="203" t="s">
        <v>593</v>
      </c>
      <c r="S1375" s="203" t="s">
        <v>593</v>
      </c>
      <c r="T1375" s="203" t="s">
        <v>593</v>
      </c>
      <c r="U1375" s="203">
        <v>0</v>
      </c>
      <c r="V1375" s="203" t="s">
        <v>593</v>
      </c>
      <c r="W1375" s="203" t="s">
        <v>761</v>
      </c>
      <c r="X1375" s="203" t="s">
        <v>761</v>
      </c>
      <c r="Y1375" s="203" t="s">
        <v>769</v>
      </c>
      <c r="Z1375" s="203" t="s">
        <v>4132</v>
      </c>
      <c r="AA1375" s="203">
        <v>0</v>
      </c>
      <c r="AB1375" s="203">
        <v>0</v>
      </c>
      <c r="AC1375" s="203">
        <v>0</v>
      </c>
      <c r="AD1375" s="203">
        <v>0</v>
      </c>
    </row>
    <row r="1376" spans="1:30" hidden="1">
      <c r="A1376" s="200">
        <v>35305</v>
      </c>
      <c r="B1376" s="200" t="s">
        <v>3903</v>
      </c>
      <c r="C1376" s="200" t="s">
        <v>4129</v>
      </c>
      <c r="D1376" s="200" t="s">
        <v>4157</v>
      </c>
      <c r="E1376" s="200" t="s">
        <v>4158</v>
      </c>
      <c r="F1376" s="200" t="s">
        <v>4159</v>
      </c>
      <c r="G1376" s="200" t="s">
        <v>4160</v>
      </c>
      <c r="H1376" s="201">
        <v>38261</v>
      </c>
      <c r="I1376" s="202" t="s">
        <v>760</v>
      </c>
      <c r="J1376" s="203">
        <v>0</v>
      </c>
      <c r="K1376" s="203">
        <v>0</v>
      </c>
      <c r="L1376" s="203">
        <v>0</v>
      </c>
      <c r="M1376" s="203">
        <v>0</v>
      </c>
      <c r="N1376" s="203">
        <v>0</v>
      </c>
      <c r="O1376" s="203" t="s">
        <v>761</v>
      </c>
      <c r="P1376" s="203" t="s">
        <v>593</v>
      </c>
      <c r="Q1376" s="203" t="s">
        <v>593</v>
      </c>
      <c r="R1376" s="203" t="s">
        <v>761</v>
      </c>
      <c r="S1376" s="203" t="s">
        <v>593</v>
      </c>
      <c r="T1376" s="203" t="s">
        <v>593</v>
      </c>
      <c r="U1376" s="203">
        <v>0</v>
      </c>
      <c r="V1376" s="203" t="s">
        <v>593</v>
      </c>
      <c r="W1376" s="203" t="s">
        <v>761</v>
      </c>
      <c r="X1376" s="203" t="s">
        <v>593</v>
      </c>
      <c r="Y1376" s="203">
        <v>0</v>
      </c>
      <c r="Z1376" s="203">
        <v>0</v>
      </c>
      <c r="AA1376" s="203"/>
      <c r="AB1376" s="203"/>
      <c r="AC1376" s="203"/>
      <c r="AD1376" s="202"/>
    </row>
    <row r="1377" spans="1:30" hidden="1">
      <c r="A1377" s="200">
        <v>35321</v>
      </c>
      <c r="B1377" s="200" t="s">
        <v>3903</v>
      </c>
      <c r="C1377" s="200" t="s">
        <v>4129</v>
      </c>
      <c r="D1377" s="200" t="s">
        <v>4161</v>
      </c>
      <c r="E1377" s="200" t="s">
        <v>4162</v>
      </c>
      <c r="F1377" s="200" t="s">
        <v>4163</v>
      </c>
      <c r="G1377" s="200" t="s">
        <v>4164</v>
      </c>
      <c r="H1377" s="201">
        <v>26755</v>
      </c>
      <c r="I1377" s="202" t="s">
        <v>760</v>
      </c>
      <c r="J1377" s="203">
        <v>0</v>
      </c>
      <c r="K1377" s="203">
        <v>0</v>
      </c>
      <c r="L1377" s="203">
        <v>0</v>
      </c>
      <c r="M1377" s="203">
        <v>0</v>
      </c>
      <c r="N1377" s="203">
        <v>0</v>
      </c>
      <c r="O1377" s="203" t="s">
        <v>761</v>
      </c>
      <c r="P1377" s="203" t="s">
        <v>593</v>
      </c>
      <c r="Q1377" s="203" t="s">
        <v>593</v>
      </c>
      <c r="R1377" s="203" t="s">
        <v>593</v>
      </c>
      <c r="S1377" s="203" t="s">
        <v>593</v>
      </c>
      <c r="T1377" s="203" t="s">
        <v>593</v>
      </c>
      <c r="U1377" s="203">
        <v>0</v>
      </c>
      <c r="V1377" s="203" t="s">
        <v>593</v>
      </c>
      <c r="W1377" s="203" t="s">
        <v>761</v>
      </c>
      <c r="X1377" s="203" t="s">
        <v>593</v>
      </c>
      <c r="Y1377" s="203">
        <v>0</v>
      </c>
      <c r="Z1377" s="203">
        <v>0</v>
      </c>
      <c r="AA1377" s="203"/>
      <c r="AB1377" s="203"/>
      <c r="AC1377" s="203"/>
      <c r="AD1377" s="202"/>
    </row>
    <row r="1378" spans="1:30" hidden="1">
      <c r="A1378" s="200">
        <v>35341</v>
      </c>
      <c r="B1378" s="200" t="s">
        <v>3903</v>
      </c>
      <c r="C1378" s="200" t="s">
        <v>4129</v>
      </c>
      <c r="D1378" s="200" t="s">
        <v>4165</v>
      </c>
      <c r="E1378" s="200" t="s">
        <v>4166</v>
      </c>
      <c r="F1378" s="200" t="s">
        <v>4167</v>
      </c>
      <c r="G1378" s="200" t="s">
        <v>4168</v>
      </c>
      <c r="H1378" s="202"/>
      <c r="I1378" s="202"/>
      <c r="J1378" s="203">
        <v>0</v>
      </c>
      <c r="K1378" s="203">
        <v>0</v>
      </c>
      <c r="L1378" s="203">
        <v>0</v>
      </c>
      <c r="M1378" s="203">
        <v>0</v>
      </c>
      <c r="N1378" s="203">
        <v>0</v>
      </c>
      <c r="O1378" s="203" t="s">
        <v>761</v>
      </c>
      <c r="P1378" s="203" t="s">
        <v>593</v>
      </c>
      <c r="Q1378" s="203" t="s">
        <v>593</v>
      </c>
      <c r="R1378" s="203" t="s">
        <v>593</v>
      </c>
      <c r="S1378" s="203" t="s">
        <v>593</v>
      </c>
      <c r="T1378" s="203" t="s">
        <v>593</v>
      </c>
      <c r="U1378" s="203">
        <v>0</v>
      </c>
      <c r="V1378" s="203" t="s">
        <v>593</v>
      </c>
      <c r="W1378" s="203" t="s">
        <v>761</v>
      </c>
      <c r="X1378" s="203" t="s">
        <v>593</v>
      </c>
      <c r="Y1378" s="203">
        <v>0</v>
      </c>
      <c r="Z1378" s="203">
        <v>0</v>
      </c>
      <c r="AA1378" s="203"/>
      <c r="AB1378" s="203"/>
      <c r="AC1378" s="203"/>
      <c r="AD1378" s="202"/>
    </row>
    <row r="1379" spans="1:30" hidden="1">
      <c r="A1379" s="200">
        <v>35343</v>
      </c>
      <c r="B1379" s="200" t="s">
        <v>3903</v>
      </c>
      <c r="C1379" s="200" t="s">
        <v>4129</v>
      </c>
      <c r="D1379" s="200" t="s">
        <v>4165</v>
      </c>
      <c r="E1379" s="200" t="s">
        <v>4166</v>
      </c>
      <c r="F1379" s="200" t="s">
        <v>4169</v>
      </c>
      <c r="G1379" s="200" t="s">
        <v>4170</v>
      </c>
      <c r="H1379" s="201">
        <v>37874</v>
      </c>
      <c r="I1379" s="202" t="s">
        <v>760</v>
      </c>
      <c r="J1379" s="203">
        <v>0</v>
      </c>
      <c r="K1379" s="203">
        <v>0</v>
      </c>
      <c r="L1379" s="203">
        <v>0</v>
      </c>
      <c r="M1379" s="203">
        <v>0</v>
      </c>
      <c r="N1379" s="203">
        <v>0</v>
      </c>
      <c r="O1379" s="203" t="s">
        <v>761</v>
      </c>
      <c r="P1379" s="203" t="s">
        <v>593</v>
      </c>
      <c r="Q1379" s="203" t="s">
        <v>593</v>
      </c>
      <c r="R1379" s="203" t="s">
        <v>593</v>
      </c>
      <c r="S1379" s="203" t="s">
        <v>593</v>
      </c>
      <c r="T1379" s="203" t="s">
        <v>593</v>
      </c>
      <c r="U1379" s="203">
        <v>0</v>
      </c>
      <c r="V1379" s="203" t="s">
        <v>593</v>
      </c>
      <c r="W1379" s="203" t="s">
        <v>761</v>
      </c>
      <c r="X1379" s="203" t="s">
        <v>593</v>
      </c>
      <c r="Y1379" s="203">
        <v>0</v>
      </c>
      <c r="Z1379" s="203">
        <v>0</v>
      </c>
      <c r="AA1379" s="203"/>
      <c r="AB1379" s="203"/>
      <c r="AC1379" s="203"/>
      <c r="AD1379" s="202"/>
    </row>
    <row r="1380" spans="1:30" hidden="1">
      <c r="A1380" s="200">
        <v>35344</v>
      </c>
      <c r="B1380" s="200" t="s">
        <v>3903</v>
      </c>
      <c r="C1380" s="200" t="s">
        <v>4129</v>
      </c>
      <c r="D1380" s="200" t="s">
        <v>4165</v>
      </c>
      <c r="E1380" s="200" t="s">
        <v>4166</v>
      </c>
      <c r="F1380" s="200" t="s">
        <v>4171</v>
      </c>
      <c r="G1380" s="200" t="s">
        <v>4172</v>
      </c>
      <c r="H1380" s="202"/>
      <c r="I1380" s="202"/>
      <c r="J1380" s="203">
        <v>0</v>
      </c>
      <c r="K1380" s="203">
        <v>0</v>
      </c>
      <c r="L1380" s="203">
        <v>0</v>
      </c>
      <c r="M1380" s="203">
        <v>0</v>
      </c>
      <c r="N1380" s="203">
        <v>0</v>
      </c>
      <c r="O1380" s="203" t="s">
        <v>761</v>
      </c>
      <c r="P1380" s="203" t="s">
        <v>593</v>
      </c>
      <c r="Q1380" s="203" t="s">
        <v>593</v>
      </c>
      <c r="R1380" s="203" t="s">
        <v>593</v>
      </c>
      <c r="S1380" s="203" t="s">
        <v>593</v>
      </c>
      <c r="T1380" s="203" t="s">
        <v>593</v>
      </c>
      <c r="U1380" s="203">
        <v>0</v>
      </c>
      <c r="V1380" s="203" t="s">
        <v>593</v>
      </c>
      <c r="W1380" s="203" t="s">
        <v>761</v>
      </c>
      <c r="X1380" s="203" t="s">
        <v>593</v>
      </c>
      <c r="Y1380" s="203">
        <v>0</v>
      </c>
      <c r="Z1380" s="203">
        <v>0</v>
      </c>
      <c r="AA1380" s="203"/>
      <c r="AB1380" s="203"/>
      <c r="AC1380" s="203"/>
      <c r="AD1380" s="202"/>
    </row>
    <row r="1381" spans="1:30" hidden="1">
      <c r="A1381" s="200">
        <v>35502</v>
      </c>
      <c r="B1381" s="200" t="s">
        <v>3903</v>
      </c>
      <c r="C1381" s="200" t="s">
        <v>4129</v>
      </c>
      <c r="D1381" s="200" t="s">
        <v>4173</v>
      </c>
      <c r="E1381" s="200" t="s">
        <v>4174</v>
      </c>
      <c r="F1381" s="200" t="s">
        <v>4175</v>
      </c>
      <c r="G1381" s="200" t="s">
        <v>4176</v>
      </c>
      <c r="H1381" s="202"/>
      <c r="I1381" s="202"/>
      <c r="J1381" s="203" t="s">
        <v>593</v>
      </c>
      <c r="K1381" s="203" t="s">
        <v>593</v>
      </c>
      <c r="L1381" s="203" t="s">
        <v>593</v>
      </c>
      <c r="M1381" s="203" t="s">
        <v>593</v>
      </c>
      <c r="N1381" s="203" t="s">
        <v>593</v>
      </c>
      <c r="O1381" s="203" t="s">
        <v>593</v>
      </c>
      <c r="P1381" s="203" t="s">
        <v>593</v>
      </c>
      <c r="Q1381" s="203" t="s">
        <v>593</v>
      </c>
      <c r="R1381" s="203" t="s">
        <v>593</v>
      </c>
      <c r="S1381" s="203" t="s">
        <v>593</v>
      </c>
      <c r="T1381" s="203" t="s">
        <v>593</v>
      </c>
      <c r="U1381" s="203" t="s">
        <v>593</v>
      </c>
      <c r="V1381" s="203" t="s">
        <v>593</v>
      </c>
      <c r="W1381" s="203" t="s">
        <v>593</v>
      </c>
      <c r="X1381" s="203" t="s">
        <v>593</v>
      </c>
      <c r="Y1381" s="203" t="s">
        <v>593</v>
      </c>
      <c r="Z1381" s="203" t="s">
        <v>593</v>
      </c>
      <c r="AA1381" s="203"/>
      <c r="AB1381" s="203"/>
      <c r="AC1381" s="203"/>
      <c r="AD1381" s="202"/>
    </row>
    <row r="1382" spans="1:30">
      <c r="A1382" s="200">
        <v>36201</v>
      </c>
      <c r="B1382" s="200" t="s">
        <v>3903</v>
      </c>
      <c r="C1382" s="200" t="s">
        <v>4177</v>
      </c>
      <c r="D1382" s="200"/>
      <c r="E1382" s="200"/>
      <c r="F1382" s="200" t="s">
        <v>4178</v>
      </c>
      <c r="G1382" s="200" t="s">
        <v>4179</v>
      </c>
      <c r="H1382" s="201">
        <v>30375</v>
      </c>
      <c r="I1382" s="202" t="s">
        <v>760</v>
      </c>
      <c r="J1382" s="203">
        <v>0</v>
      </c>
      <c r="K1382" s="203">
        <v>0</v>
      </c>
      <c r="L1382" s="203">
        <v>0</v>
      </c>
      <c r="M1382" s="203" t="s">
        <v>761</v>
      </c>
      <c r="N1382" s="203" t="s">
        <v>761</v>
      </c>
      <c r="O1382" s="203" t="s">
        <v>761</v>
      </c>
      <c r="P1382" s="203" t="s">
        <v>593</v>
      </c>
      <c r="Q1382" s="203" t="s">
        <v>593</v>
      </c>
      <c r="R1382" s="203" t="s">
        <v>761</v>
      </c>
      <c r="S1382" s="203" t="s">
        <v>593</v>
      </c>
      <c r="T1382" s="203" t="s">
        <v>593</v>
      </c>
      <c r="U1382" s="203">
        <v>0</v>
      </c>
      <c r="V1382" s="203" t="s">
        <v>761</v>
      </c>
      <c r="W1382" s="203" t="s">
        <v>761</v>
      </c>
      <c r="X1382" s="203" t="s">
        <v>761</v>
      </c>
      <c r="Y1382" s="203" t="s">
        <v>763</v>
      </c>
      <c r="Z1382" s="203" t="s">
        <v>4180</v>
      </c>
      <c r="AA1382" s="203">
        <v>0</v>
      </c>
      <c r="AB1382" s="203">
        <v>0</v>
      </c>
      <c r="AC1382" s="203">
        <v>0</v>
      </c>
      <c r="AD1382" s="203">
        <v>0</v>
      </c>
    </row>
    <row r="1383" spans="1:30" hidden="1">
      <c r="A1383" s="200">
        <v>36202</v>
      </c>
      <c r="B1383" s="200" t="s">
        <v>3903</v>
      </c>
      <c r="C1383" s="200" t="s">
        <v>4177</v>
      </c>
      <c r="D1383" s="200"/>
      <c r="E1383" s="200"/>
      <c r="F1383" s="200" t="s">
        <v>4181</v>
      </c>
      <c r="G1383" s="200" t="s">
        <v>4182</v>
      </c>
      <c r="H1383" s="202"/>
      <c r="I1383" s="202"/>
      <c r="J1383" s="203">
        <v>0</v>
      </c>
      <c r="K1383" s="203">
        <v>0</v>
      </c>
      <c r="L1383" s="203">
        <v>0</v>
      </c>
      <c r="M1383" s="203">
        <v>0</v>
      </c>
      <c r="N1383" s="203">
        <v>0</v>
      </c>
      <c r="O1383" s="203" t="s">
        <v>761</v>
      </c>
      <c r="P1383" s="203" t="s">
        <v>593</v>
      </c>
      <c r="Q1383" s="203" t="s">
        <v>593</v>
      </c>
      <c r="R1383" s="203" t="s">
        <v>761</v>
      </c>
      <c r="S1383" s="203" t="s">
        <v>593</v>
      </c>
      <c r="T1383" s="203" t="s">
        <v>593</v>
      </c>
      <c r="U1383" s="203">
        <v>0</v>
      </c>
      <c r="V1383" s="203" t="s">
        <v>593</v>
      </c>
      <c r="W1383" s="203" t="s">
        <v>761</v>
      </c>
      <c r="X1383" s="203" t="s">
        <v>593</v>
      </c>
      <c r="Y1383" s="203">
        <v>0</v>
      </c>
      <c r="Z1383" s="203">
        <v>0</v>
      </c>
      <c r="AA1383" s="203"/>
      <c r="AB1383" s="203"/>
      <c r="AC1383" s="203"/>
      <c r="AD1383" s="202"/>
    </row>
    <row r="1384" spans="1:30" hidden="1">
      <c r="A1384" s="200">
        <v>36203</v>
      </c>
      <c r="B1384" s="200" t="s">
        <v>3903</v>
      </c>
      <c r="C1384" s="200" t="s">
        <v>4177</v>
      </c>
      <c r="D1384" s="200"/>
      <c r="E1384" s="200"/>
      <c r="F1384" s="200" t="s">
        <v>4183</v>
      </c>
      <c r="G1384" s="200" t="s">
        <v>4184</v>
      </c>
      <c r="H1384" s="201">
        <v>35395</v>
      </c>
      <c r="I1384" s="202" t="s">
        <v>760</v>
      </c>
      <c r="J1384" s="203">
        <v>0</v>
      </c>
      <c r="K1384" s="203">
        <v>0</v>
      </c>
      <c r="L1384" s="203">
        <v>0</v>
      </c>
      <c r="M1384" s="203">
        <v>0</v>
      </c>
      <c r="N1384" s="203">
        <v>0</v>
      </c>
      <c r="O1384" s="203" t="s">
        <v>761</v>
      </c>
      <c r="P1384" s="203" t="s">
        <v>593</v>
      </c>
      <c r="Q1384" s="203" t="s">
        <v>593</v>
      </c>
      <c r="R1384" s="203" t="s">
        <v>761</v>
      </c>
      <c r="S1384" s="203" t="s">
        <v>593</v>
      </c>
      <c r="T1384" s="203" t="s">
        <v>593</v>
      </c>
      <c r="U1384" s="203">
        <v>0</v>
      </c>
      <c r="V1384" s="203" t="s">
        <v>593</v>
      </c>
      <c r="W1384" s="203" t="s">
        <v>761</v>
      </c>
      <c r="X1384" s="203" t="s">
        <v>593</v>
      </c>
      <c r="Y1384" s="203">
        <v>0</v>
      </c>
      <c r="Z1384" s="203">
        <v>0</v>
      </c>
      <c r="AA1384" s="203"/>
      <c r="AB1384" s="203"/>
      <c r="AC1384" s="203"/>
      <c r="AD1384" s="202"/>
    </row>
    <row r="1385" spans="1:30" hidden="1">
      <c r="A1385" s="200">
        <v>36204</v>
      </c>
      <c r="B1385" s="200" t="s">
        <v>3903</v>
      </c>
      <c r="C1385" s="200" t="s">
        <v>4177</v>
      </c>
      <c r="D1385" s="200"/>
      <c r="E1385" s="200"/>
      <c r="F1385" s="200" t="s">
        <v>4185</v>
      </c>
      <c r="G1385" s="200" t="s">
        <v>4186</v>
      </c>
      <c r="H1385" s="201">
        <v>38796</v>
      </c>
      <c r="I1385" s="202" t="s">
        <v>760</v>
      </c>
      <c r="J1385" s="203">
        <v>0</v>
      </c>
      <c r="K1385" s="203">
        <v>0</v>
      </c>
      <c r="L1385" s="203">
        <v>0</v>
      </c>
      <c r="M1385" s="203">
        <v>0</v>
      </c>
      <c r="N1385" s="203">
        <v>0</v>
      </c>
      <c r="O1385" s="203" t="s">
        <v>761</v>
      </c>
      <c r="P1385" s="203" t="s">
        <v>593</v>
      </c>
      <c r="Q1385" s="203" t="s">
        <v>593</v>
      </c>
      <c r="R1385" s="203" t="s">
        <v>761</v>
      </c>
      <c r="S1385" s="203" t="s">
        <v>593</v>
      </c>
      <c r="T1385" s="203" t="s">
        <v>593</v>
      </c>
      <c r="U1385" s="203">
        <v>0</v>
      </c>
      <c r="V1385" s="203" t="s">
        <v>593</v>
      </c>
      <c r="W1385" s="203" t="s">
        <v>761</v>
      </c>
      <c r="X1385" s="203" t="s">
        <v>593</v>
      </c>
      <c r="Y1385" s="203">
        <v>0</v>
      </c>
      <c r="Z1385" s="203">
        <v>0</v>
      </c>
      <c r="AA1385" s="203"/>
      <c r="AB1385" s="203"/>
      <c r="AC1385" s="203"/>
      <c r="AD1385" s="202"/>
    </row>
    <row r="1386" spans="1:30" hidden="1">
      <c r="A1386" s="200">
        <v>36205</v>
      </c>
      <c r="B1386" s="200" t="s">
        <v>3903</v>
      </c>
      <c r="C1386" s="200" t="s">
        <v>4177</v>
      </c>
      <c r="D1386" s="200"/>
      <c r="E1386" s="200"/>
      <c r="F1386" s="200" t="s">
        <v>4187</v>
      </c>
      <c r="G1386" s="200" t="s">
        <v>4188</v>
      </c>
      <c r="H1386" s="201">
        <v>38261</v>
      </c>
      <c r="I1386" s="202" t="s">
        <v>760</v>
      </c>
      <c r="J1386" s="203">
        <v>0</v>
      </c>
      <c r="K1386" s="203">
        <v>0</v>
      </c>
      <c r="L1386" s="203">
        <v>0</v>
      </c>
      <c r="M1386" s="203">
        <v>0</v>
      </c>
      <c r="N1386" s="203">
        <v>0</v>
      </c>
      <c r="O1386" s="203" t="s">
        <v>761</v>
      </c>
      <c r="P1386" s="203" t="s">
        <v>593</v>
      </c>
      <c r="Q1386" s="203" t="s">
        <v>593</v>
      </c>
      <c r="R1386" s="203" t="s">
        <v>761</v>
      </c>
      <c r="S1386" s="203" t="s">
        <v>593</v>
      </c>
      <c r="T1386" s="203" t="s">
        <v>593</v>
      </c>
      <c r="U1386" s="203">
        <v>0</v>
      </c>
      <c r="V1386" s="203" t="s">
        <v>593</v>
      </c>
      <c r="W1386" s="203" t="s">
        <v>761</v>
      </c>
      <c r="X1386" s="203" t="s">
        <v>593</v>
      </c>
      <c r="Y1386" s="203">
        <v>0</v>
      </c>
      <c r="Z1386" s="203">
        <v>0</v>
      </c>
      <c r="AA1386" s="203"/>
      <c r="AB1386" s="203"/>
      <c r="AC1386" s="203"/>
      <c r="AD1386" s="202"/>
    </row>
    <row r="1387" spans="1:30" hidden="1">
      <c r="A1387" s="200">
        <v>36206</v>
      </c>
      <c r="B1387" s="200" t="s">
        <v>3903</v>
      </c>
      <c r="C1387" s="200" t="s">
        <v>4177</v>
      </c>
      <c r="D1387" s="200"/>
      <c r="E1387" s="200"/>
      <c r="F1387" s="200" t="s">
        <v>4189</v>
      </c>
      <c r="G1387" s="200" t="s">
        <v>4190</v>
      </c>
      <c r="H1387" s="201">
        <v>38443</v>
      </c>
      <c r="I1387" s="202" t="s">
        <v>760</v>
      </c>
      <c r="J1387" s="203">
        <v>0</v>
      </c>
      <c r="K1387" s="203">
        <v>0</v>
      </c>
      <c r="L1387" s="203">
        <v>0</v>
      </c>
      <c r="M1387" s="203">
        <v>0</v>
      </c>
      <c r="N1387" s="203">
        <v>0</v>
      </c>
      <c r="O1387" s="203" t="s">
        <v>761</v>
      </c>
      <c r="P1387" s="203" t="s">
        <v>593</v>
      </c>
      <c r="Q1387" s="203" t="s">
        <v>593</v>
      </c>
      <c r="R1387" s="203" t="s">
        <v>761</v>
      </c>
      <c r="S1387" s="203" t="s">
        <v>593</v>
      </c>
      <c r="T1387" s="203" t="s">
        <v>593</v>
      </c>
      <c r="U1387" s="203">
        <v>0</v>
      </c>
      <c r="V1387" s="203" t="s">
        <v>593</v>
      </c>
      <c r="W1387" s="203" t="s">
        <v>761</v>
      </c>
      <c r="X1387" s="203" t="s">
        <v>593</v>
      </c>
      <c r="Y1387" s="203">
        <v>0</v>
      </c>
      <c r="Z1387" s="203">
        <v>0</v>
      </c>
      <c r="AA1387" s="203"/>
      <c r="AB1387" s="203"/>
      <c r="AC1387" s="203"/>
      <c r="AD1387" s="202"/>
    </row>
    <row r="1388" spans="1:30" hidden="1">
      <c r="A1388" s="200">
        <v>36207</v>
      </c>
      <c r="B1388" s="200" t="s">
        <v>3903</v>
      </c>
      <c r="C1388" s="200" t="s">
        <v>4177</v>
      </c>
      <c r="D1388" s="200"/>
      <c r="E1388" s="200"/>
      <c r="F1388" s="200" t="s">
        <v>4191</v>
      </c>
      <c r="G1388" s="200" t="s">
        <v>4192</v>
      </c>
      <c r="H1388" s="201">
        <v>38412</v>
      </c>
      <c r="I1388" s="202" t="s">
        <v>760</v>
      </c>
      <c r="J1388" s="203">
        <v>0</v>
      </c>
      <c r="K1388" s="203">
        <v>0</v>
      </c>
      <c r="L1388" s="203">
        <v>0</v>
      </c>
      <c r="M1388" s="203">
        <v>0</v>
      </c>
      <c r="N1388" s="203">
        <v>0</v>
      </c>
      <c r="O1388" s="203" t="s">
        <v>761</v>
      </c>
      <c r="P1388" s="203" t="s">
        <v>593</v>
      </c>
      <c r="Q1388" s="203" t="s">
        <v>593</v>
      </c>
      <c r="R1388" s="203" t="s">
        <v>761</v>
      </c>
      <c r="S1388" s="203" t="s">
        <v>593</v>
      </c>
      <c r="T1388" s="203" t="s">
        <v>593</v>
      </c>
      <c r="U1388" s="203">
        <v>0</v>
      </c>
      <c r="V1388" s="203" t="s">
        <v>593</v>
      </c>
      <c r="W1388" s="203" t="s">
        <v>761</v>
      </c>
      <c r="X1388" s="203" t="s">
        <v>593</v>
      </c>
      <c r="Y1388" s="203">
        <v>0</v>
      </c>
      <c r="Z1388" s="203">
        <v>0</v>
      </c>
      <c r="AA1388" s="203"/>
      <c r="AB1388" s="203"/>
      <c r="AC1388" s="203"/>
      <c r="AD1388" s="202"/>
    </row>
    <row r="1389" spans="1:30" hidden="1">
      <c r="A1389" s="200">
        <v>36208</v>
      </c>
      <c r="B1389" s="200" t="s">
        <v>3903</v>
      </c>
      <c r="C1389" s="200" t="s">
        <v>4177</v>
      </c>
      <c r="D1389" s="200"/>
      <c r="E1389" s="200"/>
      <c r="F1389" s="200" t="s">
        <v>4193</v>
      </c>
      <c r="G1389" s="200" t="s">
        <v>3296</v>
      </c>
      <c r="H1389" s="201">
        <v>38777</v>
      </c>
      <c r="I1389" s="202" t="s">
        <v>760</v>
      </c>
      <c r="J1389" s="203">
        <v>0</v>
      </c>
      <c r="K1389" s="203">
        <v>0</v>
      </c>
      <c r="L1389" s="203">
        <v>0</v>
      </c>
      <c r="M1389" s="203">
        <v>0</v>
      </c>
      <c r="N1389" s="203">
        <v>0</v>
      </c>
      <c r="O1389" s="203" t="s">
        <v>761</v>
      </c>
      <c r="P1389" s="203" t="s">
        <v>593</v>
      </c>
      <c r="Q1389" s="203" t="s">
        <v>593</v>
      </c>
      <c r="R1389" s="203" t="s">
        <v>761</v>
      </c>
      <c r="S1389" s="203" t="s">
        <v>593</v>
      </c>
      <c r="T1389" s="203" t="s">
        <v>593</v>
      </c>
      <c r="U1389" s="203">
        <v>0</v>
      </c>
      <c r="V1389" s="203" t="s">
        <v>593</v>
      </c>
      <c r="W1389" s="203" t="s">
        <v>761</v>
      </c>
      <c r="X1389" s="203" t="s">
        <v>593</v>
      </c>
      <c r="Y1389" s="203">
        <v>0</v>
      </c>
      <c r="Z1389" s="203">
        <v>0</v>
      </c>
      <c r="AA1389" s="203"/>
      <c r="AB1389" s="203"/>
      <c r="AC1389" s="203"/>
      <c r="AD1389" s="202"/>
    </row>
    <row r="1390" spans="1:30" hidden="1">
      <c r="A1390" s="200">
        <v>36301</v>
      </c>
      <c r="B1390" s="200" t="s">
        <v>3903</v>
      </c>
      <c r="C1390" s="200" t="s">
        <v>4177</v>
      </c>
      <c r="D1390" s="200" t="s">
        <v>4194</v>
      </c>
      <c r="E1390" s="200" t="s">
        <v>4195</v>
      </c>
      <c r="F1390" s="200" t="s">
        <v>4196</v>
      </c>
      <c r="G1390" s="200" t="s">
        <v>4197</v>
      </c>
      <c r="H1390" s="202"/>
      <c r="I1390" s="202"/>
      <c r="J1390" s="203">
        <v>0</v>
      </c>
      <c r="K1390" s="203">
        <v>0</v>
      </c>
      <c r="L1390" s="203">
        <v>0</v>
      </c>
      <c r="M1390" s="203">
        <v>0</v>
      </c>
      <c r="N1390" s="203">
        <v>0</v>
      </c>
      <c r="O1390" s="203" t="s">
        <v>761</v>
      </c>
      <c r="P1390" s="203" t="s">
        <v>593</v>
      </c>
      <c r="Q1390" s="203" t="s">
        <v>593</v>
      </c>
      <c r="R1390" s="203" t="s">
        <v>761</v>
      </c>
      <c r="S1390" s="203" t="s">
        <v>593</v>
      </c>
      <c r="T1390" s="203" t="s">
        <v>593</v>
      </c>
      <c r="U1390" s="203">
        <v>0</v>
      </c>
      <c r="V1390" s="203" t="s">
        <v>593</v>
      </c>
      <c r="W1390" s="203" t="s">
        <v>761</v>
      </c>
      <c r="X1390" s="203" t="s">
        <v>593</v>
      </c>
      <c r="Y1390" s="203">
        <v>0</v>
      </c>
      <c r="Z1390" s="203">
        <v>0</v>
      </c>
      <c r="AA1390" s="203"/>
      <c r="AB1390" s="203"/>
      <c r="AC1390" s="203"/>
      <c r="AD1390" s="202"/>
    </row>
    <row r="1391" spans="1:30" hidden="1">
      <c r="A1391" s="200">
        <v>36302</v>
      </c>
      <c r="B1391" s="200" t="s">
        <v>3903</v>
      </c>
      <c r="C1391" s="200" t="s">
        <v>4177</v>
      </c>
      <c r="D1391" s="200" t="s">
        <v>4194</v>
      </c>
      <c r="E1391" s="200" t="s">
        <v>4195</v>
      </c>
      <c r="F1391" s="200" t="s">
        <v>4198</v>
      </c>
      <c r="G1391" s="200" t="s">
        <v>4199</v>
      </c>
      <c r="H1391" s="202"/>
      <c r="I1391" s="202"/>
      <c r="J1391" s="203">
        <v>0</v>
      </c>
      <c r="K1391" s="203">
        <v>0</v>
      </c>
      <c r="L1391" s="203">
        <v>0</v>
      </c>
      <c r="M1391" s="203">
        <v>0</v>
      </c>
      <c r="N1391" s="203">
        <v>0</v>
      </c>
      <c r="O1391" s="203" t="s">
        <v>761</v>
      </c>
      <c r="P1391" s="203" t="s">
        <v>593</v>
      </c>
      <c r="Q1391" s="203" t="s">
        <v>593</v>
      </c>
      <c r="R1391" s="203" t="s">
        <v>761</v>
      </c>
      <c r="S1391" s="203" t="s">
        <v>593</v>
      </c>
      <c r="T1391" s="203" t="s">
        <v>593</v>
      </c>
      <c r="U1391" s="203">
        <v>0</v>
      </c>
      <c r="V1391" s="203" t="s">
        <v>593</v>
      </c>
      <c r="W1391" s="203" t="s">
        <v>761</v>
      </c>
      <c r="X1391" s="203" t="s">
        <v>593</v>
      </c>
      <c r="Y1391" s="203">
        <v>0</v>
      </c>
      <c r="Z1391" s="203">
        <v>0</v>
      </c>
      <c r="AA1391" s="203"/>
      <c r="AB1391" s="203"/>
      <c r="AC1391" s="203"/>
      <c r="AD1391" s="202"/>
    </row>
    <row r="1392" spans="1:30" hidden="1">
      <c r="A1392" s="200">
        <v>36321</v>
      </c>
      <c r="B1392" s="200" t="s">
        <v>3903</v>
      </c>
      <c r="C1392" s="200" t="s">
        <v>4177</v>
      </c>
      <c r="D1392" s="200" t="s">
        <v>4200</v>
      </c>
      <c r="E1392" s="200" t="s">
        <v>4201</v>
      </c>
      <c r="F1392" s="200" t="s">
        <v>4202</v>
      </c>
      <c r="G1392" s="200" t="s">
        <v>4203</v>
      </c>
      <c r="H1392" s="202"/>
      <c r="I1392" s="202"/>
      <c r="J1392" s="203">
        <v>0</v>
      </c>
      <c r="K1392" s="203">
        <v>0</v>
      </c>
      <c r="L1392" s="203">
        <v>0</v>
      </c>
      <c r="M1392" s="203">
        <v>0</v>
      </c>
      <c r="N1392" s="203">
        <v>0</v>
      </c>
      <c r="O1392" s="203" t="s">
        <v>761</v>
      </c>
      <c r="P1392" s="203" t="s">
        <v>593</v>
      </c>
      <c r="Q1392" s="203" t="s">
        <v>593</v>
      </c>
      <c r="R1392" s="203" t="s">
        <v>761</v>
      </c>
      <c r="S1392" s="203" t="s">
        <v>593</v>
      </c>
      <c r="T1392" s="203" t="s">
        <v>593</v>
      </c>
      <c r="U1392" s="203">
        <v>0</v>
      </c>
      <c r="V1392" s="203" t="s">
        <v>593</v>
      </c>
      <c r="W1392" s="203" t="s">
        <v>761</v>
      </c>
      <c r="X1392" s="203" t="s">
        <v>593</v>
      </c>
      <c r="Y1392" s="203">
        <v>0</v>
      </c>
      <c r="Z1392" s="203">
        <v>0</v>
      </c>
      <c r="AA1392" s="203"/>
      <c r="AB1392" s="203"/>
      <c r="AC1392" s="203"/>
      <c r="AD1392" s="202"/>
    </row>
    <row r="1393" spans="1:30" hidden="1">
      <c r="A1393" s="200">
        <v>36341</v>
      </c>
      <c r="B1393" s="200" t="s">
        <v>3903</v>
      </c>
      <c r="C1393" s="200" t="s">
        <v>4177</v>
      </c>
      <c r="D1393" s="200" t="s">
        <v>4204</v>
      </c>
      <c r="E1393" s="200" t="s">
        <v>4205</v>
      </c>
      <c r="F1393" s="200" t="s">
        <v>4206</v>
      </c>
      <c r="G1393" s="200" t="s">
        <v>4207</v>
      </c>
      <c r="H1393" s="201">
        <v>30375</v>
      </c>
      <c r="I1393" s="202" t="s">
        <v>760</v>
      </c>
      <c r="J1393" s="203">
        <v>0</v>
      </c>
      <c r="K1393" s="203">
        <v>0</v>
      </c>
      <c r="L1393" s="203">
        <v>0</v>
      </c>
      <c r="M1393" s="203">
        <v>0</v>
      </c>
      <c r="N1393" s="203">
        <v>0</v>
      </c>
      <c r="O1393" s="203" t="s">
        <v>761</v>
      </c>
      <c r="P1393" s="203" t="s">
        <v>593</v>
      </c>
      <c r="Q1393" s="203" t="s">
        <v>593</v>
      </c>
      <c r="R1393" s="203" t="s">
        <v>761</v>
      </c>
      <c r="S1393" s="203" t="s">
        <v>593</v>
      </c>
      <c r="T1393" s="203" t="s">
        <v>593</v>
      </c>
      <c r="U1393" s="203">
        <v>0</v>
      </c>
      <c r="V1393" s="203" t="s">
        <v>593</v>
      </c>
      <c r="W1393" s="203" t="s">
        <v>761</v>
      </c>
      <c r="X1393" s="203" t="s">
        <v>593</v>
      </c>
      <c r="Y1393" s="203">
        <v>0</v>
      </c>
      <c r="Z1393" s="203">
        <v>0</v>
      </c>
      <c r="AA1393" s="203"/>
      <c r="AB1393" s="203"/>
      <c r="AC1393" s="203"/>
      <c r="AD1393" s="202"/>
    </row>
    <row r="1394" spans="1:30" hidden="1">
      <c r="A1394" s="200">
        <v>36342</v>
      </c>
      <c r="B1394" s="200" t="s">
        <v>3903</v>
      </c>
      <c r="C1394" s="200" t="s">
        <v>4177</v>
      </c>
      <c r="D1394" s="200" t="s">
        <v>4204</v>
      </c>
      <c r="E1394" s="200" t="s">
        <v>4205</v>
      </c>
      <c r="F1394" s="200" t="s">
        <v>4208</v>
      </c>
      <c r="G1394" s="200" t="s">
        <v>4209</v>
      </c>
      <c r="H1394" s="202"/>
      <c r="I1394" s="202"/>
      <c r="J1394" s="203">
        <v>0</v>
      </c>
      <c r="K1394" s="203">
        <v>0</v>
      </c>
      <c r="L1394" s="203">
        <v>0</v>
      </c>
      <c r="M1394" s="203">
        <v>0</v>
      </c>
      <c r="N1394" s="203">
        <v>0</v>
      </c>
      <c r="O1394" s="203" t="s">
        <v>761</v>
      </c>
      <c r="P1394" s="203" t="s">
        <v>593</v>
      </c>
      <c r="Q1394" s="203" t="s">
        <v>593</v>
      </c>
      <c r="R1394" s="203" t="s">
        <v>761</v>
      </c>
      <c r="S1394" s="203" t="s">
        <v>593</v>
      </c>
      <c r="T1394" s="203" t="s">
        <v>593</v>
      </c>
      <c r="U1394" s="203">
        <v>0</v>
      </c>
      <c r="V1394" s="203" t="s">
        <v>593</v>
      </c>
      <c r="W1394" s="203" t="s">
        <v>761</v>
      </c>
      <c r="X1394" s="203" t="s">
        <v>593</v>
      </c>
      <c r="Y1394" s="203">
        <v>0</v>
      </c>
      <c r="Z1394" s="203">
        <v>0</v>
      </c>
      <c r="AA1394" s="203"/>
      <c r="AB1394" s="203"/>
      <c r="AC1394" s="203"/>
      <c r="AD1394" s="202"/>
    </row>
    <row r="1395" spans="1:30" hidden="1">
      <c r="A1395" s="200">
        <v>36368</v>
      </c>
      <c r="B1395" s="200" t="s">
        <v>3903</v>
      </c>
      <c r="C1395" s="200" t="s">
        <v>4177</v>
      </c>
      <c r="D1395" s="200" t="s">
        <v>4210</v>
      </c>
      <c r="E1395" s="200" t="s">
        <v>1851</v>
      </c>
      <c r="F1395" s="200" t="s">
        <v>4211</v>
      </c>
      <c r="G1395" s="200" t="s">
        <v>4212</v>
      </c>
      <c r="H1395" s="201">
        <v>38412</v>
      </c>
      <c r="I1395" s="202" t="s">
        <v>760</v>
      </c>
      <c r="J1395" s="203">
        <v>0</v>
      </c>
      <c r="K1395" s="203">
        <v>0</v>
      </c>
      <c r="L1395" s="203">
        <v>0</v>
      </c>
      <c r="M1395" s="203">
        <v>0</v>
      </c>
      <c r="N1395" s="203">
        <v>0</v>
      </c>
      <c r="O1395" s="203" t="s">
        <v>761</v>
      </c>
      <c r="P1395" s="203" t="s">
        <v>593</v>
      </c>
      <c r="Q1395" s="203" t="s">
        <v>593</v>
      </c>
      <c r="R1395" s="203" t="s">
        <v>761</v>
      </c>
      <c r="S1395" s="203" t="s">
        <v>593</v>
      </c>
      <c r="T1395" s="203" t="s">
        <v>593</v>
      </c>
      <c r="U1395" s="203">
        <v>0</v>
      </c>
      <c r="V1395" s="203" t="s">
        <v>593</v>
      </c>
      <c r="W1395" s="203" t="s">
        <v>761</v>
      </c>
      <c r="X1395" s="203" t="s">
        <v>593</v>
      </c>
      <c r="Y1395" s="203">
        <v>0</v>
      </c>
      <c r="Z1395" s="203">
        <v>0</v>
      </c>
      <c r="AA1395" s="203"/>
      <c r="AB1395" s="203"/>
      <c r="AC1395" s="203"/>
      <c r="AD1395" s="202"/>
    </row>
    <row r="1396" spans="1:30" hidden="1">
      <c r="A1396" s="200">
        <v>36383</v>
      </c>
      <c r="B1396" s="200" t="s">
        <v>3903</v>
      </c>
      <c r="C1396" s="200" t="s">
        <v>4177</v>
      </c>
      <c r="D1396" s="200" t="s">
        <v>3315</v>
      </c>
      <c r="E1396" s="200" t="s">
        <v>4213</v>
      </c>
      <c r="F1396" s="200" t="s">
        <v>4214</v>
      </c>
      <c r="G1396" s="200" t="s">
        <v>4215</v>
      </c>
      <c r="H1396" s="202"/>
      <c r="I1396" s="202"/>
      <c r="J1396" s="203">
        <v>0</v>
      </c>
      <c r="K1396" s="203">
        <v>0</v>
      </c>
      <c r="L1396" s="203">
        <v>0</v>
      </c>
      <c r="M1396" s="203">
        <v>0</v>
      </c>
      <c r="N1396" s="203">
        <v>0</v>
      </c>
      <c r="O1396" s="203" t="s">
        <v>761</v>
      </c>
      <c r="P1396" s="203" t="s">
        <v>593</v>
      </c>
      <c r="Q1396" s="203" t="s">
        <v>593</v>
      </c>
      <c r="R1396" s="203" t="s">
        <v>761</v>
      </c>
      <c r="S1396" s="203" t="s">
        <v>593</v>
      </c>
      <c r="T1396" s="203" t="s">
        <v>593</v>
      </c>
      <c r="U1396" s="203">
        <v>0</v>
      </c>
      <c r="V1396" s="203" t="s">
        <v>593</v>
      </c>
      <c r="W1396" s="203" t="s">
        <v>761</v>
      </c>
      <c r="X1396" s="203" t="s">
        <v>593</v>
      </c>
      <c r="Y1396" s="203">
        <v>0</v>
      </c>
      <c r="Z1396" s="203">
        <v>0</v>
      </c>
      <c r="AA1396" s="203"/>
      <c r="AB1396" s="203"/>
      <c r="AC1396" s="203"/>
      <c r="AD1396" s="202"/>
    </row>
    <row r="1397" spans="1:30" hidden="1">
      <c r="A1397" s="200">
        <v>36387</v>
      </c>
      <c r="B1397" s="200" t="s">
        <v>3903</v>
      </c>
      <c r="C1397" s="200" t="s">
        <v>4177</v>
      </c>
      <c r="D1397" s="200" t="s">
        <v>3315</v>
      </c>
      <c r="E1397" s="200" t="s">
        <v>4213</v>
      </c>
      <c r="F1397" s="200" t="s">
        <v>4216</v>
      </c>
      <c r="G1397" s="200" t="s">
        <v>4217</v>
      </c>
      <c r="H1397" s="201">
        <v>38807</v>
      </c>
      <c r="I1397" s="202" t="s">
        <v>760</v>
      </c>
      <c r="J1397" s="203">
        <v>0</v>
      </c>
      <c r="K1397" s="203">
        <v>0</v>
      </c>
      <c r="L1397" s="203">
        <v>0</v>
      </c>
      <c r="M1397" s="203">
        <v>0</v>
      </c>
      <c r="N1397" s="203">
        <v>0</v>
      </c>
      <c r="O1397" s="203" t="s">
        <v>761</v>
      </c>
      <c r="P1397" s="203" t="s">
        <v>593</v>
      </c>
      <c r="Q1397" s="203" t="s">
        <v>593</v>
      </c>
      <c r="R1397" s="203" t="s">
        <v>761</v>
      </c>
      <c r="S1397" s="203" t="s">
        <v>593</v>
      </c>
      <c r="T1397" s="203" t="s">
        <v>593</v>
      </c>
      <c r="U1397" s="203">
        <v>0</v>
      </c>
      <c r="V1397" s="203" t="s">
        <v>593</v>
      </c>
      <c r="W1397" s="203" t="s">
        <v>761</v>
      </c>
      <c r="X1397" s="203" t="s">
        <v>593</v>
      </c>
      <c r="Y1397" s="203">
        <v>0</v>
      </c>
      <c r="Z1397" s="203">
        <v>0</v>
      </c>
      <c r="AA1397" s="203"/>
      <c r="AB1397" s="203"/>
      <c r="AC1397" s="203"/>
      <c r="AD1397" s="202"/>
    </row>
    <row r="1398" spans="1:30" hidden="1">
      <c r="A1398" s="200">
        <v>36388</v>
      </c>
      <c r="B1398" s="200" t="s">
        <v>3903</v>
      </c>
      <c r="C1398" s="200" t="s">
        <v>4177</v>
      </c>
      <c r="D1398" s="200" t="s">
        <v>3315</v>
      </c>
      <c r="E1398" s="200" t="s">
        <v>4213</v>
      </c>
      <c r="F1398" s="200" t="s">
        <v>4218</v>
      </c>
      <c r="G1398" s="200" t="s">
        <v>4219</v>
      </c>
      <c r="H1398" s="201">
        <v>38807</v>
      </c>
      <c r="I1398" s="202" t="s">
        <v>760</v>
      </c>
      <c r="J1398" s="203">
        <v>0</v>
      </c>
      <c r="K1398" s="203">
        <v>0</v>
      </c>
      <c r="L1398" s="203">
        <v>0</v>
      </c>
      <c r="M1398" s="203">
        <v>0</v>
      </c>
      <c r="N1398" s="203">
        <v>0</v>
      </c>
      <c r="O1398" s="203" t="s">
        <v>761</v>
      </c>
      <c r="P1398" s="203" t="s">
        <v>593</v>
      </c>
      <c r="Q1398" s="203" t="s">
        <v>593</v>
      </c>
      <c r="R1398" s="203" t="s">
        <v>761</v>
      </c>
      <c r="S1398" s="203" t="s">
        <v>593</v>
      </c>
      <c r="T1398" s="203" t="s">
        <v>593</v>
      </c>
      <c r="U1398" s="203">
        <v>0</v>
      </c>
      <c r="V1398" s="203" t="s">
        <v>593</v>
      </c>
      <c r="W1398" s="203" t="s">
        <v>761</v>
      </c>
      <c r="X1398" s="203" t="s">
        <v>593</v>
      </c>
      <c r="Y1398" s="203">
        <v>0</v>
      </c>
      <c r="Z1398" s="203">
        <v>0</v>
      </c>
      <c r="AA1398" s="203"/>
      <c r="AB1398" s="203"/>
      <c r="AC1398" s="203"/>
      <c r="AD1398" s="202"/>
    </row>
    <row r="1399" spans="1:30" hidden="1">
      <c r="A1399" s="200">
        <v>36401</v>
      </c>
      <c r="B1399" s="200" t="s">
        <v>3903</v>
      </c>
      <c r="C1399" s="200" t="s">
        <v>4177</v>
      </c>
      <c r="D1399" s="200" t="s">
        <v>4220</v>
      </c>
      <c r="E1399" s="200" t="s">
        <v>4221</v>
      </c>
      <c r="F1399" s="200" t="s">
        <v>4222</v>
      </c>
      <c r="G1399" s="200" t="s">
        <v>4223</v>
      </c>
      <c r="H1399" s="201">
        <v>26755</v>
      </c>
      <c r="I1399" s="202" t="s">
        <v>760</v>
      </c>
      <c r="J1399" s="203">
        <v>0</v>
      </c>
      <c r="K1399" s="203">
        <v>0</v>
      </c>
      <c r="L1399" s="203">
        <v>0</v>
      </c>
      <c r="M1399" s="203">
        <v>0</v>
      </c>
      <c r="N1399" s="203">
        <v>0</v>
      </c>
      <c r="O1399" s="203" t="s">
        <v>761</v>
      </c>
      <c r="P1399" s="203" t="s">
        <v>593</v>
      </c>
      <c r="Q1399" s="203" t="s">
        <v>593</v>
      </c>
      <c r="R1399" s="203" t="s">
        <v>761</v>
      </c>
      <c r="S1399" s="203" t="s">
        <v>593</v>
      </c>
      <c r="T1399" s="203" t="s">
        <v>593</v>
      </c>
      <c r="U1399" s="203">
        <v>0</v>
      </c>
      <c r="V1399" s="203" t="s">
        <v>593</v>
      </c>
      <c r="W1399" s="203" t="s">
        <v>761</v>
      </c>
      <c r="X1399" s="203" t="s">
        <v>593</v>
      </c>
      <c r="Y1399" s="203">
        <v>0</v>
      </c>
      <c r="Z1399" s="203">
        <v>0</v>
      </c>
      <c r="AA1399" s="203"/>
      <c r="AB1399" s="203"/>
      <c r="AC1399" s="203"/>
      <c r="AD1399" s="202"/>
    </row>
    <row r="1400" spans="1:30" hidden="1">
      <c r="A1400" s="200">
        <v>36402</v>
      </c>
      <c r="B1400" s="200" t="s">
        <v>3903</v>
      </c>
      <c r="C1400" s="200" t="s">
        <v>4177</v>
      </c>
      <c r="D1400" s="200" t="s">
        <v>4220</v>
      </c>
      <c r="E1400" s="200" t="s">
        <v>4221</v>
      </c>
      <c r="F1400" s="200" t="s">
        <v>4224</v>
      </c>
      <c r="G1400" s="200" t="s">
        <v>4225</v>
      </c>
      <c r="H1400" s="201">
        <v>26755</v>
      </c>
      <c r="I1400" s="202" t="s">
        <v>760</v>
      </c>
      <c r="J1400" s="203">
        <v>0</v>
      </c>
      <c r="K1400" s="203">
        <v>0</v>
      </c>
      <c r="L1400" s="203">
        <v>0</v>
      </c>
      <c r="M1400" s="203">
        <v>0</v>
      </c>
      <c r="N1400" s="203">
        <v>0</v>
      </c>
      <c r="O1400" s="203" t="s">
        <v>761</v>
      </c>
      <c r="P1400" s="203" t="s">
        <v>593</v>
      </c>
      <c r="Q1400" s="203" t="s">
        <v>593</v>
      </c>
      <c r="R1400" s="203" t="s">
        <v>761</v>
      </c>
      <c r="S1400" s="203" t="s">
        <v>593</v>
      </c>
      <c r="T1400" s="203" t="s">
        <v>593</v>
      </c>
      <c r="U1400" s="203">
        <v>0</v>
      </c>
      <c r="V1400" s="203" t="s">
        <v>593</v>
      </c>
      <c r="W1400" s="203" t="s">
        <v>761</v>
      </c>
      <c r="X1400" s="203" t="s">
        <v>593</v>
      </c>
      <c r="Y1400" s="203">
        <v>0</v>
      </c>
      <c r="Z1400" s="203">
        <v>0</v>
      </c>
      <c r="AA1400" s="203"/>
      <c r="AB1400" s="203"/>
      <c r="AC1400" s="203"/>
      <c r="AD1400" s="202"/>
    </row>
    <row r="1401" spans="1:30" hidden="1">
      <c r="A1401" s="200">
        <v>36403</v>
      </c>
      <c r="B1401" s="200" t="s">
        <v>3903</v>
      </c>
      <c r="C1401" s="200" t="s">
        <v>4177</v>
      </c>
      <c r="D1401" s="200" t="s">
        <v>4220</v>
      </c>
      <c r="E1401" s="200" t="s">
        <v>4221</v>
      </c>
      <c r="F1401" s="200" t="s">
        <v>4226</v>
      </c>
      <c r="G1401" s="200" t="s">
        <v>4227</v>
      </c>
      <c r="H1401" s="202"/>
      <c r="I1401" s="202"/>
      <c r="J1401" s="203">
        <v>0</v>
      </c>
      <c r="K1401" s="203">
        <v>0</v>
      </c>
      <c r="L1401" s="203">
        <v>0</v>
      </c>
      <c r="M1401" s="203">
        <v>0</v>
      </c>
      <c r="N1401" s="203">
        <v>0</v>
      </c>
      <c r="O1401" s="203" t="s">
        <v>761</v>
      </c>
      <c r="P1401" s="203" t="s">
        <v>593</v>
      </c>
      <c r="Q1401" s="203" t="s">
        <v>593</v>
      </c>
      <c r="R1401" s="203" t="s">
        <v>761</v>
      </c>
      <c r="S1401" s="203" t="s">
        <v>593</v>
      </c>
      <c r="T1401" s="203" t="s">
        <v>593</v>
      </c>
      <c r="U1401" s="203">
        <v>0</v>
      </c>
      <c r="V1401" s="203" t="s">
        <v>593</v>
      </c>
      <c r="W1401" s="203" t="s">
        <v>761</v>
      </c>
      <c r="X1401" s="203" t="s">
        <v>593</v>
      </c>
      <c r="Y1401" s="203">
        <v>0</v>
      </c>
      <c r="Z1401" s="203">
        <v>0</v>
      </c>
      <c r="AA1401" s="203"/>
      <c r="AB1401" s="203"/>
      <c r="AC1401" s="203"/>
      <c r="AD1401" s="202"/>
    </row>
    <row r="1402" spans="1:30" hidden="1">
      <c r="A1402" s="200">
        <v>36404</v>
      </c>
      <c r="B1402" s="200" t="s">
        <v>3903</v>
      </c>
      <c r="C1402" s="200" t="s">
        <v>4177</v>
      </c>
      <c r="D1402" s="200" t="s">
        <v>4220</v>
      </c>
      <c r="E1402" s="200" t="s">
        <v>4221</v>
      </c>
      <c r="F1402" s="200" t="s">
        <v>4228</v>
      </c>
      <c r="G1402" s="200" t="s">
        <v>4229</v>
      </c>
      <c r="H1402" s="202"/>
      <c r="I1402" s="202"/>
      <c r="J1402" s="203">
        <v>0</v>
      </c>
      <c r="K1402" s="203">
        <v>0</v>
      </c>
      <c r="L1402" s="203">
        <v>0</v>
      </c>
      <c r="M1402" s="203">
        <v>0</v>
      </c>
      <c r="N1402" s="203">
        <v>0</v>
      </c>
      <c r="O1402" s="203" t="s">
        <v>761</v>
      </c>
      <c r="P1402" s="203" t="s">
        <v>593</v>
      </c>
      <c r="Q1402" s="203" t="s">
        <v>593</v>
      </c>
      <c r="R1402" s="203" t="s">
        <v>761</v>
      </c>
      <c r="S1402" s="203" t="s">
        <v>593</v>
      </c>
      <c r="T1402" s="203" t="s">
        <v>593</v>
      </c>
      <c r="U1402" s="203">
        <v>0</v>
      </c>
      <c r="V1402" s="203" t="s">
        <v>593</v>
      </c>
      <c r="W1402" s="203" t="s">
        <v>761</v>
      </c>
      <c r="X1402" s="203" t="s">
        <v>593</v>
      </c>
      <c r="Y1402" s="203">
        <v>0</v>
      </c>
      <c r="Z1402" s="203">
        <v>0</v>
      </c>
      <c r="AA1402" s="203"/>
      <c r="AB1402" s="203"/>
      <c r="AC1402" s="203"/>
      <c r="AD1402" s="202"/>
    </row>
    <row r="1403" spans="1:30" hidden="1">
      <c r="A1403" s="200">
        <v>36405</v>
      </c>
      <c r="B1403" s="200" t="s">
        <v>3903</v>
      </c>
      <c r="C1403" s="200" t="s">
        <v>4177</v>
      </c>
      <c r="D1403" s="200" t="s">
        <v>4220</v>
      </c>
      <c r="E1403" s="200" t="s">
        <v>4221</v>
      </c>
      <c r="F1403" s="200" t="s">
        <v>4230</v>
      </c>
      <c r="G1403" s="200" t="s">
        <v>4231</v>
      </c>
      <c r="H1403" s="201">
        <v>33635</v>
      </c>
      <c r="I1403" s="202" t="s">
        <v>760</v>
      </c>
      <c r="J1403" s="203">
        <v>0</v>
      </c>
      <c r="K1403" s="203">
        <v>0</v>
      </c>
      <c r="L1403" s="203">
        <v>0</v>
      </c>
      <c r="M1403" s="203">
        <v>0</v>
      </c>
      <c r="N1403" s="203">
        <v>0</v>
      </c>
      <c r="O1403" s="203" t="s">
        <v>761</v>
      </c>
      <c r="P1403" s="203" t="s">
        <v>593</v>
      </c>
      <c r="Q1403" s="203" t="s">
        <v>593</v>
      </c>
      <c r="R1403" s="203" t="s">
        <v>761</v>
      </c>
      <c r="S1403" s="203" t="s">
        <v>593</v>
      </c>
      <c r="T1403" s="203" t="s">
        <v>593</v>
      </c>
      <c r="U1403" s="203">
        <v>0</v>
      </c>
      <c r="V1403" s="203" t="s">
        <v>593</v>
      </c>
      <c r="W1403" s="203" t="s">
        <v>761</v>
      </c>
      <c r="X1403" s="203" t="s">
        <v>593</v>
      </c>
      <c r="Y1403" s="203">
        <v>0</v>
      </c>
      <c r="Z1403" s="203">
        <v>0</v>
      </c>
      <c r="AA1403" s="203"/>
      <c r="AB1403" s="203"/>
      <c r="AC1403" s="203"/>
      <c r="AD1403" s="202"/>
    </row>
    <row r="1404" spans="1:30" hidden="1">
      <c r="A1404" s="200">
        <v>36468</v>
      </c>
      <c r="B1404" s="200" t="s">
        <v>3903</v>
      </c>
      <c r="C1404" s="200" t="s">
        <v>4177</v>
      </c>
      <c r="D1404" s="200" t="s">
        <v>4232</v>
      </c>
      <c r="E1404" s="200" t="s">
        <v>4233</v>
      </c>
      <c r="F1404" s="200" t="s">
        <v>4234</v>
      </c>
      <c r="G1404" s="200" t="s">
        <v>4235</v>
      </c>
      <c r="H1404" s="201">
        <v>38412</v>
      </c>
      <c r="I1404" s="202" t="s">
        <v>760</v>
      </c>
      <c r="J1404" s="203">
        <v>0</v>
      </c>
      <c r="K1404" s="203">
        <v>0</v>
      </c>
      <c r="L1404" s="203">
        <v>0</v>
      </c>
      <c r="M1404" s="203">
        <v>0</v>
      </c>
      <c r="N1404" s="203">
        <v>0</v>
      </c>
      <c r="O1404" s="203" t="s">
        <v>761</v>
      </c>
      <c r="P1404" s="203" t="s">
        <v>593</v>
      </c>
      <c r="Q1404" s="203" t="s">
        <v>593</v>
      </c>
      <c r="R1404" s="203" t="s">
        <v>761</v>
      </c>
      <c r="S1404" s="203" t="s">
        <v>593</v>
      </c>
      <c r="T1404" s="203" t="s">
        <v>593</v>
      </c>
      <c r="U1404" s="203">
        <v>0</v>
      </c>
      <c r="V1404" s="203" t="s">
        <v>593</v>
      </c>
      <c r="W1404" s="203" t="s">
        <v>761</v>
      </c>
      <c r="X1404" s="203" t="s">
        <v>593</v>
      </c>
      <c r="Y1404" s="203">
        <v>0</v>
      </c>
      <c r="Z1404" s="203">
        <v>0</v>
      </c>
      <c r="AA1404" s="203"/>
      <c r="AB1404" s="203"/>
      <c r="AC1404" s="203"/>
      <c r="AD1404" s="202"/>
    </row>
    <row r="1405" spans="1:30" hidden="1">
      <c r="A1405" s="200">
        <v>36489</v>
      </c>
      <c r="B1405" s="200" t="s">
        <v>3903</v>
      </c>
      <c r="C1405" s="200" t="s">
        <v>4177</v>
      </c>
      <c r="D1405" s="200" t="s">
        <v>4236</v>
      </c>
      <c r="E1405" s="200" t="s">
        <v>4237</v>
      </c>
      <c r="F1405" s="200" t="s">
        <v>4238</v>
      </c>
      <c r="G1405" s="200" t="s">
        <v>4239</v>
      </c>
      <c r="H1405" s="201">
        <v>38777</v>
      </c>
      <c r="I1405" s="202" t="s">
        <v>760</v>
      </c>
      <c r="J1405" s="203">
        <v>0</v>
      </c>
      <c r="K1405" s="203">
        <v>0</v>
      </c>
      <c r="L1405" s="203">
        <v>0</v>
      </c>
      <c r="M1405" s="203">
        <v>0</v>
      </c>
      <c r="N1405" s="203">
        <v>0</v>
      </c>
      <c r="O1405" s="203" t="s">
        <v>761</v>
      </c>
      <c r="P1405" s="203" t="s">
        <v>593</v>
      </c>
      <c r="Q1405" s="203" t="s">
        <v>593</v>
      </c>
      <c r="R1405" s="203" t="s">
        <v>761</v>
      </c>
      <c r="S1405" s="203" t="s">
        <v>593</v>
      </c>
      <c r="T1405" s="203" t="s">
        <v>593</v>
      </c>
      <c r="U1405" s="203">
        <v>0</v>
      </c>
      <c r="V1405" s="203" t="s">
        <v>593</v>
      </c>
      <c r="W1405" s="203" t="s">
        <v>761</v>
      </c>
      <c r="X1405" s="203" t="s">
        <v>593</v>
      </c>
      <c r="Y1405" s="203">
        <v>0</v>
      </c>
      <c r="Z1405" s="203">
        <v>0</v>
      </c>
      <c r="AA1405" s="203"/>
      <c r="AB1405" s="203"/>
      <c r="AC1405" s="203"/>
      <c r="AD1405" s="202"/>
    </row>
    <row r="1406" spans="1:30">
      <c r="A1406" s="200">
        <v>37201</v>
      </c>
      <c r="B1406" s="200" t="s">
        <v>3903</v>
      </c>
      <c r="C1406" s="200" t="s">
        <v>4240</v>
      </c>
      <c r="D1406" s="200"/>
      <c r="E1406" s="200"/>
      <c r="F1406" s="200" t="s">
        <v>4241</v>
      </c>
      <c r="G1406" s="200" t="s">
        <v>4242</v>
      </c>
      <c r="H1406" s="201">
        <v>38727</v>
      </c>
      <c r="I1406" s="202" t="s">
        <v>760</v>
      </c>
      <c r="J1406" s="203">
        <v>0</v>
      </c>
      <c r="K1406" s="203" t="s">
        <v>761</v>
      </c>
      <c r="L1406" s="203">
        <v>0</v>
      </c>
      <c r="M1406" s="203" t="s">
        <v>761</v>
      </c>
      <c r="N1406" s="203" t="s">
        <v>761</v>
      </c>
      <c r="O1406" s="203" t="s">
        <v>761</v>
      </c>
      <c r="P1406" s="203" t="s">
        <v>593</v>
      </c>
      <c r="Q1406" s="203" t="s">
        <v>593</v>
      </c>
      <c r="R1406" s="203" t="s">
        <v>761</v>
      </c>
      <c r="S1406" s="203" t="s">
        <v>593</v>
      </c>
      <c r="T1406" s="203" t="s">
        <v>593</v>
      </c>
      <c r="U1406" s="203">
        <v>0</v>
      </c>
      <c r="V1406" s="203" t="s">
        <v>761</v>
      </c>
      <c r="W1406" s="203" t="s">
        <v>761</v>
      </c>
      <c r="X1406" s="203" t="s">
        <v>761</v>
      </c>
      <c r="Y1406" s="203" t="s">
        <v>763</v>
      </c>
      <c r="Z1406" s="203" t="s">
        <v>4180</v>
      </c>
      <c r="AA1406" s="203">
        <v>0</v>
      </c>
      <c r="AB1406" s="203">
        <v>0</v>
      </c>
      <c r="AC1406" s="203">
        <v>0</v>
      </c>
      <c r="AD1406" s="203">
        <v>0</v>
      </c>
    </row>
    <row r="1407" spans="1:30">
      <c r="A1407" s="200">
        <v>37202</v>
      </c>
      <c r="B1407" s="200" t="s">
        <v>3903</v>
      </c>
      <c r="C1407" s="200" t="s">
        <v>4240</v>
      </c>
      <c r="D1407" s="200"/>
      <c r="E1407" s="200"/>
      <c r="F1407" s="200" t="s">
        <v>4243</v>
      </c>
      <c r="G1407" s="200" t="s">
        <v>4244</v>
      </c>
      <c r="H1407" s="201">
        <v>38433</v>
      </c>
      <c r="I1407" s="202" t="s">
        <v>760</v>
      </c>
      <c r="J1407" s="203">
        <v>0</v>
      </c>
      <c r="K1407" s="203">
        <v>0</v>
      </c>
      <c r="L1407" s="203">
        <v>0</v>
      </c>
      <c r="M1407" s="203">
        <v>0</v>
      </c>
      <c r="N1407" s="203">
        <v>0</v>
      </c>
      <c r="O1407" s="203" t="s">
        <v>761</v>
      </c>
      <c r="P1407" s="203" t="s">
        <v>593</v>
      </c>
      <c r="Q1407" s="203" t="s">
        <v>593</v>
      </c>
      <c r="R1407" s="203" t="s">
        <v>761</v>
      </c>
      <c r="S1407" s="203" t="s">
        <v>593</v>
      </c>
      <c r="T1407" s="203" t="s">
        <v>593</v>
      </c>
      <c r="U1407" s="203">
        <v>0</v>
      </c>
      <c r="V1407" s="203" t="s">
        <v>593</v>
      </c>
      <c r="W1407" s="203" t="s">
        <v>761</v>
      </c>
      <c r="X1407" s="203" t="s">
        <v>761</v>
      </c>
      <c r="Y1407" s="203" t="s">
        <v>769</v>
      </c>
      <c r="Z1407" s="203" t="s">
        <v>4180</v>
      </c>
      <c r="AA1407" s="203">
        <v>0</v>
      </c>
      <c r="AB1407" s="203">
        <v>0</v>
      </c>
      <c r="AC1407" s="203">
        <v>0</v>
      </c>
      <c r="AD1407" s="203">
        <v>0</v>
      </c>
    </row>
    <row r="1408" spans="1:30">
      <c r="A1408" s="200">
        <v>37203</v>
      </c>
      <c r="B1408" s="200" t="s">
        <v>3903</v>
      </c>
      <c r="C1408" s="200" t="s">
        <v>4240</v>
      </c>
      <c r="D1408" s="200"/>
      <c r="E1408" s="200"/>
      <c r="F1408" s="200" t="s">
        <v>4245</v>
      </c>
      <c r="G1408" s="200" t="s">
        <v>4246</v>
      </c>
      <c r="H1408" s="202"/>
      <c r="I1408" s="202"/>
      <c r="J1408" s="203">
        <v>0</v>
      </c>
      <c r="K1408" s="203">
        <v>0</v>
      </c>
      <c r="L1408" s="203">
        <v>0</v>
      </c>
      <c r="M1408" s="203">
        <v>0</v>
      </c>
      <c r="N1408" s="203">
        <v>0</v>
      </c>
      <c r="O1408" s="203" t="s">
        <v>761</v>
      </c>
      <c r="P1408" s="203" t="s">
        <v>593</v>
      </c>
      <c r="Q1408" s="203" t="s">
        <v>593</v>
      </c>
      <c r="R1408" s="203" t="s">
        <v>761</v>
      </c>
      <c r="S1408" s="203" t="s">
        <v>593</v>
      </c>
      <c r="T1408" s="203" t="s">
        <v>593</v>
      </c>
      <c r="U1408" s="203">
        <v>0</v>
      </c>
      <c r="V1408" s="203" t="s">
        <v>593</v>
      </c>
      <c r="W1408" s="203" t="s">
        <v>761</v>
      </c>
      <c r="X1408" s="203" t="s">
        <v>761</v>
      </c>
      <c r="Y1408" s="203" t="s">
        <v>769</v>
      </c>
      <c r="Z1408" s="203" t="s">
        <v>4180</v>
      </c>
      <c r="AA1408" s="203">
        <v>0</v>
      </c>
      <c r="AB1408" s="203">
        <v>0</v>
      </c>
      <c r="AC1408" s="203">
        <v>0</v>
      </c>
      <c r="AD1408" s="203">
        <v>0</v>
      </c>
    </row>
    <row r="1409" spans="1:30">
      <c r="A1409" s="200">
        <v>37204</v>
      </c>
      <c r="B1409" s="200" t="s">
        <v>3903</v>
      </c>
      <c r="C1409" s="200" t="s">
        <v>4240</v>
      </c>
      <c r="D1409" s="200"/>
      <c r="E1409" s="200"/>
      <c r="F1409" s="200" t="s">
        <v>4247</v>
      </c>
      <c r="G1409" s="200" t="s">
        <v>4248</v>
      </c>
      <c r="H1409" s="202"/>
      <c r="I1409" s="202"/>
      <c r="J1409" s="203">
        <v>0</v>
      </c>
      <c r="K1409" s="203">
        <v>0</v>
      </c>
      <c r="L1409" s="203">
        <v>0</v>
      </c>
      <c r="M1409" s="203">
        <v>0</v>
      </c>
      <c r="N1409" s="203">
        <v>0</v>
      </c>
      <c r="O1409" s="203" t="s">
        <v>761</v>
      </c>
      <c r="P1409" s="203" t="s">
        <v>593</v>
      </c>
      <c r="Q1409" s="203" t="s">
        <v>593</v>
      </c>
      <c r="R1409" s="203" t="s">
        <v>761</v>
      </c>
      <c r="S1409" s="203" t="s">
        <v>593</v>
      </c>
      <c r="T1409" s="203" t="s">
        <v>593</v>
      </c>
      <c r="U1409" s="203">
        <v>0</v>
      </c>
      <c r="V1409" s="203" t="s">
        <v>593</v>
      </c>
      <c r="W1409" s="203" t="s">
        <v>761</v>
      </c>
      <c r="X1409" s="203" t="s">
        <v>761</v>
      </c>
      <c r="Y1409" s="203" t="s">
        <v>769</v>
      </c>
      <c r="Z1409" s="203" t="s">
        <v>4180</v>
      </c>
      <c r="AA1409" s="203">
        <v>0</v>
      </c>
      <c r="AB1409" s="203">
        <v>0</v>
      </c>
      <c r="AC1409" s="203">
        <v>0</v>
      </c>
      <c r="AD1409" s="203">
        <v>0</v>
      </c>
    </row>
    <row r="1410" spans="1:30" hidden="1">
      <c r="A1410" s="200">
        <v>37205</v>
      </c>
      <c r="B1410" s="200" t="s">
        <v>3903</v>
      </c>
      <c r="C1410" s="200" t="s">
        <v>4240</v>
      </c>
      <c r="D1410" s="200"/>
      <c r="E1410" s="200"/>
      <c r="F1410" s="200" t="s">
        <v>4249</v>
      </c>
      <c r="G1410" s="200" t="s">
        <v>4250</v>
      </c>
      <c r="H1410" s="201">
        <v>38636</v>
      </c>
      <c r="I1410" s="202" t="s">
        <v>760</v>
      </c>
      <c r="J1410" s="203">
        <v>0</v>
      </c>
      <c r="K1410" s="203">
        <v>0</v>
      </c>
      <c r="L1410" s="203">
        <v>0</v>
      </c>
      <c r="M1410" s="203">
        <v>0</v>
      </c>
      <c r="N1410" s="203">
        <v>0</v>
      </c>
      <c r="O1410" s="203" t="s">
        <v>761</v>
      </c>
      <c r="P1410" s="203" t="s">
        <v>593</v>
      </c>
      <c r="Q1410" s="203" t="s">
        <v>593</v>
      </c>
      <c r="R1410" s="203" t="s">
        <v>761</v>
      </c>
      <c r="S1410" s="203" t="s">
        <v>593</v>
      </c>
      <c r="T1410" s="203" t="s">
        <v>593</v>
      </c>
      <c r="U1410" s="203">
        <v>0</v>
      </c>
      <c r="V1410" s="203" t="s">
        <v>593</v>
      </c>
      <c r="W1410" s="203" t="s">
        <v>761</v>
      </c>
      <c r="X1410" s="203" t="s">
        <v>593</v>
      </c>
      <c r="Y1410" s="203">
        <v>0</v>
      </c>
      <c r="Z1410" s="203">
        <v>0</v>
      </c>
      <c r="AA1410" s="203"/>
      <c r="AB1410" s="203"/>
      <c r="AC1410" s="203"/>
      <c r="AD1410" s="202"/>
    </row>
    <row r="1411" spans="1:30" hidden="1">
      <c r="A1411" s="200">
        <v>37206</v>
      </c>
      <c r="B1411" s="200" t="s">
        <v>3903</v>
      </c>
      <c r="C1411" s="200" t="s">
        <v>4240</v>
      </c>
      <c r="D1411" s="200"/>
      <c r="E1411" s="200"/>
      <c r="F1411" s="200" t="s">
        <v>4251</v>
      </c>
      <c r="G1411" s="200" t="s">
        <v>4252</v>
      </c>
      <c r="H1411" s="201">
        <v>37347</v>
      </c>
      <c r="I1411" s="202" t="s">
        <v>760</v>
      </c>
      <c r="J1411" s="203">
        <v>0</v>
      </c>
      <c r="K1411" s="203">
        <v>0</v>
      </c>
      <c r="L1411" s="203">
        <v>0</v>
      </c>
      <c r="M1411" s="203">
        <v>0</v>
      </c>
      <c r="N1411" s="203">
        <v>0</v>
      </c>
      <c r="O1411" s="203" t="s">
        <v>761</v>
      </c>
      <c r="P1411" s="203" t="s">
        <v>593</v>
      </c>
      <c r="Q1411" s="203" t="s">
        <v>593</v>
      </c>
      <c r="R1411" s="203" t="s">
        <v>761</v>
      </c>
      <c r="S1411" s="203" t="s">
        <v>593</v>
      </c>
      <c r="T1411" s="203" t="s">
        <v>593</v>
      </c>
      <c r="U1411" s="203">
        <v>0</v>
      </c>
      <c r="V1411" s="203" t="s">
        <v>593</v>
      </c>
      <c r="W1411" s="203" t="s">
        <v>761</v>
      </c>
      <c r="X1411" s="203" t="s">
        <v>593</v>
      </c>
      <c r="Y1411" s="203">
        <v>0</v>
      </c>
      <c r="Z1411" s="203">
        <v>0</v>
      </c>
      <c r="AA1411" s="203"/>
      <c r="AB1411" s="203"/>
      <c r="AC1411" s="203"/>
      <c r="AD1411" s="202"/>
    </row>
    <row r="1412" spans="1:30" hidden="1">
      <c r="A1412" s="200">
        <v>37207</v>
      </c>
      <c r="B1412" s="200" t="s">
        <v>3903</v>
      </c>
      <c r="C1412" s="200" t="s">
        <v>4240</v>
      </c>
      <c r="D1412" s="200"/>
      <c r="E1412" s="200"/>
      <c r="F1412" s="200" t="s">
        <v>4253</v>
      </c>
      <c r="G1412" s="200" t="s">
        <v>4254</v>
      </c>
      <c r="H1412" s="201">
        <v>37712</v>
      </c>
      <c r="I1412" s="202" t="s">
        <v>760</v>
      </c>
      <c r="J1412" s="203">
        <v>0</v>
      </c>
      <c r="K1412" s="203">
        <v>0</v>
      </c>
      <c r="L1412" s="203">
        <v>0</v>
      </c>
      <c r="M1412" s="203">
        <v>0</v>
      </c>
      <c r="N1412" s="203">
        <v>0</v>
      </c>
      <c r="O1412" s="203" t="s">
        <v>761</v>
      </c>
      <c r="P1412" s="203" t="s">
        <v>593</v>
      </c>
      <c r="Q1412" s="203" t="s">
        <v>593</v>
      </c>
      <c r="R1412" s="203" t="s">
        <v>761</v>
      </c>
      <c r="S1412" s="203" t="s">
        <v>593</v>
      </c>
      <c r="T1412" s="203" t="s">
        <v>593</v>
      </c>
      <c r="U1412" s="203">
        <v>0</v>
      </c>
      <c r="V1412" s="203" t="s">
        <v>593</v>
      </c>
      <c r="W1412" s="203" t="s">
        <v>761</v>
      </c>
      <c r="X1412" s="203" t="s">
        <v>593</v>
      </c>
      <c r="Y1412" s="203">
        <v>0</v>
      </c>
      <c r="Z1412" s="203">
        <v>0</v>
      </c>
      <c r="AA1412" s="203"/>
      <c r="AB1412" s="203"/>
      <c r="AC1412" s="203"/>
      <c r="AD1412" s="202"/>
    </row>
    <row r="1413" spans="1:30" hidden="1">
      <c r="A1413" s="200">
        <v>37208</v>
      </c>
      <c r="B1413" s="200" t="s">
        <v>3903</v>
      </c>
      <c r="C1413" s="200" t="s">
        <v>4240</v>
      </c>
      <c r="D1413" s="200"/>
      <c r="E1413" s="200"/>
      <c r="F1413" s="200" t="s">
        <v>4255</v>
      </c>
      <c r="G1413" s="200" t="s">
        <v>4256</v>
      </c>
      <c r="H1413" s="201">
        <v>38718</v>
      </c>
      <c r="I1413" s="202" t="s">
        <v>760</v>
      </c>
      <c r="J1413" s="203">
        <v>0</v>
      </c>
      <c r="K1413" s="203">
        <v>0</v>
      </c>
      <c r="L1413" s="203">
        <v>0</v>
      </c>
      <c r="M1413" s="203">
        <v>0</v>
      </c>
      <c r="N1413" s="203">
        <v>0</v>
      </c>
      <c r="O1413" s="203" t="s">
        <v>761</v>
      </c>
      <c r="P1413" s="203" t="s">
        <v>593</v>
      </c>
      <c r="Q1413" s="203" t="s">
        <v>593</v>
      </c>
      <c r="R1413" s="203" t="s">
        <v>761</v>
      </c>
      <c r="S1413" s="203" t="s">
        <v>593</v>
      </c>
      <c r="T1413" s="203" t="s">
        <v>593</v>
      </c>
      <c r="U1413" s="203">
        <v>0</v>
      </c>
      <c r="V1413" s="203" t="s">
        <v>593</v>
      </c>
      <c r="W1413" s="203" t="s">
        <v>761</v>
      </c>
      <c r="X1413" s="203" t="s">
        <v>593</v>
      </c>
      <c r="Y1413" s="203">
        <v>0</v>
      </c>
      <c r="Z1413" s="203">
        <v>0</v>
      </c>
      <c r="AA1413" s="203"/>
      <c r="AB1413" s="203"/>
      <c r="AC1413" s="203"/>
      <c r="AD1413" s="202"/>
    </row>
    <row r="1414" spans="1:30" hidden="1">
      <c r="A1414" s="200">
        <v>37322</v>
      </c>
      <c r="B1414" s="200" t="s">
        <v>3903</v>
      </c>
      <c r="C1414" s="200" t="s">
        <v>4240</v>
      </c>
      <c r="D1414" s="200" t="s">
        <v>4257</v>
      </c>
      <c r="E1414" s="200" t="s">
        <v>4258</v>
      </c>
      <c r="F1414" s="200" t="s">
        <v>4259</v>
      </c>
      <c r="G1414" s="200" t="s">
        <v>4260</v>
      </c>
      <c r="H1414" s="202"/>
      <c r="I1414" s="202"/>
      <c r="J1414" s="203">
        <v>0</v>
      </c>
      <c r="K1414" s="203">
        <v>0</v>
      </c>
      <c r="L1414" s="203">
        <v>0</v>
      </c>
      <c r="M1414" s="203">
        <v>0</v>
      </c>
      <c r="N1414" s="203">
        <v>0</v>
      </c>
      <c r="O1414" s="203" t="s">
        <v>761</v>
      </c>
      <c r="P1414" s="203" t="s">
        <v>593</v>
      </c>
      <c r="Q1414" s="203" t="s">
        <v>593</v>
      </c>
      <c r="R1414" s="203" t="s">
        <v>761</v>
      </c>
      <c r="S1414" s="203" t="s">
        <v>593</v>
      </c>
      <c r="T1414" s="203" t="s">
        <v>593</v>
      </c>
      <c r="U1414" s="203">
        <v>0</v>
      </c>
      <c r="V1414" s="203" t="s">
        <v>593</v>
      </c>
      <c r="W1414" s="203" t="s">
        <v>761</v>
      </c>
      <c r="X1414" s="203" t="s">
        <v>593</v>
      </c>
      <c r="Y1414" s="203">
        <v>0</v>
      </c>
      <c r="Z1414" s="203">
        <v>0</v>
      </c>
      <c r="AA1414" s="203"/>
      <c r="AB1414" s="203"/>
      <c r="AC1414" s="203"/>
      <c r="AD1414" s="202"/>
    </row>
    <row r="1415" spans="1:30" hidden="1">
      <c r="A1415" s="200">
        <v>37324</v>
      </c>
      <c r="B1415" s="200" t="s">
        <v>3903</v>
      </c>
      <c r="C1415" s="200" t="s">
        <v>4240</v>
      </c>
      <c r="D1415" s="200" t="s">
        <v>4257</v>
      </c>
      <c r="E1415" s="200" t="s">
        <v>4258</v>
      </c>
      <c r="F1415" s="200" t="s">
        <v>4261</v>
      </c>
      <c r="G1415" s="200" t="s">
        <v>4262</v>
      </c>
      <c r="H1415" s="201">
        <v>38797</v>
      </c>
      <c r="I1415" s="202" t="s">
        <v>760</v>
      </c>
      <c r="J1415" s="203">
        <v>0</v>
      </c>
      <c r="K1415" s="203">
        <v>0</v>
      </c>
      <c r="L1415" s="203">
        <v>0</v>
      </c>
      <c r="M1415" s="203">
        <v>0</v>
      </c>
      <c r="N1415" s="203">
        <v>0</v>
      </c>
      <c r="O1415" s="203" t="s">
        <v>761</v>
      </c>
      <c r="P1415" s="203" t="s">
        <v>593</v>
      </c>
      <c r="Q1415" s="203" t="s">
        <v>593</v>
      </c>
      <c r="R1415" s="203" t="s">
        <v>761</v>
      </c>
      <c r="S1415" s="203" t="s">
        <v>593</v>
      </c>
      <c r="T1415" s="203" t="s">
        <v>593</v>
      </c>
      <c r="U1415" s="203">
        <v>0</v>
      </c>
      <c r="V1415" s="203" t="s">
        <v>593</v>
      </c>
      <c r="W1415" s="203" t="s">
        <v>761</v>
      </c>
      <c r="X1415" s="203" t="s">
        <v>593</v>
      </c>
      <c r="Y1415" s="203">
        <v>0</v>
      </c>
      <c r="Z1415" s="203">
        <v>0</v>
      </c>
      <c r="AA1415" s="203"/>
      <c r="AB1415" s="203"/>
      <c r="AC1415" s="203"/>
      <c r="AD1415" s="202"/>
    </row>
    <row r="1416" spans="1:30" hidden="1">
      <c r="A1416" s="200">
        <v>37341</v>
      </c>
      <c r="B1416" s="200" t="s">
        <v>3903</v>
      </c>
      <c r="C1416" s="200" t="s">
        <v>4240</v>
      </c>
      <c r="D1416" s="200" t="s">
        <v>4263</v>
      </c>
      <c r="E1416" s="200" t="s">
        <v>4264</v>
      </c>
      <c r="F1416" s="200" t="s">
        <v>4265</v>
      </c>
      <c r="G1416" s="200" t="s">
        <v>4266</v>
      </c>
      <c r="H1416" s="201">
        <v>37594</v>
      </c>
      <c r="I1416" s="202" t="s">
        <v>760</v>
      </c>
      <c r="J1416" s="203">
        <v>0</v>
      </c>
      <c r="K1416" s="203">
        <v>0</v>
      </c>
      <c r="L1416" s="203">
        <v>0</v>
      </c>
      <c r="M1416" s="203">
        <v>0</v>
      </c>
      <c r="N1416" s="203">
        <v>0</v>
      </c>
      <c r="O1416" s="203" t="s">
        <v>761</v>
      </c>
      <c r="P1416" s="203" t="s">
        <v>593</v>
      </c>
      <c r="Q1416" s="203" t="s">
        <v>593</v>
      </c>
      <c r="R1416" s="203" t="s">
        <v>761</v>
      </c>
      <c r="S1416" s="203" t="s">
        <v>593</v>
      </c>
      <c r="T1416" s="203" t="s">
        <v>593</v>
      </c>
      <c r="U1416" s="203">
        <v>0</v>
      </c>
      <c r="V1416" s="203" t="s">
        <v>593</v>
      </c>
      <c r="W1416" s="203" t="s">
        <v>761</v>
      </c>
      <c r="X1416" s="203" t="s">
        <v>593</v>
      </c>
      <c r="Y1416" s="203">
        <v>0</v>
      </c>
      <c r="Z1416" s="203">
        <v>0</v>
      </c>
      <c r="AA1416" s="203"/>
      <c r="AB1416" s="203"/>
      <c r="AC1416" s="203"/>
      <c r="AD1416" s="202"/>
    </row>
    <row r="1417" spans="1:30" hidden="1">
      <c r="A1417" s="200">
        <v>37364</v>
      </c>
      <c r="B1417" s="200" t="s">
        <v>3903</v>
      </c>
      <c r="C1417" s="200" t="s">
        <v>4240</v>
      </c>
      <c r="D1417" s="200" t="s">
        <v>4267</v>
      </c>
      <c r="E1417" s="200" t="s">
        <v>4268</v>
      </c>
      <c r="F1417" s="200" t="s">
        <v>4269</v>
      </c>
      <c r="G1417" s="200" t="s">
        <v>4270</v>
      </c>
      <c r="H1417" s="202"/>
      <c r="I1417" s="202"/>
      <c r="J1417" s="203">
        <v>0</v>
      </c>
      <c r="K1417" s="203">
        <v>0</v>
      </c>
      <c r="L1417" s="203">
        <v>0</v>
      </c>
      <c r="M1417" s="203">
        <v>0</v>
      </c>
      <c r="N1417" s="203">
        <v>0</v>
      </c>
      <c r="O1417" s="203" t="s">
        <v>761</v>
      </c>
      <c r="P1417" s="203" t="s">
        <v>593</v>
      </c>
      <c r="Q1417" s="203" t="s">
        <v>593</v>
      </c>
      <c r="R1417" s="203" t="s">
        <v>761</v>
      </c>
      <c r="S1417" s="203" t="s">
        <v>593</v>
      </c>
      <c r="T1417" s="203" t="s">
        <v>593</v>
      </c>
      <c r="U1417" s="203">
        <v>0</v>
      </c>
      <c r="V1417" s="203" t="s">
        <v>593</v>
      </c>
      <c r="W1417" s="203" t="s">
        <v>761</v>
      </c>
      <c r="X1417" s="203" t="s">
        <v>593</v>
      </c>
      <c r="Y1417" s="203">
        <v>0</v>
      </c>
      <c r="Z1417" s="203">
        <v>0</v>
      </c>
      <c r="AA1417" s="203"/>
      <c r="AB1417" s="203"/>
      <c r="AC1417" s="203"/>
      <c r="AD1417" s="202"/>
    </row>
    <row r="1418" spans="1:30">
      <c r="A1418" s="200">
        <v>37386</v>
      </c>
      <c r="B1418" s="200" t="s">
        <v>3903</v>
      </c>
      <c r="C1418" s="200" t="s">
        <v>4240</v>
      </c>
      <c r="D1418" s="200" t="s">
        <v>4271</v>
      </c>
      <c r="E1418" s="200" t="s">
        <v>4272</v>
      </c>
      <c r="F1418" s="200" t="s">
        <v>4273</v>
      </c>
      <c r="G1418" s="200" t="s">
        <v>4274</v>
      </c>
      <c r="H1418" s="202"/>
      <c r="I1418" s="202"/>
      <c r="J1418" s="203">
        <v>0</v>
      </c>
      <c r="K1418" s="203">
        <v>0</v>
      </c>
      <c r="L1418" s="203">
        <v>0</v>
      </c>
      <c r="M1418" s="203">
        <v>0</v>
      </c>
      <c r="N1418" s="203">
        <v>0</v>
      </c>
      <c r="O1418" s="203" t="s">
        <v>761</v>
      </c>
      <c r="P1418" s="203" t="s">
        <v>593</v>
      </c>
      <c r="Q1418" s="203" t="s">
        <v>593</v>
      </c>
      <c r="R1418" s="203" t="s">
        <v>761</v>
      </c>
      <c r="S1418" s="203" t="s">
        <v>593</v>
      </c>
      <c r="T1418" s="203" t="s">
        <v>593</v>
      </c>
      <c r="U1418" s="203">
        <v>0</v>
      </c>
      <c r="V1418" s="203" t="s">
        <v>593</v>
      </c>
      <c r="W1418" s="203" t="s">
        <v>761</v>
      </c>
      <c r="X1418" s="203" t="s">
        <v>761</v>
      </c>
      <c r="Y1418" s="203" t="s">
        <v>769</v>
      </c>
      <c r="Z1418" s="203" t="s">
        <v>4180</v>
      </c>
      <c r="AA1418" s="203">
        <v>0</v>
      </c>
      <c r="AB1418" s="203">
        <v>0</v>
      </c>
      <c r="AC1418" s="203">
        <v>0</v>
      </c>
      <c r="AD1418" s="203">
        <v>0</v>
      </c>
    </row>
    <row r="1419" spans="1:30" hidden="1">
      <c r="A1419" s="200">
        <v>37387</v>
      </c>
      <c r="B1419" s="200" t="s">
        <v>3903</v>
      </c>
      <c r="C1419" s="200" t="s">
        <v>4240</v>
      </c>
      <c r="D1419" s="200" t="s">
        <v>4271</v>
      </c>
      <c r="E1419" s="200" t="s">
        <v>4272</v>
      </c>
      <c r="F1419" s="200" t="s">
        <v>4275</v>
      </c>
      <c r="G1419" s="200" t="s">
        <v>4276</v>
      </c>
      <c r="H1419" s="201">
        <v>38797</v>
      </c>
      <c r="I1419" s="202" t="s">
        <v>760</v>
      </c>
      <c r="J1419" s="203">
        <v>0</v>
      </c>
      <c r="K1419" s="203">
        <v>0</v>
      </c>
      <c r="L1419" s="203">
        <v>0</v>
      </c>
      <c r="M1419" s="203">
        <v>0</v>
      </c>
      <c r="N1419" s="203">
        <v>0</v>
      </c>
      <c r="O1419" s="203" t="s">
        <v>761</v>
      </c>
      <c r="P1419" s="203" t="s">
        <v>593</v>
      </c>
      <c r="Q1419" s="203" t="s">
        <v>593</v>
      </c>
      <c r="R1419" s="203" t="s">
        <v>761</v>
      </c>
      <c r="S1419" s="203" t="s">
        <v>593</v>
      </c>
      <c r="T1419" s="203" t="s">
        <v>593</v>
      </c>
      <c r="U1419" s="203">
        <v>0</v>
      </c>
      <c r="V1419" s="203" t="s">
        <v>593</v>
      </c>
      <c r="W1419" s="203" t="s">
        <v>761</v>
      </c>
      <c r="X1419" s="203" t="s">
        <v>593</v>
      </c>
      <c r="Y1419" s="203">
        <v>0</v>
      </c>
      <c r="Z1419" s="203">
        <v>0</v>
      </c>
      <c r="AA1419" s="203"/>
      <c r="AB1419" s="203"/>
      <c r="AC1419" s="203"/>
      <c r="AD1419" s="202"/>
    </row>
    <row r="1420" spans="1:30">
      <c r="A1420" s="200">
        <v>37403</v>
      </c>
      <c r="B1420" s="200" t="s">
        <v>3903</v>
      </c>
      <c r="C1420" s="200" t="s">
        <v>4240</v>
      </c>
      <c r="D1420" s="200" t="s">
        <v>4277</v>
      </c>
      <c r="E1420" s="200" t="s">
        <v>4278</v>
      </c>
      <c r="F1420" s="200" t="s">
        <v>4279</v>
      </c>
      <c r="G1420" s="200" t="s">
        <v>4280</v>
      </c>
      <c r="H1420" s="202"/>
      <c r="I1420" s="202"/>
      <c r="J1420" s="203">
        <v>0</v>
      </c>
      <c r="K1420" s="203">
        <v>0</v>
      </c>
      <c r="L1420" s="203">
        <v>0</v>
      </c>
      <c r="M1420" s="203">
        <v>0</v>
      </c>
      <c r="N1420" s="203">
        <v>0</v>
      </c>
      <c r="O1420" s="203" t="s">
        <v>761</v>
      </c>
      <c r="P1420" s="203" t="s">
        <v>593</v>
      </c>
      <c r="Q1420" s="203" t="s">
        <v>593</v>
      </c>
      <c r="R1420" s="203" t="s">
        <v>761</v>
      </c>
      <c r="S1420" s="203" t="s">
        <v>593</v>
      </c>
      <c r="T1420" s="203" t="s">
        <v>593</v>
      </c>
      <c r="U1420" s="203">
        <v>0</v>
      </c>
      <c r="V1420" s="203" t="s">
        <v>593</v>
      </c>
      <c r="W1420" s="203" t="s">
        <v>761</v>
      </c>
      <c r="X1420" s="203" t="s">
        <v>761</v>
      </c>
      <c r="Y1420" s="203" t="s">
        <v>769</v>
      </c>
      <c r="Z1420" s="203" t="s">
        <v>4180</v>
      </c>
      <c r="AA1420" s="203">
        <v>0</v>
      </c>
      <c r="AB1420" s="203">
        <v>0</v>
      </c>
      <c r="AC1420" s="203">
        <v>0</v>
      </c>
      <c r="AD1420" s="203">
        <v>0</v>
      </c>
    </row>
    <row r="1421" spans="1:30">
      <c r="A1421" s="200">
        <v>37404</v>
      </c>
      <c r="B1421" s="200" t="s">
        <v>3903</v>
      </c>
      <c r="C1421" s="200" t="s">
        <v>4240</v>
      </c>
      <c r="D1421" s="200" t="s">
        <v>4277</v>
      </c>
      <c r="E1421" s="200" t="s">
        <v>4278</v>
      </c>
      <c r="F1421" s="200" t="s">
        <v>4281</v>
      </c>
      <c r="G1421" s="200" t="s">
        <v>4282</v>
      </c>
      <c r="H1421" s="201">
        <v>26409</v>
      </c>
      <c r="I1421" s="202" t="s">
        <v>760</v>
      </c>
      <c r="J1421" s="203">
        <v>0</v>
      </c>
      <c r="K1421" s="203">
        <v>0</v>
      </c>
      <c r="L1421" s="203">
        <v>0</v>
      </c>
      <c r="M1421" s="203">
        <v>0</v>
      </c>
      <c r="N1421" s="203">
        <v>0</v>
      </c>
      <c r="O1421" s="203" t="s">
        <v>761</v>
      </c>
      <c r="P1421" s="203" t="s">
        <v>593</v>
      </c>
      <c r="Q1421" s="203" t="s">
        <v>593</v>
      </c>
      <c r="R1421" s="203" t="s">
        <v>761</v>
      </c>
      <c r="S1421" s="203" t="s">
        <v>593</v>
      </c>
      <c r="T1421" s="203" t="s">
        <v>593</v>
      </c>
      <c r="U1421" s="203">
        <v>0</v>
      </c>
      <c r="V1421" s="203" t="s">
        <v>593</v>
      </c>
      <c r="W1421" s="203" t="s">
        <v>761</v>
      </c>
      <c r="X1421" s="203" t="s">
        <v>761</v>
      </c>
      <c r="Y1421" s="203" t="s">
        <v>769</v>
      </c>
      <c r="Z1421" s="203" t="s">
        <v>4180</v>
      </c>
      <c r="AA1421" s="203">
        <v>0</v>
      </c>
      <c r="AB1421" s="203">
        <v>0</v>
      </c>
      <c r="AC1421" s="203">
        <v>0</v>
      </c>
      <c r="AD1421" s="203">
        <v>0</v>
      </c>
    </row>
    <row r="1422" spans="1:30" hidden="1">
      <c r="A1422" s="200">
        <v>37406</v>
      </c>
      <c r="B1422" s="200" t="s">
        <v>3903</v>
      </c>
      <c r="C1422" s="200" t="s">
        <v>4240</v>
      </c>
      <c r="D1422" s="200" t="s">
        <v>4277</v>
      </c>
      <c r="E1422" s="200" t="s">
        <v>4278</v>
      </c>
      <c r="F1422" s="200" t="s">
        <v>4283</v>
      </c>
      <c r="G1422" s="200" t="s">
        <v>4284</v>
      </c>
      <c r="H1422" s="201">
        <v>38796</v>
      </c>
      <c r="I1422" s="202" t="s">
        <v>760</v>
      </c>
      <c r="J1422" s="203">
        <v>0</v>
      </c>
      <c r="K1422" s="203">
        <v>0</v>
      </c>
      <c r="L1422" s="203">
        <v>0</v>
      </c>
      <c r="M1422" s="203">
        <v>0</v>
      </c>
      <c r="N1422" s="203">
        <v>0</v>
      </c>
      <c r="O1422" s="203" t="s">
        <v>761</v>
      </c>
      <c r="P1422" s="203" t="s">
        <v>593</v>
      </c>
      <c r="Q1422" s="203" t="s">
        <v>593</v>
      </c>
      <c r="R1422" s="203" t="s">
        <v>761</v>
      </c>
      <c r="S1422" s="203" t="s">
        <v>593</v>
      </c>
      <c r="T1422" s="203" t="s">
        <v>593</v>
      </c>
      <c r="U1422" s="203">
        <v>0</v>
      </c>
      <c r="V1422" s="203" t="s">
        <v>593</v>
      </c>
      <c r="W1422" s="203" t="s">
        <v>761</v>
      </c>
      <c r="X1422" s="203" t="s">
        <v>593</v>
      </c>
      <c r="Y1422" s="203">
        <v>0</v>
      </c>
      <c r="Z1422" s="203">
        <v>0</v>
      </c>
      <c r="AA1422" s="203"/>
      <c r="AB1422" s="203"/>
      <c r="AC1422" s="203"/>
      <c r="AD1422" s="202"/>
    </row>
    <row r="1423" spans="1:30">
      <c r="A1423" s="200">
        <v>38201</v>
      </c>
      <c r="B1423" s="200" t="s">
        <v>3903</v>
      </c>
      <c r="C1423" s="200" t="s">
        <v>4285</v>
      </c>
      <c r="D1423" s="200"/>
      <c r="E1423" s="200"/>
      <c r="F1423" s="200" t="s">
        <v>4286</v>
      </c>
      <c r="G1423" s="200" t="s">
        <v>4287</v>
      </c>
      <c r="H1423" s="201">
        <v>38353</v>
      </c>
      <c r="I1423" s="202" t="s">
        <v>760</v>
      </c>
      <c r="J1423" s="203">
        <v>0</v>
      </c>
      <c r="K1423" s="203" t="s">
        <v>761</v>
      </c>
      <c r="L1423" s="203">
        <v>0</v>
      </c>
      <c r="M1423" s="203" t="s">
        <v>761</v>
      </c>
      <c r="N1423" s="203" t="s">
        <v>761</v>
      </c>
      <c r="O1423" s="203" t="s">
        <v>761</v>
      </c>
      <c r="P1423" s="203" t="s">
        <v>593</v>
      </c>
      <c r="Q1423" s="203" t="s">
        <v>593</v>
      </c>
      <c r="R1423" s="203" t="s">
        <v>761</v>
      </c>
      <c r="S1423" s="203" t="s">
        <v>593</v>
      </c>
      <c r="T1423" s="203" t="s">
        <v>593</v>
      </c>
      <c r="U1423" s="203">
        <v>0</v>
      </c>
      <c r="V1423" s="203" t="s">
        <v>761</v>
      </c>
      <c r="W1423" s="203" t="s">
        <v>761</v>
      </c>
      <c r="X1423" s="203" t="s">
        <v>761</v>
      </c>
      <c r="Y1423" s="203" t="s">
        <v>763</v>
      </c>
      <c r="Z1423" s="203" t="s">
        <v>4180</v>
      </c>
      <c r="AA1423" s="203">
        <v>0</v>
      </c>
      <c r="AB1423" s="203">
        <v>0</v>
      </c>
      <c r="AC1423" s="203">
        <v>0</v>
      </c>
      <c r="AD1423" s="203">
        <v>0</v>
      </c>
    </row>
    <row r="1424" spans="1:30">
      <c r="A1424" s="200">
        <v>38202</v>
      </c>
      <c r="B1424" s="200" t="s">
        <v>3903</v>
      </c>
      <c r="C1424" s="200" t="s">
        <v>4285</v>
      </c>
      <c r="D1424" s="200"/>
      <c r="E1424" s="200"/>
      <c r="F1424" s="200" t="s">
        <v>4288</v>
      </c>
      <c r="G1424" s="200" t="s">
        <v>4289</v>
      </c>
      <c r="H1424" s="201">
        <v>38368</v>
      </c>
      <c r="I1424" s="202" t="s">
        <v>760</v>
      </c>
      <c r="J1424" s="203">
        <v>0</v>
      </c>
      <c r="K1424" s="203">
        <v>0</v>
      </c>
      <c r="L1424" s="203">
        <v>0</v>
      </c>
      <c r="M1424" s="203">
        <v>0</v>
      </c>
      <c r="N1424" s="203">
        <v>0</v>
      </c>
      <c r="O1424" s="203" t="s">
        <v>761</v>
      </c>
      <c r="P1424" s="203" t="s">
        <v>593</v>
      </c>
      <c r="Q1424" s="203" t="s">
        <v>593</v>
      </c>
      <c r="R1424" s="203" t="s">
        <v>761</v>
      </c>
      <c r="S1424" s="203" t="s">
        <v>593</v>
      </c>
      <c r="T1424" s="203" t="s">
        <v>593</v>
      </c>
      <c r="U1424" s="203">
        <v>0</v>
      </c>
      <c r="V1424" s="203" t="s">
        <v>593</v>
      </c>
      <c r="W1424" s="203" t="s">
        <v>761</v>
      </c>
      <c r="X1424" s="203" t="s">
        <v>761</v>
      </c>
      <c r="Y1424" s="203" t="s">
        <v>769</v>
      </c>
      <c r="Z1424" s="203" t="s">
        <v>4180</v>
      </c>
      <c r="AA1424" s="203">
        <v>0</v>
      </c>
      <c r="AB1424" s="203">
        <v>0</v>
      </c>
      <c r="AC1424" s="203">
        <v>0</v>
      </c>
      <c r="AD1424" s="203">
        <v>0</v>
      </c>
    </row>
    <row r="1425" spans="1:30">
      <c r="A1425" s="200">
        <v>38203</v>
      </c>
      <c r="B1425" s="200" t="s">
        <v>3903</v>
      </c>
      <c r="C1425" s="200" t="s">
        <v>4285</v>
      </c>
      <c r="D1425" s="200"/>
      <c r="E1425" s="200"/>
      <c r="F1425" s="200" t="s">
        <v>4290</v>
      </c>
      <c r="G1425" s="200" t="s">
        <v>4291</v>
      </c>
      <c r="H1425" s="201">
        <v>38565</v>
      </c>
      <c r="I1425" s="202" t="s">
        <v>760</v>
      </c>
      <c r="J1425" s="203">
        <v>0</v>
      </c>
      <c r="K1425" s="203">
        <v>0</v>
      </c>
      <c r="L1425" s="203">
        <v>0</v>
      </c>
      <c r="M1425" s="203">
        <v>0</v>
      </c>
      <c r="N1425" s="203">
        <v>0</v>
      </c>
      <c r="O1425" s="203" t="s">
        <v>761</v>
      </c>
      <c r="P1425" s="203" t="s">
        <v>593</v>
      </c>
      <c r="Q1425" s="203" t="s">
        <v>593</v>
      </c>
      <c r="R1425" s="203" t="s">
        <v>761</v>
      </c>
      <c r="S1425" s="203" t="s">
        <v>593</v>
      </c>
      <c r="T1425" s="203" t="s">
        <v>593</v>
      </c>
      <c r="U1425" s="203">
        <v>0</v>
      </c>
      <c r="V1425" s="203" t="s">
        <v>593</v>
      </c>
      <c r="W1425" s="203" t="s">
        <v>761</v>
      </c>
      <c r="X1425" s="203" t="s">
        <v>761</v>
      </c>
      <c r="Y1425" s="203" t="s">
        <v>769</v>
      </c>
      <c r="Z1425" s="203" t="s">
        <v>4180</v>
      </c>
      <c r="AA1425" s="203">
        <v>0</v>
      </c>
      <c r="AB1425" s="203">
        <v>0</v>
      </c>
      <c r="AC1425" s="203">
        <v>0</v>
      </c>
      <c r="AD1425" s="203">
        <v>0</v>
      </c>
    </row>
    <row r="1426" spans="1:30" hidden="1">
      <c r="A1426" s="200">
        <v>38204</v>
      </c>
      <c r="B1426" s="200" t="s">
        <v>3903</v>
      </c>
      <c r="C1426" s="200" t="s">
        <v>4285</v>
      </c>
      <c r="D1426" s="200"/>
      <c r="E1426" s="200"/>
      <c r="F1426" s="200" t="s">
        <v>4292</v>
      </c>
      <c r="G1426" s="200" t="s">
        <v>4293</v>
      </c>
      <c r="H1426" s="201">
        <v>38439</v>
      </c>
      <c r="I1426" s="202" t="s">
        <v>760</v>
      </c>
      <c r="J1426" s="203">
        <v>0</v>
      </c>
      <c r="K1426" s="203">
        <v>0</v>
      </c>
      <c r="L1426" s="203">
        <v>0</v>
      </c>
      <c r="M1426" s="203">
        <v>0</v>
      </c>
      <c r="N1426" s="203">
        <v>0</v>
      </c>
      <c r="O1426" s="203" t="s">
        <v>761</v>
      </c>
      <c r="P1426" s="203" t="s">
        <v>593</v>
      </c>
      <c r="Q1426" s="203" t="s">
        <v>593</v>
      </c>
      <c r="R1426" s="203" t="s">
        <v>761</v>
      </c>
      <c r="S1426" s="203" t="s">
        <v>593</v>
      </c>
      <c r="T1426" s="203" t="s">
        <v>593</v>
      </c>
      <c r="U1426" s="203">
        <v>0</v>
      </c>
      <c r="V1426" s="203" t="s">
        <v>593</v>
      </c>
      <c r="W1426" s="203" t="s">
        <v>761</v>
      </c>
      <c r="X1426" s="203" t="s">
        <v>593</v>
      </c>
      <c r="Y1426" s="203">
        <v>0</v>
      </c>
      <c r="Z1426" s="203">
        <v>0</v>
      </c>
      <c r="AA1426" s="203"/>
      <c r="AB1426" s="203"/>
      <c r="AC1426" s="203"/>
      <c r="AD1426" s="202"/>
    </row>
    <row r="1427" spans="1:30" hidden="1">
      <c r="A1427" s="200">
        <v>38205</v>
      </c>
      <c r="B1427" s="200" t="s">
        <v>3903</v>
      </c>
      <c r="C1427" s="200" t="s">
        <v>4285</v>
      </c>
      <c r="D1427" s="200"/>
      <c r="E1427" s="200"/>
      <c r="F1427" s="200" t="s">
        <v>4294</v>
      </c>
      <c r="G1427" s="200" t="s">
        <v>4295</v>
      </c>
      <c r="H1427" s="201">
        <v>37712</v>
      </c>
      <c r="I1427" s="202" t="s">
        <v>760</v>
      </c>
      <c r="J1427" s="203">
        <v>0</v>
      </c>
      <c r="K1427" s="203">
        <v>0</v>
      </c>
      <c r="L1427" s="203">
        <v>0</v>
      </c>
      <c r="M1427" s="203">
        <v>0</v>
      </c>
      <c r="N1427" s="203">
        <v>0</v>
      </c>
      <c r="O1427" s="203" t="s">
        <v>761</v>
      </c>
      <c r="P1427" s="203" t="s">
        <v>593</v>
      </c>
      <c r="Q1427" s="203" t="s">
        <v>593</v>
      </c>
      <c r="R1427" s="203" t="s">
        <v>761</v>
      </c>
      <c r="S1427" s="203" t="s">
        <v>593</v>
      </c>
      <c r="T1427" s="203" t="s">
        <v>593</v>
      </c>
      <c r="U1427" s="203">
        <v>0</v>
      </c>
      <c r="V1427" s="203" t="s">
        <v>593</v>
      </c>
      <c r="W1427" s="203" t="s">
        <v>761</v>
      </c>
      <c r="X1427" s="203" t="s">
        <v>593</v>
      </c>
      <c r="Y1427" s="203">
        <v>0</v>
      </c>
      <c r="Z1427" s="203">
        <v>0</v>
      </c>
      <c r="AA1427" s="203"/>
      <c r="AB1427" s="203"/>
      <c r="AC1427" s="203"/>
      <c r="AD1427" s="202"/>
    </row>
    <row r="1428" spans="1:30" hidden="1">
      <c r="A1428" s="200">
        <v>38206</v>
      </c>
      <c r="B1428" s="200" t="s">
        <v>3903</v>
      </c>
      <c r="C1428" s="200" t="s">
        <v>4285</v>
      </c>
      <c r="D1428" s="200"/>
      <c r="E1428" s="200"/>
      <c r="F1428" s="200" t="s">
        <v>4296</v>
      </c>
      <c r="G1428" s="200" t="s">
        <v>4297</v>
      </c>
      <c r="H1428" s="201">
        <v>38292</v>
      </c>
      <c r="I1428" s="202" t="s">
        <v>760</v>
      </c>
      <c r="J1428" s="203">
        <v>0</v>
      </c>
      <c r="K1428" s="203">
        <v>0</v>
      </c>
      <c r="L1428" s="203">
        <v>0</v>
      </c>
      <c r="M1428" s="203">
        <v>0</v>
      </c>
      <c r="N1428" s="203">
        <v>0</v>
      </c>
      <c r="O1428" s="203" t="s">
        <v>761</v>
      </c>
      <c r="P1428" s="203" t="s">
        <v>593</v>
      </c>
      <c r="Q1428" s="203" t="s">
        <v>593</v>
      </c>
      <c r="R1428" s="203" t="s">
        <v>761</v>
      </c>
      <c r="S1428" s="203" t="s">
        <v>593</v>
      </c>
      <c r="T1428" s="203" t="s">
        <v>593</v>
      </c>
      <c r="U1428" s="203">
        <v>0</v>
      </c>
      <c r="V1428" s="203" t="s">
        <v>593</v>
      </c>
      <c r="W1428" s="203" t="s">
        <v>761</v>
      </c>
      <c r="X1428" s="203" t="s">
        <v>593</v>
      </c>
      <c r="Y1428" s="203">
        <v>0</v>
      </c>
      <c r="Z1428" s="203">
        <v>0</v>
      </c>
      <c r="AA1428" s="203"/>
      <c r="AB1428" s="203"/>
      <c r="AC1428" s="203"/>
      <c r="AD1428" s="202"/>
    </row>
    <row r="1429" spans="1:30" hidden="1">
      <c r="A1429" s="200">
        <v>38207</v>
      </c>
      <c r="B1429" s="200" t="s">
        <v>3903</v>
      </c>
      <c r="C1429" s="200" t="s">
        <v>4285</v>
      </c>
      <c r="D1429" s="200"/>
      <c r="E1429" s="200"/>
      <c r="F1429" s="200" t="s">
        <v>4298</v>
      </c>
      <c r="G1429" s="200" t="s">
        <v>4299</v>
      </c>
      <c r="H1429" s="201">
        <v>38363</v>
      </c>
      <c r="I1429" s="202" t="s">
        <v>760</v>
      </c>
      <c r="J1429" s="203">
        <v>0</v>
      </c>
      <c r="K1429" s="203">
        <v>0</v>
      </c>
      <c r="L1429" s="203">
        <v>0</v>
      </c>
      <c r="M1429" s="203">
        <v>0</v>
      </c>
      <c r="N1429" s="203">
        <v>0</v>
      </c>
      <c r="O1429" s="203" t="s">
        <v>761</v>
      </c>
      <c r="P1429" s="203" t="s">
        <v>593</v>
      </c>
      <c r="Q1429" s="203" t="s">
        <v>593</v>
      </c>
      <c r="R1429" s="203" t="s">
        <v>761</v>
      </c>
      <c r="S1429" s="203" t="s">
        <v>593</v>
      </c>
      <c r="T1429" s="203" t="s">
        <v>593</v>
      </c>
      <c r="U1429" s="203">
        <v>0</v>
      </c>
      <c r="V1429" s="203" t="s">
        <v>593</v>
      </c>
      <c r="W1429" s="203" t="s">
        <v>761</v>
      </c>
      <c r="X1429" s="203" t="s">
        <v>593</v>
      </c>
      <c r="Y1429" s="203">
        <v>0</v>
      </c>
      <c r="Z1429" s="203">
        <v>0</v>
      </c>
      <c r="AA1429" s="203"/>
      <c r="AB1429" s="203"/>
      <c r="AC1429" s="203"/>
      <c r="AD1429" s="202"/>
    </row>
    <row r="1430" spans="1:30" hidden="1">
      <c r="A1430" s="200">
        <v>38210</v>
      </c>
      <c r="B1430" s="200" t="s">
        <v>3903</v>
      </c>
      <c r="C1430" s="200" t="s">
        <v>4285</v>
      </c>
      <c r="D1430" s="200"/>
      <c r="E1430" s="200"/>
      <c r="F1430" s="200" t="s">
        <v>4300</v>
      </c>
      <c r="G1430" s="200" t="s">
        <v>4301</v>
      </c>
      <c r="H1430" s="201">
        <v>38443</v>
      </c>
      <c r="I1430" s="202" t="s">
        <v>760</v>
      </c>
      <c r="J1430" s="203">
        <v>0</v>
      </c>
      <c r="K1430" s="203">
        <v>0</v>
      </c>
      <c r="L1430" s="203">
        <v>0</v>
      </c>
      <c r="M1430" s="203">
        <v>0</v>
      </c>
      <c r="N1430" s="203">
        <v>0</v>
      </c>
      <c r="O1430" s="203" t="s">
        <v>761</v>
      </c>
      <c r="P1430" s="203" t="s">
        <v>593</v>
      </c>
      <c r="Q1430" s="203" t="s">
        <v>593</v>
      </c>
      <c r="R1430" s="203" t="s">
        <v>761</v>
      </c>
      <c r="S1430" s="203" t="s">
        <v>593</v>
      </c>
      <c r="T1430" s="203" t="s">
        <v>593</v>
      </c>
      <c r="U1430" s="203">
        <v>0</v>
      </c>
      <c r="V1430" s="203" t="s">
        <v>593</v>
      </c>
      <c r="W1430" s="203" t="s">
        <v>761</v>
      </c>
      <c r="X1430" s="203" t="s">
        <v>593</v>
      </c>
      <c r="Y1430" s="203">
        <v>0</v>
      </c>
      <c r="Z1430" s="203">
        <v>0</v>
      </c>
      <c r="AA1430" s="203"/>
      <c r="AB1430" s="203"/>
      <c r="AC1430" s="203"/>
      <c r="AD1430" s="202"/>
    </row>
    <row r="1431" spans="1:30" hidden="1">
      <c r="A1431" s="200">
        <v>38213</v>
      </c>
      <c r="B1431" s="200" t="s">
        <v>3903</v>
      </c>
      <c r="C1431" s="200" t="s">
        <v>4285</v>
      </c>
      <c r="D1431" s="200"/>
      <c r="E1431" s="200"/>
      <c r="F1431" s="200" t="s">
        <v>4302</v>
      </c>
      <c r="G1431" s="200" t="s">
        <v>4303</v>
      </c>
      <c r="H1431" s="201">
        <v>38078</v>
      </c>
      <c r="I1431" s="202" t="s">
        <v>760</v>
      </c>
      <c r="J1431" s="203">
        <v>0</v>
      </c>
      <c r="K1431" s="203">
        <v>0</v>
      </c>
      <c r="L1431" s="203">
        <v>0</v>
      </c>
      <c r="M1431" s="203">
        <v>0</v>
      </c>
      <c r="N1431" s="203">
        <v>0</v>
      </c>
      <c r="O1431" s="203" t="s">
        <v>761</v>
      </c>
      <c r="P1431" s="203" t="s">
        <v>593</v>
      </c>
      <c r="Q1431" s="203" t="s">
        <v>593</v>
      </c>
      <c r="R1431" s="203" t="s">
        <v>761</v>
      </c>
      <c r="S1431" s="203" t="s">
        <v>593</v>
      </c>
      <c r="T1431" s="203" t="s">
        <v>593</v>
      </c>
      <c r="U1431" s="203">
        <v>0</v>
      </c>
      <c r="V1431" s="203" t="s">
        <v>593</v>
      </c>
      <c r="W1431" s="203" t="s">
        <v>761</v>
      </c>
      <c r="X1431" s="203" t="s">
        <v>593</v>
      </c>
      <c r="Y1431" s="203">
        <v>0</v>
      </c>
      <c r="Z1431" s="203">
        <v>0</v>
      </c>
      <c r="AA1431" s="203"/>
      <c r="AB1431" s="203"/>
      <c r="AC1431" s="203"/>
      <c r="AD1431" s="202"/>
    </row>
    <row r="1432" spans="1:30" hidden="1">
      <c r="A1432" s="200">
        <v>38214</v>
      </c>
      <c r="B1432" s="200" t="s">
        <v>3903</v>
      </c>
      <c r="C1432" s="200" t="s">
        <v>4285</v>
      </c>
      <c r="D1432" s="200"/>
      <c r="E1432" s="200"/>
      <c r="F1432" s="200" t="s">
        <v>4304</v>
      </c>
      <c r="G1432" s="200" t="s">
        <v>4305</v>
      </c>
      <c r="H1432" s="201">
        <v>38078</v>
      </c>
      <c r="I1432" s="202" t="s">
        <v>760</v>
      </c>
      <c r="J1432" s="203">
        <v>0</v>
      </c>
      <c r="K1432" s="203">
        <v>0</v>
      </c>
      <c r="L1432" s="203">
        <v>0</v>
      </c>
      <c r="M1432" s="203">
        <v>0</v>
      </c>
      <c r="N1432" s="203">
        <v>0</v>
      </c>
      <c r="O1432" s="203" t="s">
        <v>761</v>
      </c>
      <c r="P1432" s="203" t="s">
        <v>593</v>
      </c>
      <c r="Q1432" s="203" t="s">
        <v>593</v>
      </c>
      <c r="R1432" s="203" t="s">
        <v>761</v>
      </c>
      <c r="S1432" s="203" t="s">
        <v>593</v>
      </c>
      <c r="T1432" s="203" t="s">
        <v>593</v>
      </c>
      <c r="U1432" s="203">
        <v>0</v>
      </c>
      <c r="V1432" s="203" t="s">
        <v>593</v>
      </c>
      <c r="W1432" s="203" t="s">
        <v>761</v>
      </c>
      <c r="X1432" s="203" t="s">
        <v>593</v>
      </c>
      <c r="Y1432" s="203">
        <v>0</v>
      </c>
      <c r="Z1432" s="203">
        <v>0</v>
      </c>
      <c r="AA1432" s="203"/>
      <c r="AB1432" s="203"/>
      <c r="AC1432" s="203"/>
      <c r="AD1432" s="202"/>
    </row>
    <row r="1433" spans="1:30" hidden="1">
      <c r="A1433" s="200">
        <v>38215</v>
      </c>
      <c r="B1433" s="200" t="s">
        <v>3903</v>
      </c>
      <c r="C1433" s="200" t="s">
        <v>4285</v>
      </c>
      <c r="D1433" s="200"/>
      <c r="E1433" s="200"/>
      <c r="F1433" s="200" t="s">
        <v>4306</v>
      </c>
      <c r="G1433" s="200" t="s">
        <v>4307</v>
      </c>
      <c r="H1433" s="201">
        <v>38251</v>
      </c>
      <c r="I1433" s="202" t="s">
        <v>760</v>
      </c>
      <c r="J1433" s="203">
        <v>0</v>
      </c>
      <c r="K1433" s="203">
        <v>0</v>
      </c>
      <c r="L1433" s="203">
        <v>0</v>
      </c>
      <c r="M1433" s="203">
        <v>0</v>
      </c>
      <c r="N1433" s="203">
        <v>0</v>
      </c>
      <c r="O1433" s="203" t="s">
        <v>761</v>
      </c>
      <c r="P1433" s="203" t="s">
        <v>593</v>
      </c>
      <c r="Q1433" s="203" t="s">
        <v>593</v>
      </c>
      <c r="R1433" s="203" t="s">
        <v>761</v>
      </c>
      <c r="S1433" s="203" t="s">
        <v>593</v>
      </c>
      <c r="T1433" s="203" t="s">
        <v>593</v>
      </c>
      <c r="U1433" s="203">
        <v>0</v>
      </c>
      <c r="V1433" s="203" t="s">
        <v>593</v>
      </c>
      <c r="W1433" s="203" t="s">
        <v>761</v>
      </c>
      <c r="X1433" s="203" t="s">
        <v>593</v>
      </c>
      <c r="Y1433" s="203">
        <v>0</v>
      </c>
      <c r="Z1433" s="203">
        <v>0</v>
      </c>
      <c r="AA1433" s="203"/>
      <c r="AB1433" s="203"/>
      <c r="AC1433" s="203"/>
      <c r="AD1433" s="202"/>
    </row>
    <row r="1434" spans="1:30" hidden="1">
      <c r="A1434" s="200">
        <v>38356</v>
      </c>
      <c r="B1434" s="200" t="s">
        <v>3903</v>
      </c>
      <c r="C1434" s="200" t="s">
        <v>4285</v>
      </c>
      <c r="D1434" s="200" t="s">
        <v>4308</v>
      </c>
      <c r="E1434" s="200" t="s">
        <v>4309</v>
      </c>
      <c r="F1434" s="200" t="s">
        <v>4310</v>
      </c>
      <c r="G1434" s="200" t="s">
        <v>4311</v>
      </c>
      <c r="H1434" s="201">
        <v>38261</v>
      </c>
      <c r="I1434" s="202" t="s">
        <v>760</v>
      </c>
      <c r="J1434" s="203">
        <v>0</v>
      </c>
      <c r="K1434" s="203">
        <v>0</v>
      </c>
      <c r="L1434" s="203">
        <v>0</v>
      </c>
      <c r="M1434" s="203">
        <v>0</v>
      </c>
      <c r="N1434" s="203">
        <v>0</v>
      </c>
      <c r="O1434" s="203" t="s">
        <v>761</v>
      </c>
      <c r="P1434" s="203" t="s">
        <v>593</v>
      </c>
      <c r="Q1434" s="203" t="s">
        <v>593</v>
      </c>
      <c r="R1434" s="203" t="s">
        <v>761</v>
      </c>
      <c r="S1434" s="203" t="s">
        <v>593</v>
      </c>
      <c r="T1434" s="203" t="s">
        <v>593</v>
      </c>
      <c r="U1434" s="203">
        <v>0</v>
      </c>
      <c r="V1434" s="203" t="s">
        <v>593</v>
      </c>
      <c r="W1434" s="203" t="s">
        <v>761</v>
      </c>
      <c r="X1434" s="203" t="s">
        <v>593</v>
      </c>
      <c r="Y1434" s="203">
        <v>0</v>
      </c>
      <c r="Z1434" s="203">
        <v>0</v>
      </c>
      <c r="AA1434" s="203"/>
      <c r="AB1434" s="203"/>
      <c r="AC1434" s="203"/>
      <c r="AD1434" s="202"/>
    </row>
    <row r="1435" spans="1:30" hidden="1">
      <c r="A1435" s="200">
        <v>38386</v>
      </c>
      <c r="B1435" s="200" t="s">
        <v>3903</v>
      </c>
      <c r="C1435" s="200" t="s">
        <v>4285</v>
      </c>
      <c r="D1435" s="200" t="s">
        <v>4312</v>
      </c>
      <c r="E1435" s="200" t="s">
        <v>4313</v>
      </c>
      <c r="F1435" s="200" t="s">
        <v>4314</v>
      </c>
      <c r="G1435" s="200" t="s">
        <v>4315</v>
      </c>
      <c r="H1435" s="201">
        <v>38200</v>
      </c>
      <c r="I1435" s="202" t="s">
        <v>760</v>
      </c>
      <c r="J1435" s="203">
        <v>0</v>
      </c>
      <c r="K1435" s="203">
        <v>0</v>
      </c>
      <c r="L1435" s="203">
        <v>0</v>
      </c>
      <c r="M1435" s="203">
        <v>0</v>
      </c>
      <c r="N1435" s="203">
        <v>0</v>
      </c>
      <c r="O1435" s="203" t="s">
        <v>761</v>
      </c>
      <c r="P1435" s="203" t="s">
        <v>593</v>
      </c>
      <c r="Q1435" s="203" t="s">
        <v>593</v>
      </c>
      <c r="R1435" s="203" t="s">
        <v>761</v>
      </c>
      <c r="S1435" s="203" t="s">
        <v>593</v>
      </c>
      <c r="T1435" s="203" t="s">
        <v>593</v>
      </c>
      <c r="U1435" s="203">
        <v>0</v>
      </c>
      <c r="V1435" s="203" t="s">
        <v>593</v>
      </c>
      <c r="W1435" s="203" t="s">
        <v>761</v>
      </c>
      <c r="X1435" s="203" t="s">
        <v>593</v>
      </c>
      <c r="Y1435" s="203">
        <v>0</v>
      </c>
      <c r="Z1435" s="203">
        <v>0</v>
      </c>
      <c r="AA1435" s="203"/>
      <c r="AB1435" s="203"/>
      <c r="AC1435" s="203"/>
      <c r="AD1435" s="202"/>
    </row>
    <row r="1436" spans="1:30">
      <c r="A1436" s="200">
        <v>38401</v>
      </c>
      <c r="B1436" s="200" t="s">
        <v>3903</v>
      </c>
      <c r="C1436" s="200" t="s">
        <v>4285</v>
      </c>
      <c r="D1436" s="200" t="s">
        <v>4316</v>
      </c>
      <c r="E1436" s="200" t="s">
        <v>4317</v>
      </c>
      <c r="F1436" s="200" t="s">
        <v>4318</v>
      </c>
      <c r="G1436" s="200" t="s">
        <v>4319</v>
      </c>
      <c r="H1436" s="202"/>
      <c r="I1436" s="202"/>
      <c r="J1436" s="203">
        <v>0</v>
      </c>
      <c r="K1436" s="203">
        <v>0</v>
      </c>
      <c r="L1436" s="203">
        <v>0</v>
      </c>
      <c r="M1436" s="203">
        <v>0</v>
      </c>
      <c r="N1436" s="203">
        <v>0</v>
      </c>
      <c r="O1436" s="203" t="s">
        <v>761</v>
      </c>
      <c r="P1436" s="203" t="s">
        <v>593</v>
      </c>
      <c r="Q1436" s="203" t="s">
        <v>593</v>
      </c>
      <c r="R1436" s="203" t="s">
        <v>761</v>
      </c>
      <c r="S1436" s="203" t="s">
        <v>593</v>
      </c>
      <c r="T1436" s="203" t="s">
        <v>593</v>
      </c>
      <c r="U1436" s="203">
        <v>0</v>
      </c>
      <c r="V1436" s="203" t="s">
        <v>593</v>
      </c>
      <c r="W1436" s="203" t="s">
        <v>761</v>
      </c>
      <c r="X1436" s="203" t="s">
        <v>761</v>
      </c>
      <c r="Y1436" s="203" t="s">
        <v>769</v>
      </c>
      <c r="Z1436" s="203" t="s">
        <v>4180</v>
      </c>
      <c r="AA1436" s="203">
        <v>0</v>
      </c>
      <c r="AB1436" s="203">
        <v>0</v>
      </c>
      <c r="AC1436" s="203">
        <v>0</v>
      </c>
      <c r="AD1436" s="203">
        <v>0</v>
      </c>
    </row>
    <row r="1437" spans="1:30" hidden="1">
      <c r="A1437" s="200">
        <v>38402</v>
      </c>
      <c r="B1437" s="200" t="s">
        <v>3903</v>
      </c>
      <c r="C1437" s="200" t="s">
        <v>4285</v>
      </c>
      <c r="D1437" s="200" t="s">
        <v>4316</v>
      </c>
      <c r="E1437" s="200" t="s">
        <v>4317</v>
      </c>
      <c r="F1437" s="200" t="s">
        <v>4320</v>
      </c>
      <c r="G1437" s="200" t="s">
        <v>4321</v>
      </c>
      <c r="H1437" s="201">
        <v>38353</v>
      </c>
      <c r="I1437" s="202" t="s">
        <v>760</v>
      </c>
      <c r="J1437" s="203">
        <v>0</v>
      </c>
      <c r="K1437" s="203">
        <v>0</v>
      </c>
      <c r="L1437" s="203">
        <v>0</v>
      </c>
      <c r="M1437" s="203">
        <v>0</v>
      </c>
      <c r="N1437" s="203">
        <v>0</v>
      </c>
      <c r="O1437" s="203" t="s">
        <v>761</v>
      </c>
      <c r="P1437" s="203" t="s">
        <v>593</v>
      </c>
      <c r="Q1437" s="203" t="s">
        <v>593</v>
      </c>
      <c r="R1437" s="203" t="s">
        <v>761</v>
      </c>
      <c r="S1437" s="203" t="s">
        <v>593</v>
      </c>
      <c r="T1437" s="203" t="s">
        <v>593</v>
      </c>
      <c r="U1437" s="203">
        <v>0</v>
      </c>
      <c r="V1437" s="203" t="s">
        <v>593</v>
      </c>
      <c r="W1437" s="203" t="s">
        <v>761</v>
      </c>
      <c r="X1437" s="203" t="s">
        <v>593</v>
      </c>
      <c r="Y1437" s="203">
        <v>0</v>
      </c>
      <c r="Z1437" s="203">
        <v>0</v>
      </c>
      <c r="AA1437" s="203"/>
      <c r="AB1437" s="203"/>
      <c r="AC1437" s="203"/>
      <c r="AD1437" s="202"/>
    </row>
    <row r="1438" spans="1:30" hidden="1">
      <c r="A1438" s="200">
        <v>38422</v>
      </c>
      <c r="B1438" s="200" t="s">
        <v>3903</v>
      </c>
      <c r="C1438" s="200" t="s">
        <v>4285</v>
      </c>
      <c r="D1438" s="200" t="s">
        <v>4322</v>
      </c>
      <c r="E1438" s="200" t="s">
        <v>4264</v>
      </c>
      <c r="F1438" s="200" t="s">
        <v>4323</v>
      </c>
      <c r="G1438" s="200" t="s">
        <v>4324</v>
      </c>
      <c r="H1438" s="201">
        <v>38353</v>
      </c>
      <c r="I1438" s="202" t="s">
        <v>760</v>
      </c>
      <c r="J1438" s="203">
        <v>0</v>
      </c>
      <c r="K1438" s="203">
        <v>0</v>
      </c>
      <c r="L1438" s="203">
        <v>0</v>
      </c>
      <c r="M1438" s="203">
        <v>0</v>
      </c>
      <c r="N1438" s="203">
        <v>0</v>
      </c>
      <c r="O1438" s="203" t="s">
        <v>761</v>
      </c>
      <c r="P1438" s="203" t="s">
        <v>593</v>
      </c>
      <c r="Q1438" s="203" t="s">
        <v>593</v>
      </c>
      <c r="R1438" s="203" t="s">
        <v>761</v>
      </c>
      <c r="S1438" s="203" t="s">
        <v>593</v>
      </c>
      <c r="T1438" s="203" t="s">
        <v>593</v>
      </c>
      <c r="U1438" s="203">
        <v>0</v>
      </c>
      <c r="V1438" s="203" t="s">
        <v>593</v>
      </c>
      <c r="W1438" s="203" t="s">
        <v>761</v>
      </c>
      <c r="X1438" s="203" t="s">
        <v>593</v>
      </c>
      <c r="Y1438" s="203">
        <v>0</v>
      </c>
      <c r="Z1438" s="203">
        <v>0</v>
      </c>
      <c r="AA1438" s="203"/>
      <c r="AB1438" s="203"/>
      <c r="AC1438" s="203"/>
      <c r="AD1438" s="202"/>
    </row>
    <row r="1439" spans="1:30" hidden="1">
      <c r="A1439" s="200">
        <v>38442</v>
      </c>
      <c r="B1439" s="200" t="s">
        <v>3903</v>
      </c>
      <c r="C1439" s="200" t="s">
        <v>4285</v>
      </c>
      <c r="D1439" s="200" t="s">
        <v>4325</v>
      </c>
      <c r="E1439" s="200" t="s">
        <v>4326</v>
      </c>
      <c r="F1439" s="200" t="s">
        <v>4327</v>
      </c>
      <c r="G1439" s="200" t="s">
        <v>4328</v>
      </c>
      <c r="H1439" s="201">
        <v>38443</v>
      </c>
      <c r="I1439" s="202" t="s">
        <v>760</v>
      </c>
      <c r="J1439" s="203">
        <v>0</v>
      </c>
      <c r="K1439" s="203">
        <v>0</v>
      </c>
      <c r="L1439" s="203">
        <v>0</v>
      </c>
      <c r="M1439" s="203">
        <v>0</v>
      </c>
      <c r="N1439" s="203">
        <v>0</v>
      </c>
      <c r="O1439" s="203" t="s">
        <v>761</v>
      </c>
      <c r="P1439" s="203" t="s">
        <v>593</v>
      </c>
      <c r="Q1439" s="203" t="s">
        <v>593</v>
      </c>
      <c r="R1439" s="203" t="s">
        <v>761</v>
      </c>
      <c r="S1439" s="203" t="s">
        <v>593</v>
      </c>
      <c r="T1439" s="203" t="s">
        <v>593</v>
      </c>
      <c r="U1439" s="203">
        <v>0</v>
      </c>
      <c r="V1439" s="203" t="s">
        <v>593</v>
      </c>
      <c r="W1439" s="203" t="s">
        <v>761</v>
      </c>
      <c r="X1439" s="203" t="s">
        <v>593</v>
      </c>
      <c r="Y1439" s="203">
        <v>0</v>
      </c>
      <c r="Z1439" s="203">
        <v>0</v>
      </c>
      <c r="AA1439" s="203"/>
      <c r="AB1439" s="203"/>
      <c r="AC1439" s="203"/>
      <c r="AD1439" s="202"/>
    </row>
    <row r="1440" spans="1:30" hidden="1">
      <c r="A1440" s="200">
        <v>38484</v>
      </c>
      <c r="B1440" s="200" t="s">
        <v>3903</v>
      </c>
      <c r="C1440" s="200" t="s">
        <v>4285</v>
      </c>
      <c r="D1440" s="200" t="s">
        <v>4329</v>
      </c>
      <c r="E1440" s="200" t="s">
        <v>4330</v>
      </c>
      <c r="F1440" s="200" t="s">
        <v>4331</v>
      </c>
      <c r="G1440" s="200" t="s">
        <v>4332</v>
      </c>
      <c r="H1440" s="202"/>
      <c r="I1440" s="202"/>
      <c r="J1440" s="203">
        <v>0</v>
      </c>
      <c r="K1440" s="203">
        <v>0</v>
      </c>
      <c r="L1440" s="203">
        <v>0</v>
      </c>
      <c r="M1440" s="203">
        <v>0</v>
      </c>
      <c r="N1440" s="203">
        <v>0</v>
      </c>
      <c r="O1440" s="203" t="s">
        <v>761</v>
      </c>
      <c r="P1440" s="203" t="s">
        <v>593</v>
      </c>
      <c r="Q1440" s="203" t="s">
        <v>593</v>
      </c>
      <c r="R1440" s="203" t="s">
        <v>761</v>
      </c>
      <c r="S1440" s="203" t="s">
        <v>593</v>
      </c>
      <c r="T1440" s="203" t="s">
        <v>593</v>
      </c>
      <c r="U1440" s="203">
        <v>0</v>
      </c>
      <c r="V1440" s="203" t="s">
        <v>593</v>
      </c>
      <c r="W1440" s="203" t="s">
        <v>761</v>
      </c>
      <c r="X1440" s="203" t="s">
        <v>593</v>
      </c>
      <c r="Y1440" s="203">
        <v>0</v>
      </c>
      <c r="Z1440" s="203">
        <v>0</v>
      </c>
      <c r="AA1440" s="203"/>
      <c r="AB1440" s="203"/>
      <c r="AC1440" s="203"/>
      <c r="AD1440" s="202"/>
    </row>
    <row r="1441" spans="1:30" hidden="1">
      <c r="A1441" s="200">
        <v>38488</v>
      </c>
      <c r="B1441" s="200" t="s">
        <v>3903</v>
      </c>
      <c r="C1441" s="200" t="s">
        <v>4285</v>
      </c>
      <c r="D1441" s="200" t="s">
        <v>4329</v>
      </c>
      <c r="E1441" s="200" t="s">
        <v>4330</v>
      </c>
      <c r="F1441" s="200" t="s">
        <v>4333</v>
      </c>
      <c r="G1441" s="200" t="s">
        <v>3414</v>
      </c>
      <c r="H1441" s="201">
        <v>38353</v>
      </c>
      <c r="I1441" s="202" t="s">
        <v>760</v>
      </c>
      <c r="J1441" s="203">
        <v>0</v>
      </c>
      <c r="K1441" s="203">
        <v>0</v>
      </c>
      <c r="L1441" s="203">
        <v>0</v>
      </c>
      <c r="M1441" s="203">
        <v>0</v>
      </c>
      <c r="N1441" s="203">
        <v>0</v>
      </c>
      <c r="O1441" s="203" t="s">
        <v>761</v>
      </c>
      <c r="P1441" s="203" t="s">
        <v>593</v>
      </c>
      <c r="Q1441" s="203" t="s">
        <v>593</v>
      </c>
      <c r="R1441" s="203" t="s">
        <v>761</v>
      </c>
      <c r="S1441" s="203" t="s">
        <v>593</v>
      </c>
      <c r="T1441" s="203" t="s">
        <v>593</v>
      </c>
      <c r="U1441" s="203">
        <v>0</v>
      </c>
      <c r="V1441" s="203" t="s">
        <v>593</v>
      </c>
      <c r="W1441" s="203" t="s">
        <v>761</v>
      </c>
      <c r="X1441" s="203" t="s">
        <v>593</v>
      </c>
      <c r="Y1441" s="203">
        <v>0</v>
      </c>
      <c r="Z1441" s="203">
        <v>0</v>
      </c>
      <c r="AA1441" s="203"/>
      <c r="AB1441" s="203"/>
      <c r="AC1441" s="203"/>
      <c r="AD1441" s="202"/>
    </row>
    <row r="1442" spans="1:30" hidden="1">
      <c r="A1442" s="200">
        <v>38506</v>
      </c>
      <c r="B1442" s="200" t="s">
        <v>3903</v>
      </c>
      <c r="C1442" s="200" t="s">
        <v>4285</v>
      </c>
      <c r="D1442" s="200" t="s">
        <v>4334</v>
      </c>
      <c r="E1442" s="200" t="s">
        <v>4335</v>
      </c>
      <c r="F1442" s="200" t="s">
        <v>4336</v>
      </c>
      <c r="G1442" s="200" t="s">
        <v>4337</v>
      </c>
      <c r="H1442" s="201">
        <v>38261</v>
      </c>
      <c r="I1442" s="202" t="s">
        <v>760</v>
      </c>
      <c r="J1442" s="203">
        <v>0</v>
      </c>
      <c r="K1442" s="203">
        <v>0</v>
      </c>
      <c r="L1442" s="203">
        <v>0</v>
      </c>
      <c r="M1442" s="203">
        <v>0</v>
      </c>
      <c r="N1442" s="203">
        <v>0</v>
      </c>
      <c r="O1442" s="203" t="s">
        <v>761</v>
      </c>
      <c r="P1442" s="203" t="s">
        <v>593</v>
      </c>
      <c r="Q1442" s="203" t="s">
        <v>593</v>
      </c>
      <c r="R1442" s="203" t="s">
        <v>761</v>
      </c>
      <c r="S1442" s="203" t="s">
        <v>593</v>
      </c>
      <c r="T1442" s="203" t="s">
        <v>593</v>
      </c>
      <c r="U1442" s="203">
        <v>0</v>
      </c>
      <c r="V1442" s="203" t="s">
        <v>593</v>
      </c>
      <c r="W1442" s="203" t="s">
        <v>761</v>
      </c>
      <c r="X1442" s="203" t="s">
        <v>593</v>
      </c>
      <c r="Y1442" s="203">
        <v>0</v>
      </c>
      <c r="Z1442" s="203">
        <v>0</v>
      </c>
      <c r="AA1442" s="203"/>
      <c r="AB1442" s="203"/>
      <c r="AC1442" s="203"/>
      <c r="AD1442" s="202"/>
    </row>
    <row r="1443" spans="1:30">
      <c r="A1443" s="200">
        <v>39201</v>
      </c>
      <c r="B1443" s="200" t="s">
        <v>3903</v>
      </c>
      <c r="C1443" s="200" t="s">
        <v>4338</v>
      </c>
      <c r="D1443" s="200"/>
      <c r="E1443" s="200"/>
      <c r="F1443" s="200" t="s">
        <v>4339</v>
      </c>
      <c r="G1443" s="200" t="s">
        <v>4340</v>
      </c>
      <c r="H1443" s="201">
        <v>39448</v>
      </c>
      <c r="I1443" s="202" t="s">
        <v>760</v>
      </c>
      <c r="J1443" s="203">
        <v>0</v>
      </c>
      <c r="K1443" s="203" t="s">
        <v>761</v>
      </c>
      <c r="L1443" s="203">
        <v>0</v>
      </c>
      <c r="M1443" s="203" t="s">
        <v>761</v>
      </c>
      <c r="N1443" s="203" t="s">
        <v>761</v>
      </c>
      <c r="O1443" s="203" t="s">
        <v>761</v>
      </c>
      <c r="P1443" s="203" t="s">
        <v>593</v>
      </c>
      <c r="Q1443" s="203" t="s">
        <v>593</v>
      </c>
      <c r="R1443" s="203" t="s">
        <v>761</v>
      </c>
      <c r="S1443" s="203" t="s">
        <v>593</v>
      </c>
      <c r="T1443" s="203" t="s">
        <v>593</v>
      </c>
      <c r="U1443" s="203">
        <v>0</v>
      </c>
      <c r="V1443" s="203" t="s">
        <v>761</v>
      </c>
      <c r="W1443" s="203" t="s">
        <v>761</v>
      </c>
      <c r="X1443" s="203" t="s">
        <v>761</v>
      </c>
      <c r="Y1443" s="203" t="s">
        <v>763</v>
      </c>
      <c r="Z1443" s="203" t="s">
        <v>4180</v>
      </c>
      <c r="AA1443" s="203">
        <v>0</v>
      </c>
      <c r="AB1443" s="203">
        <v>0</v>
      </c>
      <c r="AC1443" s="203">
        <v>0</v>
      </c>
      <c r="AD1443" s="203">
        <v>0</v>
      </c>
    </row>
    <row r="1444" spans="1:30" hidden="1">
      <c r="A1444" s="200">
        <v>39202</v>
      </c>
      <c r="B1444" s="200" t="s">
        <v>3903</v>
      </c>
      <c r="C1444" s="200" t="s">
        <v>4338</v>
      </c>
      <c r="D1444" s="200"/>
      <c r="E1444" s="200"/>
      <c r="F1444" s="200" t="s">
        <v>4341</v>
      </c>
      <c r="G1444" s="200" t="s">
        <v>4342</v>
      </c>
      <c r="H1444" s="201">
        <v>32410</v>
      </c>
      <c r="I1444" s="202" t="s">
        <v>760</v>
      </c>
      <c r="J1444" s="203">
        <v>0</v>
      </c>
      <c r="K1444" s="203">
        <v>0</v>
      </c>
      <c r="L1444" s="203">
        <v>0</v>
      </c>
      <c r="M1444" s="203">
        <v>0</v>
      </c>
      <c r="N1444" s="203">
        <v>0</v>
      </c>
      <c r="O1444" s="203" t="s">
        <v>761</v>
      </c>
      <c r="P1444" s="203" t="s">
        <v>593</v>
      </c>
      <c r="Q1444" s="203" t="s">
        <v>593</v>
      </c>
      <c r="R1444" s="203" t="s">
        <v>761</v>
      </c>
      <c r="S1444" s="203" t="s">
        <v>593</v>
      </c>
      <c r="T1444" s="203" t="s">
        <v>593</v>
      </c>
      <c r="U1444" s="203">
        <v>0</v>
      </c>
      <c r="V1444" s="203" t="s">
        <v>593</v>
      </c>
      <c r="W1444" s="203" t="s">
        <v>761</v>
      </c>
      <c r="X1444" s="203" t="s">
        <v>593</v>
      </c>
      <c r="Y1444" s="203">
        <v>0</v>
      </c>
      <c r="Z1444" s="203">
        <v>0</v>
      </c>
      <c r="AA1444" s="203"/>
      <c r="AB1444" s="203"/>
      <c r="AC1444" s="203"/>
      <c r="AD1444" s="202"/>
    </row>
    <row r="1445" spans="1:30" hidden="1">
      <c r="A1445" s="200">
        <v>39203</v>
      </c>
      <c r="B1445" s="200" t="s">
        <v>3903</v>
      </c>
      <c r="C1445" s="200" t="s">
        <v>4338</v>
      </c>
      <c r="D1445" s="200"/>
      <c r="E1445" s="200"/>
      <c r="F1445" s="200" t="s">
        <v>4343</v>
      </c>
      <c r="G1445" s="200" t="s">
        <v>4344</v>
      </c>
      <c r="H1445" s="201">
        <v>37397</v>
      </c>
      <c r="I1445" s="202" t="s">
        <v>760</v>
      </c>
      <c r="J1445" s="203">
        <v>0</v>
      </c>
      <c r="K1445" s="203">
        <v>0</v>
      </c>
      <c r="L1445" s="203">
        <v>0</v>
      </c>
      <c r="M1445" s="203">
        <v>0</v>
      </c>
      <c r="N1445" s="203">
        <v>0</v>
      </c>
      <c r="O1445" s="203" t="s">
        <v>761</v>
      </c>
      <c r="P1445" s="203" t="s">
        <v>593</v>
      </c>
      <c r="Q1445" s="203" t="s">
        <v>593</v>
      </c>
      <c r="R1445" s="203" t="s">
        <v>761</v>
      </c>
      <c r="S1445" s="203" t="s">
        <v>593</v>
      </c>
      <c r="T1445" s="203" t="s">
        <v>593</v>
      </c>
      <c r="U1445" s="203">
        <v>0</v>
      </c>
      <c r="V1445" s="203" t="s">
        <v>593</v>
      </c>
      <c r="W1445" s="203" t="s">
        <v>761</v>
      </c>
      <c r="X1445" s="203" t="s">
        <v>593</v>
      </c>
      <c r="Y1445" s="203">
        <v>0</v>
      </c>
      <c r="Z1445" s="203">
        <v>0</v>
      </c>
      <c r="AA1445" s="203"/>
      <c r="AB1445" s="203"/>
      <c r="AC1445" s="203"/>
      <c r="AD1445" s="202"/>
    </row>
    <row r="1446" spans="1:30" hidden="1">
      <c r="A1446" s="200">
        <v>39204</v>
      </c>
      <c r="B1446" s="200" t="s">
        <v>3903</v>
      </c>
      <c r="C1446" s="200" t="s">
        <v>4338</v>
      </c>
      <c r="D1446" s="200"/>
      <c r="E1446" s="200"/>
      <c r="F1446" s="200" t="s">
        <v>4345</v>
      </c>
      <c r="G1446" s="200" t="s">
        <v>4346</v>
      </c>
      <c r="H1446" s="201">
        <v>40269</v>
      </c>
      <c r="I1446" s="202" t="s">
        <v>760</v>
      </c>
      <c r="J1446" s="203">
        <v>0</v>
      </c>
      <c r="K1446" s="203">
        <v>0</v>
      </c>
      <c r="L1446" s="203">
        <v>0</v>
      </c>
      <c r="M1446" s="203">
        <v>0</v>
      </c>
      <c r="N1446" s="203">
        <v>0</v>
      </c>
      <c r="O1446" s="203" t="s">
        <v>761</v>
      </c>
      <c r="P1446" s="203" t="s">
        <v>593</v>
      </c>
      <c r="Q1446" s="203" t="s">
        <v>593</v>
      </c>
      <c r="R1446" s="203" t="s">
        <v>761</v>
      </c>
      <c r="S1446" s="203" t="s">
        <v>593</v>
      </c>
      <c r="T1446" s="203" t="s">
        <v>593</v>
      </c>
      <c r="U1446" s="203">
        <v>0</v>
      </c>
      <c r="V1446" s="203" t="s">
        <v>593</v>
      </c>
      <c r="W1446" s="203" t="s">
        <v>761</v>
      </c>
      <c r="X1446" s="203" t="s">
        <v>593</v>
      </c>
      <c r="Y1446" s="203">
        <v>0</v>
      </c>
      <c r="Z1446" s="203">
        <v>0</v>
      </c>
      <c r="AA1446" s="203"/>
      <c r="AB1446" s="203"/>
      <c r="AC1446" s="203"/>
      <c r="AD1446" s="202"/>
    </row>
    <row r="1447" spans="1:30" hidden="1">
      <c r="A1447" s="200">
        <v>39205</v>
      </c>
      <c r="B1447" s="200" t="s">
        <v>3903</v>
      </c>
      <c r="C1447" s="200" t="s">
        <v>4338</v>
      </c>
      <c r="D1447" s="200"/>
      <c r="E1447" s="200"/>
      <c r="F1447" s="200" t="s">
        <v>4347</v>
      </c>
      <c r="G1447" s="200" t="s">
        <v>4348</v>
      </c>
      <c r="H1447" s="202"/>
      <c r="I1447" s="202"/>
      <c r="J1447" s="203">
        <v>0</v>
      </c>
      <c r="K1447" s="203">
        <v>0</v>
      </c>
      <c r="L1447" s="203">
        <v>0</v>
      </c>
      <c r="M1447" s="203">
        <v>0</v>
      </c>
      <c r="N1447" s="203">
        <v>0</v>
      </c>
      <c r="O1447" s="203" t="s">
        <v>761</v>
      </c>
      <c r="P1447" s="203" t="s">
        <v>593</v>
      </c>
      <c r="Q1447" s="203" t="s">
        <v>593</v>
      </c>
      <c r="R1447" s="203" t="s">
        <v>761</v>
      </c>
      <c r="S1447" s="203" t="s">
        <v>593</v>
      </c>
      <c r="T1447" s="203" t="s">
        <v>593</v>
      </c>
      <c r="U1447" s="203">
        <v>0</v>
      </c>
      <c r="V1447" s="203" t="s">
        <v>593</v>
      </c>
      <c r="W1447" s="203" t="s">
        <v>761</v>
      </c>
      <c r="X1447" s="203" t="s">
        <v>593</v>
      </c>
      <c r="Y1447" s="203">
        <v>0</v>
      </c>
      <c r="Z1447" s="203">
        <v>0</v>
      </c>
      <c r="AA1447" s="203"/>
      <c r="AB1447" s="203"/>
      <c r="AC1447" s="203"/>
      <c r="AD1447" s="202"/>
    </row>
    <row r="1448" spans="1:30" hidden="1">
      <c r="A1448" s="200">
        <v>39206</v>
      </c>
      <c r="B1448" s="200" t="s">
        <v>3903</v>
      </c>
      <c r="C1448" s="200" t="s">
        <v>4338</v>
      </c>
      <c r="D1448" s="200"/>
      <c r="E1448" s="200"/>
      <c r="F1448" s="200" t="s">
        <v>4349</v>
      </c>
      <c r="G1448" s="200" t="s">
        <v>4350</v>
      </c>
      <c r="H1448" s="202"/>
      <c r="I1448" s="202"/>
      <c r="J1448" s="203">
        <v>0</v>
      </c>
      <c r="K1448" s="203">
        <v>0</v>
      </c>
      <c r="L1448" s="203">
        <v>0</v>
      </c>
      <c r="M1448" s="203">
        <v>0</v>
      </c>
      <c r="N1448" s="203">
        <v>0</v>
      </c>
      <c r="O1448" s="203" t="s">
        <v>761</v>
      </c>
      <c r="P1448" s="203" t="s">
        <v>593</v>
      </c>
      <c r="Q1448" s="203" t="s">
        <v>593</v>
      </c>
      <c r="R1448" s="203" t="s">
        <v>761</v>
      </c>
      <c r="S1448" s="203" t="s">
        <v>593</v>
      </c>
      <c r="T1448" s="203" t="s">
        <v>593</v>
      </c>
      <c r="U1448" s="203">
        <v>0</v>
      </c>
      <c r="V1448" s="203" t="s">
        <v>593</v>
      </c>
      <c r="W1448" s="203" t="s">
        <v>761</v>
      </c>
      <c r="X1448" s="203" t="s">
        <v>593</v>
      </c>
      <c r="Y1448" s="203">
        <v>0</v>
      </c>
      <c r="Z1448" s="203">
        <v>0</v>
      </c>
      <c r="AA1448" s="203"/>
      <c r="AB1448" s="203"/>
      <c r="AC1448" s="203"/>
      <c r="AD1448" s="202"/>
    </row>
    <row r="1449" spans="1:30" hidden="1">
      <c r="A1449" s="200">
        <v>39208</v>
      </c>
      <c r="B1449" s="200" t="s">
        <v>3903</v>
      </c>
      <c r="C1449" s="200" t="s">
        <v>4338</v>
      </c>
      <c r="D1449" s="200"/>
      <c r="E1449" s="200"/>
      <c r="F1449" s="200" t="s">
        <v>4351</v>
      </c>
      <c r="G1449" s="200" t="s">
        <v>4352</v>
      </c>
      <c r="H1449" s="201">
        <v>27760</v>
      </c>
      <c r="I1449" s="202" t="s">
        <v>760</v>
      </c>
      <c r="J1449" s="203">
        <v>0</v>
      </c>
      <c r="K1449" s="203">
        <v>0</v>
      </c>
      <c r="L1449" s="203">
        <v>0</v>
      </c>
      <c r="M1449" s="203">
        <v>0</v>
      </c>
      <c r="N1449" s="203">
        <v>0</v>
      </c>
      <c r="O1449" s="203" t="s">
        <v>761</v>
      </c>
      <c r="P1449" s="203" t="s">
        <v>593</v>
      </c>
      <c r="Q1449" s="203" t="s">
        <v>593</v>
      </c>
      <c r="R1449" s="203" t="s">
        <v>761</v>
      </c>
      <c r="S1449" s="203" t="s">
        <v>593</v>
      </c>
      <c r="T1449" s="203" t="s">
        <v>593</v>
      </c>
      <c r="U1449" s="203">
        <v>0</v>
      </c>
      <c r="V1449" s="203" t="s">
        <v>593</v>
      </c>
      <c r="W1449" s="203" t="s">
        <v>761</v>
      </c>
      <c r="X1449" s="203" t="s">
        <v>593</v>
      </c>
      <c r="Y1449" s="203">
        <v>0</v>
      </c>
      <c r="Z1449" s="203">
        <v>0</v>
      </c>
      <c r="AA1449" s="203"/>
      <c r="AB1449" s="203"/>
      <c r="AC1449" s="203"/>
      <c r="AD1449" s="202"/>
    </row>
    <row r="1450" spans="1:30" hidden="1">
      <c r="A1450" s="200">
        <v>39209</v>
      </c>
      <c r="B1450" s="200" t="s">
        <v>3903</v>
      </c>
      <c r="C1450" s="200" t="s">
        <v>4338</v>
      </c>
      <c r="D1450" s="200"/>
      <c r="E1450" s="200"/>
      <c r="F1450" s="200" t="s">
        <v>4353</v>
      </c>
      <c r="G1450" s="200" t="s">
        <v>4354</v>
      </c>
      <c r="H1450" s="202"/>
      <c r="I1450" s="202"/>
      <c r="J1450" s="203">
        <v>0</v>
      </c>
      <c r="K1450" s="203">
        <v>0</v>
      </c>
      <c r="L1450" s="203">
        <v>0</v>
      </c>
      <c r="M1450" s="203">
        <v>0</v>
      </c>
      <c r="N1450" s="203">
        <v>0</v>
      </c>
      <c r="O1450" s="203" t="s">
        <v>761</v>
      </c>
      <c r="P1450" s="203" t="s">
        <v>593</v>
      </c>
      <c r="Q1450" s="203" t="s">
        <v>593</v>
      </c>
      <c r="R1450" s="203" t="s">
        <v>761</v>
      </c>
      <c r="S1450" s="203" t="s">
        <v>593</v>
      </c>
      <c r="T1450" s="203" t="s">
        <v>593</v>
      </c>
      <c r="U1450" s="203">
        <v>0</v>
      </c>
      <c r="V1450" s="203" t="s">
        <v>593</v>
      </c>
      <c r="W1450" s="203" t="s">
        <v>761</v>
      </c>
      <c r="X1450" s="203" t="s">
        <v>593</v>
      </c>
      <c r="Y1450" s="203">
        <v>0</v>
      </c>
      <c r="Z1450" s="203">
        <v>0</v>
      </c>
      <c r="AA1450" s="203"/>
      <c r="AB1450" s="203"/>
      <c r="AC1450" s="203"/>
      <c r="AD1450" s="202"/>
    </row>
    <row r="1451" spans="1:30" hidden="1">
      <c r="A1451" s="200">
        <v>39210</v>
      </c>
      <c r="B1451" s="200" t="s">
        <v>3903</v>
      </c>
      <c r="C1451" s="200" t="s">
        <v>4338</v>
      </c>
      <c r="D1451" s="200"/>
      <c r="E1451" s="200"/>
      <c r="F1451" s="200" t="s">
        <v>4355</v>
      </c>
      <c r="G1451" s="200" t="s">
        <v>4356</v>
      </c>
      <c r="H1451" s="201">
        <v>38452</v>
      </c>
      <c r="I1451" s="202" t="s">
        <v>760</v>
      </c>
      <c r="J1451" s="203">
        <v>0</v>
      </c>
      <c r="K1451" s="203">
        <v>0</v>
      </c>
      <c r="L1451" s="203">
        <v>0</v>
      </c>
      <c r="M1451" s="203">
        <v>0</v>
      </c>
      <c r="N1451" s="203">
        <v>0</v>
      </c>
      <c r="O1451" s="203" t="s">
        <v>761</v>
      </c>
      <c r="P1451" s="203" t="s">
        <v>593</v>
      </c>
      <c r="Q1451" s="203" t="s">
        <v>593</v>
      </c>
      <c r="R1451" s="203" t="s">
        <v>761</v>
      </c>
      <c r="S1451" s="203" t="s">
        <v>593</v>
      </c>
      <c r="T1451" s="203" t="s">
        <v>593</v>
      </c>
      <c r="U1451" s="203">
        <v>0</v>
      </c>
      <c r="V1451" s="203" t="s">
        <v>593</v>
      </c>
      <c r="W1451" s="203" t="s">
        <v>761</v>
      </c>
      <c r="X1451" s="203" t="s">
        <v>593</v>
      </c>
      <c r="Y1451" s="203">
        <v>0</v>
      </c>
      <c r="Z1451" s="203">
        <v>0</v>
      </c>
      <c r="AA1451" s="203"/>
      <c r="AB1451" s="203"/>
      <c r="AC1451" s="203"/>
      <c r="AD1451" s="202"/>
    </row>
    <row r="1452" spans="1:30" hidden="1">
      <c r="A1452" s="200">
        <v>39211</v>
      </c>
      <c r="B1452" s="200" t="s">
        <v>3903</v>
      </c>
      <c r="C1452" s="200" t="s">
        <v>4338</v>
      </c>
      <c r="D1452" s="200"/>
      <c r="E1452" s="200"/>
      <c r="F1452" s="200" t="s">
        <v>4357</v>
      </c>
      <c r="G1452" s="200" t="s">
        <v>3260</v>
      </c>
      <c r="H1452" s="201">
        <v>38777</v>
      </c>
      <c r="I1452" s="202" t="s">
        <v>760</v>
      </c>
      <c r="J1452" s="203">
        <v>0</v>
      </c>
      <c r="K1452" s="203">
        <v>0</v>
      </c>
      <c r="L1452" s="203">
        <v>0</v>
      </c>
      <c r="M1452" s="203">
        <v>0</v>
      </c>
      <c r="N1452" s="203">
        <v>0</v>
      </c>
      <c r="O1452" s="203" t="s">
        <v>761</v>
      </c>
      <c r="P1452" s="203" t="s">
        <v>593</v>
      </c>
      <c r="Q1452" s="203" t="s">
        <v>593</v>
      </c>
      <c r="R1452" s="203" t="s">
        <v>761</v>
      </c>
      <c r="S1452" s="203" t="s">
        <v>593</v>
      </c>
      <c r="T1452" s="203" t="s">
        <v>593</v>
      </c>
      <c r="U1452" s="203">
        <v>0</v>
      </c>
      <c r="V1452" s="203" t="s">
        <v>593</v>
      </c>
      <c r="W1452" s="203" t="s">
        <v>761</v>
      </c>
      <c r="X1452" s="203" t="s">
        <v>593</v>
      </c>
      <c r="Y1452" s="203">
        <v>0</v>
      </c>
      <c r="Z1452" s="203">
        <v>0</v>
      </c>
      <c r="AA1452" s="203"/>
      <c r="AB1452" s="203"/>
      <c r="AC1452" s="203"/>
      <c r="AD1452" s="202"/>
    </row>
    <row r="1453" spans="1:30" hidden="1">
      <c r="A1453" s="200">
        <v>39212</v>
      </c>
      <c r="B1453" s="200" t="s">
        <v>3903</v>
      </c>
      <c r="C1453" s="200" t="s">
        <v>4338</v>
      </c>
      <c r="D1453" s="200"/>
      <c r="E1453" s="200"/>
      <c r="F1453" s="200" t="s">
        <v>4358</v>
      </c>
      <c r="G1453" s="200" t="s">
        <v>4359</v>
      </c>
      <c r="H1453" s="201">
        <v>40269</v>
      </c>
      <c r="I1453" s="202" t="s">
        <v>760</v>
      </c>
      <c r="J1453" s="203">
        <v>0</v>
      </c>
      <c r="K1453" s="203">
        <v>0</v>
      </c>
      <c r="L1453" s="203">
        <v>0</v>
      </c>
      <c r="M1453" s="203">
        <v>0</v>
      </c>
      <c r="N1453" s="203">
        <v>0</v>
      </c>
      <c r="O1453" s="203" t="s">
        <v>761</v>
      </c>
      <c r="P1453" s="203" t="s">
        <v>593</v>
      </c>
      <c r="Q1453" s="203" t="s">
        <v>593</v>
      </c>
      <c r="R1453" s="203" t="s">
        <v>761</v>
      </c>
      <c r="S1453" s="203" t="s">
        <v>593</v>
      </c>
      <c r="T1453" s="203" t="s">
        <v>593</v>
      </c>
      <c r="U1453" s="203">
        <v>0</v>
      </c>
      <c r="V1453" s="203" t="s">
        <v>593</v>
      </c>
      <c r="W1453" s="203" t="s">
        <v>761</v>
      </c>
      <c r="X1453" s="203" t="s">
        <v>593</v>
      </c>
      <c r="Y1453" s="203">
        <v>0</v>
      </c>
      <c r="Z1453" s="203">
        <v>0</v>
      </c>
      <c r="AA1453" s="203"/>
      <c r="AB1453" s="203"/>
      <c r="AC1453" s="203"/>
      <c r="AD1453" s="202"/>
    </row>
    <row r="1454" spans="1:30" hidden="1">
      <c r="A1454" s="200">
        <v>39301</v>
      </c>
      <c r="B1454" s="200" t="s">
        <v>3903</v>
      </c>
      <c r="C1454" s="200" t="s">
        <v>4338</v>
      </c>
      <c r="D1454" s="200" t="s">
        <v>4101</v>
      </c>
      <c r="E1454" s="200" t="s">
        <v>4102</v>
      </c>
      <c r="F1454" s="200" t="s">
        <v>4360</v>
      </c>
      <c r="G1454" s="200" t="s">
        <v>4361</v>
      </c>
      <c r="H1454" s="202"/>
      <c r="I1454" s="202"/>
      <c r="J1454" s="203">
        <v>0</v>
      </c>
      <c r="K1454" s="203">
        <v>0</v>
      </c>
      <c r="L1454" s="203">
        <v>0</v>
      </c>
      <c r="M1454" s="203">
        <v>0</v>
      </c>
      <c r="N1454" s="203">
        <v>0</v>
      </c>
      <c r="O1454" s="203" t="s">
        <v>761</v>
      </c>
      <c r="P1454" s="203" t="s">
        <v>593</v>
      </c>
      <c r="Q1454" s="203" t="s">
        <v>593</v>
      </c>
      <c r="R1454" s="203" t="s">
        <v>761</v>
      </c>
      <c r="S1454" s="203" t="s">
        <v>593</v>
      </c>
      <c r="T1454" s="203" t="s">
        <v>593</v>
      </c>
      <c r="U1454" s="203">
        <v>0</v>
      </c>
      <c r="V1454" s="203" t="s">
        <v>593</v>
      </c>
      <c r="W1454" s="203" t="s">
        <v>761</v>
      </c>
      <c r="X1454" s="203" t="s">
        <v>593</v>
      </c>
      <c r="Y1454" s="203">
        <v>0</v>
      </c>
      <c r="Z1454" s="203">
        <v>0</v>
      </c>
      <c r="AA1454" s="203"/>
      <c r="AB1454" s="203"/>
      <c r="AC1454" s="203"/>
      <c r="AD1454" s="202"/>
    </row>
    <row r="1455" spans="1:30" hidden="1">
      <c r="A1455" s="200">
        <v>39302</v>
      </c>
      <c r="B1455" s="200" t="s">
        <v>3903</v>
      </c>
      <c r="C1455" s="200" t="s">
        <v>4338</v>
      </c>
      <c r="D1455" s="200" t="s">
        <v>4101</v>
      </c>
      <c r="E1455" s="200" t="s">
        <v>4102</v>
      </c>
      <c r="F1455" s="200" t="s">
        <v>4362</v>
      </c>
      <c r="G1455" s="200" t="s">
        <v>4363</v>
      </c>
      <c r="H1455" s="201">
        <v>32410</v>
      </c>
      <c r="I1455" s="202" t="s">
        <v>760</v>
      </c>
      <c r="J1455" s="203">
        <v>0</v>
      </c>
      <c r="K1455" s="203">
        <v>0</v>
      </c>
      <c r="L1455" s="203">
        <v>0</v>
      </c>
      <c r="M1455" s="203">
        <v>0</v>
      </c>
      <c r="N1455" s="203">
        <v>0</v>
      </c>
      <c r="O1455" s="203" t="s">
        <v>761</v>
      </c>
      <c r="P1455" s="203" t="s">
        <v>593</v>
      </c>
      <c r="Q1455" s="203" t="s">
        <v>593</v>
      </c>
      <c r="R1455" s="203" t="s">
        <v>761</v>
      </c>
      <c r="S1455" s="203" t="s">
        <v>593</v>
      </c>
      <c r="T1455" s="203" t="s">
        <v>593</v>
      </c>
      <c r="U1455" s="203">
        <v>0</v>
      </c>
      <c r="V1455" s="203" t="s">
        <v>593</v>
      </c>
      <c r="W1455" s="203" t="s">
        <v>761</v>
      </c>
      <c r="X1455" s="203" t="s">
        <v>593</v>
      </c>
      <c r="Y1455" s="203">
        <v>0</v>
      </c>
      <c r="Z1455" s="203">
        <v>0</v>
      </c>
      <c r="AA1455" s="203"/>
      <c r="AB1455" s="203"/>
      <c r="AC1455" s="203"/>
      <c r="AD1455" s="202"/>
    </row>
    <row r="1456" spans="1:30" hidden="1">
      <c r="A1456" s="200">
        <v>39303</v>
      </c>
      <c r="B1456" s="200" t="s">
        <v>3903</v>
      </c>
      <c r="C1456" s="200" t="s">
        <v>4338</v>
      </c>
      <c r="D1456" s="200" t="s">
        <v>4101</v>
      </c>
      <c r="E1456" s="200" t="s">
        <v>4102</v>
      </c>
      <c r="F1456" s="200" t="s">
        <v>4364</v>
      </c>
      <c r="G1456" s="200" t="s">
        <v>4365</v>
      </c>
      <c r="H1456" s="201">
        <v>26785</v>
      </c>
      <c r="I1456" s="202" t="s">
        <v>760</v>
      </c>
      <c r="J1456" s="203">
        <v>0</v>
      </c>
      <c r="K1456" s="203">
        <v>0</v>
      </c>
      <c r="L1456" s="203">
        <v>0</v>
      </c>
      <c r="M1456" s="203">
        <v>0</v>
      </c>
      <c r="N1456" s="203">
        <v>0</v>
      </c>
      <c r="O1456" s="203" t="s">
        <v>761</v>
      </c>
      <c r="P1456" s="203" t="s">
        <v>593</v>
      </c>
      <c r="Q1456" s="203" t="s">
        <v>593</v>
      </c>
      <c r="R1456" s="203" t="s">
        <v>761</v>
      </c>
      <c r="S1456" s="203" t="s">
        <v>593</v>
      </c>
      <c r="T1456" s="203" t="s">
        <v>593</v>
      </c>
      <c r="U1456" s="203">
        <v>0</v>
      </c>
      <c r="V1456" s="203" t="s">
        <v>593</v>
      </c>
      <c r="W1456" s="203" t="s">
        <v>761</v>
      </c>
      <c r="X1456" s="203" t="s">
        <v>593</v>
      </c>
      <c r="Y1456" s="203">
        <v>0</v>
      </c>
      <c r="Z1456" s="203">
        <v>0</v>
      </c>
      <c r="AA1456" s="203"/>
      <c r="AB1456" s="203"/>
      <c r="AC1456" s="203"/>
      <c r="AD1456" s="202"/>
    </row>
    <row r="1457" spans="1:30" hidden="1">
      <c r="A1457" s="200">
        <v>39304</v>
      </c>
      <c r="B1457" s="200" t="s">
        <v>3903</v>
      </c>
      <c r="C1457" s="200" t="s">
        <v>4338</v>
      </c>
      <c r="D1457" s="200" t="s">
        <v>4101</v>
      </c>
      <c r="E1457" s="200" t="s">
        <v>4102</v>
      </c>
      <c r="F1457" s="200" t="s">
        <v>4366</v>
      </c>
      <c r="G1457" s="200" t="s">
        <v>4367</v>
      </c>
      <c r="H1457" s="201">
        <v>26785</v>
      </c>
      <c r="I1457" s="202" t="s">
        <v>760</v>
      </c>
      <c r="J1457" s="203">
        <v>0</v>
      </c>
      <c r="K1457" s="203">
        <v>0</v>
      </c>
      <c r="L1457" s="203">
        <v>0</v>
      </c>
      <c r="M1457" s="203">
        <v>0</v>
      </c>
      <c r="N1457" s="203">
        <v>0</v>
      </c>
      <c r="O1457" s="203" t="s">
        <v>761</v>
      </c>
      <c r="P1457" s="203" t="s">
        <v>593</v>
      </c>
      <c r="Q1457" s="203" t="s">
        <v>593</v>
      </c>
      <c r="R1457" s="203" t="s">
        <v>761</v>
      </c>
      <c r="S1457" s="203" t="s">
        <v>593</v>
      </c>
      <c r="T1457" s="203" t="s">
        <v>593</v>
      </c>
      <c r="U1457" s="203">
        <v>0</v>
      </c>
      <c r="V1457" s="203" t="s">
        <v>593</v>
      </c>
      <c r="W1457" s="203" t="s">
        <v>761</v>
      </c>
      <c r="X1457" s="203" t="s">
        <v>593</v>
      </c>
      <c r="Y1457" s="203">
        <v>0</v>
      </c>
      <c r="Z1457" s="203">
        <v>0</v>
      </c>
      <c r="AA1457" s="203"/>
      <c r="AB1457" s="203"/>
      <c r="AC1457" s="203"/>
      <c r="AD1457" s="202"/>
    </row>
    <row r="1458" spans="1:30" hidden="1">
      <c r="A1458" s="200">
        <v>39305</v>
      </c>
      <c r="B1458" s="200" t="s">
        <v>3903</v>
      </c>
      <c r="C1458" s="200" t="s">
        <v>4338</v>
      </c>
      <c r="D1458" s="200" t="s">
        <v>4101</v>
      </c>
      <c r="E1458" s="200" t="s">
        <v>4102</v>
      </c>
      <c r="F1458" s="200" t="s">
        <v>4368</v>
      </c>
      <c r="G1458" s="200" t="s">
        <v>4369</v>
      </c>
      <c r="H1458" s="202"/>
      <c r="I1458" s="202"/>
      <c r="J1458" s="203">
        <v>0</v>
      </c>
      <c r="K1458" s="203">
        <v>0</v>
      </c>
      <c r="L1458" s="203">
        <v>0</v>
      </c>
      <c r="M1458" s="203">
        <v>0</v>
      </c>
      <c r="N1458" s="203">
        <v>0</v>
      </c>
      <c r="O1458" s="203" t="s">
        <v>761</v>
      </c>
      <c r="P1458" s="203" t="s">
        <v>593</v>
      </c>
      <c r="Q1458" s="203" t="s">
        <v>593</v>
      </c>
      <c r="R1458" s="203" t="s">
        <v>761</v>
      </c>
      <c r="S1458" s="203" t="s">
        <v>593</v>
      </c>
      <c r="T1458" s="203" t="s">
        <v>593</v>
      </c>
      <c r="U1458" s="203">
        <v>0</v>
      </c>
      <c r="V1458" s="203" t="s">
        <v>593</v>
      </c>
      <c r="W1458" s="203" t="s">
        <v>761</v>
      </c>
      <c r="X1458" s="203" t="s">
        <v>593</v>
      </c>
      <c r="Y1458" s="203">
        <v>0</v>
      </c>
      <c r="Z1458" s="203">
        <v>0</v>
      </c>
      <c r="AA1458" s="203"/>
      <c r="AB1458" s="203"/>
      <c r="AC1458" s="203"/>
      <c r="AD1458" s="202"/>
    </row>
    <row r="1459" spans="1:30" hidden="1">
      <c r="A1459" s="200">
        <v>39306</v>
      </c>
      <c r="B1459" s="200" t="s">
        <v>3903</v>
      </c>
      <c r="C1459" s="200" t="s">
        <v>4338</v>
      </c>
      <c r="D1459" s="200" t="s">
        <v>4101</v>
      </c>
      <c r="E1459" s="200" t="s">
        <v>4102</v>
      </c>
      <c r="F1459" s="200" t="s">
        <v>4370</v>
      </c>
      <c r="G1459" s="200" t="s">
        <v>4371</v>
      </c>
      <c r="H1459" s="202"/>
      <c r="I1459" s="202"/>
      <c r="J1459" s="203">
        <v>0</v>
      </c>
      <c r="K1459" s="203">
        <v>0</v>
      </c>
      <c r="L1459" s="203">
        <v>0</v>
      </c>
      <c r="M1459" s="203">
        <v>0</v>
      </c>
      <c r="N1459" s="203">
        <v>0</v>
      </c>
      <c r="O1459" s="203" t="s">
        <v>761</v>
      </c>
      <c r="P1459" s="203" t="s">
        <v>593</v>
      </c>
      <c r="Q1459" s="203" t="s">
        <v>593</v>
      </c>
      <c r="R1459" s="203" t="s">
        <v>761</v>
      </c>
      <c r="S1459" s="203" t="s">
        <v>593</v>
      </c>
      <c r="T1459" s="203" t="s">
        <v>593</v>
      </c>
      <c r="U1459" s="203">
        <v>0</v>
      </c>
      <c r="V1459" s="203" t="s">
        <v>593</v>
      </c>
      <c r="W1459" s="203" t="s">
        <v>761</v>
      </c>
      <c r="X1459" s="203" t="s">
        <v>593</v>
      </c>
      <c r="Y1459" s="203">
        <v>0</v>
      </c>
      <c r="Z1459" s="203">
        <v>0</v>
      </c>
      <c r="AA1459" s="203"/>
      <c r="AB1459" s="203"/>
      <c r="AC1459" s="203"/>
      <c r="AD1459" s="202"/>
    </row>
    <row r="1460" spans="1:30" hidden="1">
      <c r="A1460" s="200">
        <v>39307</v>
      </c>
      <c r="B1460" s="200" t="s">
        <v>3903</v>
      </c>
      <c r="C1460" s="200" t="s">
        <v>4338</v>
      </c>
      <c r="D1460" s="200" t="s">
        <v>4101</v>
      </c>
      <c r="E1460" s="200" t="s">
        <v>4102</v>
      </c>
      <c r="F1460" s="200" t="s">
        <v>4372</v>
      </c>
      <c r="G1460" s="200" t="s">
        <v>4373</v>
      </c>
      <c r="H1460" s="201">
        <v>37397</v>
      </c>
      <c r="I1460" s="202" t="s">
        <v>760</v>
      </c>
      <c r="J1460" s="203">
        <v>0</v>
      </c>
      <c r="K1460" s="203">
        <v>0</v>
      </c>
      <c r="L1460" s="203">
        <v>0</v>
      </c>
      <c r="M1460" s="203">
        <v>0</v>
      </c>
      <c r="N1460" s="203">
        <v>0</v>
      </c>
      <c r="O1460" s="203" t="s">
        <v>761</v>
      </c>
      <c r="P1460" s="203" t="s">
        <v>593</v>
      </c>
      <c r="Q1460" s="203" t="s">
        <v>593</v>
      </c>
      <c r="R1460" s="203" t="s">
        <v>761</v>
      </c>
      <c r="S1460" s="203" t="s">
        <v>593</v>
      </c>
      <c r="T1460" s="203" t="s">
        <v>593</v>
      </c>
      <c r="U1460" s="203">
        <v>0</v>
      </c>
      <c r="V1460" s="203" t="s">
        <v>593</v>
      </c>
      <c r="W1460" s="203" t="s">
        <v>761</v>
      </c>
      <c r="X1460" s="203" t="s">
        <v>593</v>
      </c>
      <c r="Y1460" s="203">
        <v>0</v>
      </c>
      <c r="Z1460" s="203">
        <v>0</v>
      </c>
      <c r="AA1460" s="203"/>
      <c r="AB1460" s="203"/>
      <c r="AC1460" s="203"/>
      <c r="AD1460" s="202"/>
    </row>
    <row r="1461" spans="1:30" hidden="1">
      <c r="A1461" s="200">
        <v>39341</v>
      </c>
      <c r="B1461" s="200" t="s">
        <v>3903</v>
      </c>
      <c r="C1461" s="200" t="s">
        <v>4338</v>
      </c>
      <c r="D1461" s="200" t="s">
        <v>4374</v>
      </c>
      <c r="E1461" s="200" t="s">
        <v>4375</v>
      </c>
      <c r="F1461" s="200" t="s">
        <v>4376</v>
      </c>
      <c r="G1461" s="200" t="s">
        <v>4377</v>
      </c>
      <c r="H1461" s="202"/>
      <c r="I1461" s="202"/>
      <c r="J1461" s="203">
        <v>0</v>
      </c>
      <c r="K1461" s="203">
        <v>0</v>
      </c>
      <c r="L1461" s="203">
        <v>0</v>
      </c>
      <c r="M1461" s="203">
        <v>0</v>
      </c>
      <c r="N1461" s="203">
        <v>0</v>
      </c>
      <c r="O1461" s="203" t="s">
        <v>761</v>
      </c>
      <c r="P1461" s="203" t="s">
        <v>593</v>
      </c>
      <c r="Q1461" s="203" t="s">
        <v>593</v>
      </c>
      <c r="R1461" s="203" t="s">
        <v>761</v>
      </c>
      <c r="S1461" s="203" t="s">
        <v>593</v>
      </c>
      <c r="T1461" s="203" t="s">
        <v>593</v>
      </c>
      <c r="U1461" s="203">
        <v>0</v>
      </c>
      <c r="V1461" s="203" t="s">
        <v>593</v>
      </c>
      <c r="W1461" s="203" t="s">
        <v>761</v>
      </c>
      <c r="X1461" s="203" t="s">
        <v>593</v>
      </c>
      <c r="Y1461" s="203">
        <v>0</v>
      </c>
      <c r="Z1461" s="203">
        <v>0</v>
      </c>
      <c r="AA1461" s="203"/>
      <c r="AB1461" s="203"/>
      <c r="AC1461" s="203"/>
      <c r="AD1461" s="202"/>
    </row>
    <row r="1462" spans="1:30" hidden="1">
      <c r="A1462" s="200">
        <v>39344</v>
      </c>
      <c r="B1462" s="200" t="s">
        <v>3903</v>
      </c>
      <c r="C1462" s="200" t="s">
        <v>4338</v>
      </c>
      <c r="D1462" s="200" t="s">
        <v>4374</v>
      </c>
      <c r="E1462" s="200" t="s">
        <v>4375</v>
      </c>
      <c r="F1462" s="200" t="s">
        <v>4378</v>
      </c>
      <c r="G1462" s="200" t="s">
        <v>4379</v>
      </c>
      <c r="H1462" s="201">
        <v>26390</v>
      </c>
      <c r="I1462" s="202" t="s">
        <v>760</v>
      </c>
      <c r="J1462" s="203">
        <v>0</v>
      </c>
      <c r="K1462" s="203">
        <v>0</v>
      </c>
      <c r="L1462" s="203">
        <v>0</v>
      </c>
      <c r="M1462" s="203">
        <v>0</v>
      </c>
      <c r="N1462" s="203">
        <v>0</v>
      </c>
      <c r="O1462" s="203" t="s">
        <v>761</v>
      </c>
      <c r="P1462" s="203" t="s">
        <v>593</v>
      </c>
      <c r="Q1462" s="203" t="s">
        <v>593</v>
      </c>
      <c r="R1462" s="203" t="s">
        <v>761</v>
      </c>
      <c r="S1462" s="203" t="s">
        <v>593</v>
      </c>
      <c r="T1462" s="203" t="s">
        <v>593</v>
      </c>
      <c r="U1462" s="203">
        <v>0</v>
      </c>
      <c r="V1462" s="203" t="s">
        <v>593</v>
      </c>
      <c r="W1462" s="203" t="s">
        <v>761</v>
      </c>
      <c r="X1462" s="203" t="s">
        <v>593</v>
      </c>
      <c r="Y1462" s="203">
        <v>0</v>
      </c>
      <c r="Z1462" s="203">
        <v>0</v>
      </c>
      <c r="AA1462" s="203"/>
      <c r="AB1462" s="203"/>
      <c r="AC1462" s="203"/>
      <c r="AD1462" s="202"/>
    </row>
    <row r="1463" spans="1:30" hidden="1">
      <c r="A1463" s="200">
        <v>39363</v>
      </c>
      <c r="B1463" s="200" t="s">
        <v>3903</v>
      </c>
      <c r="C1463" s="200" t="s">
        <v>4338</v>
      </c>
      <c r="D1463" s="200" t="s">
        <v>4380</v>
      </c>
      <c r="E1463" s="200" t="s">
        <v>4381</v>
      </c>
      <c r="F1463" s="200" t="s">
        <v>4382</v>
      </c>
      <c r="G1463" s="200" t="s">
        <v>4383</v>
      </c>
      <c r="H1463" s="202"/>
      <c r="I1463" s="202"/>
      <c r="J1463" s="203">
        <v>0</v>
      </c>
      <c r="K1463" s="203">
        <v>0</v>
      </c>
      <c r="L1463" s="203">
        <v>0</v>
      </c>
      <c r="M1463" s="203">
        <v>0</v>
      </c>
      <c r="N1463" s="203">
        <v>0</v>
      </c>
      <c r="O1463" s="203" t="s">
        <v>761</v>
      </c>
      <c r="P1463" s="203" t="s">
        <v>593</v>
      </c>
      <c r="Q1463" s="203" t="s">
        <v>593</v>
      </c>
      <c r="R1463" s="203" t="s">
        <v>761</v>
      </c>
      <c r="S1463" s="203" t="s">
        <v>593</v>
      </c>
      <c r="T1463" s="203" t="s">
        <v>593</v>
      </c>
      <c r="U1463" s="203">
        <v>0</v>
      </c>
      <c r="V1463" s="203" t="s">
        <v>593</v>
      </c>
      <c r="W1463" s="203" t="s">
        <v>761</v>
      </c>
      <c r="X1463" s="203" t="s">
        <v>593</v>
      </c>
      <c r="Y1463" s="203">
        <v>0</v>
      </c>
      <c r="Z1463" s="203">
        <v>0</v>
      </c>
      <c r="AA1463" s="203"/>
      <c r="AB1463" s="203"/>
      <c r="AC1463" s="203"/>
      <c r="AD1463" s="202"/>
    </row>
    <row r="1464" spans="1:30" hidden="1">
      <c r="A1464" s="200">
        <v>39364</v>
      </c>
      <c r="B1464" s="200" t="s">
        <v>3903</v>
      </c>
      <c r="C1464" s="200" t="s">
        <v>4338</v>
      </c>
      <c r="D1464" s="200" t="s">
        <v>4380</v>
      </c>
      <c r="E1464" s="200" t="s">
        <v>4381</v>
      </c>
      <c r="F1464" s="200" t="s">
        <v>4384</v>
      </c>
      <c r="G1464" s="200" t="s">
        <v>4385</v>
      </c>
      <c r="H1464" s="202"/>
      <c r="I1464" s="202"/>
      <c r="J1464" s="203">
        <v>0</v>
      </c>
      <c r="K1464" s="203">
        <v>0</v>
      </c>
      <c r="L1464" s="203">
        <v>0</v>
      </c>
      <c r="M1464" s="203">
        <v>0</v>
      </c>
      <c r="N1464" s="203">
        <v>0</v>
      </c>
      <c r="O1464" s="203" t="s">
        <v>761</v>
      </c>
      <c r="P1464" s="203" t="s">
        <v>593</v>
      </c>
      <c r="Q1464" s="203" t="s">
        <v>593</v>
      </c>
      <c r="R1464" s="203" t="s">
        <v>761</v>
      </c>
      <c r="S1464" s="203" t="s">
        <v>593</v>
      </c>
      <c r="T1464" s="203" t="s">
        <v>593</v>
      </c>
      <c r="U1464" s="203">
        <v>0</v>
      </c>
      <c r="V1464" s="203" t="s">
        <v>593</v>
      </c>
      <c r="W1464" s="203" t="s">
        <v>761</v>
      </c>
      <c r="X1464" s="203" t="s">
        <v>593</v>
      </c>
      <c r="Y1464" s="203">
        <v>0</v>
      </c>
      <c r="Z1464" s="203">
        <v>0</v>
      </c>
      <c r="AA1464" s="203"/>
      <c r="AB1464" s="203"/>
      <c r="AC1464" s="203"/>
      <c r="AD1464" s="202"/>
    </row>
    <row r="1465" spans="1:30" hidden="1">
      <c r="A1465" s="200">
        <v>39386</v>
      </c>
      <c r="B1465" s="200" t="s">
        <v>3903</v>
      </c>
      <c r="C1465" s="200" t="s">
        <v>4338</v>
      </c>
      <c r="D1465" s="200" t="s">
        <v>4386</v>
      </c>
      <c r="E1465" s="200" t="s">
        <v>4387</v>
      </c>
      <c r="F1465" s="200" t="s">
        <v>4388</v>
      </c>
      <c r="G1465" s="200" t="s">
        <v>4389</v>
      </c>
      <c r="H1465" s="201">
        <v>38261</v>
      </c>
      <c r="I1465" s="202" t="s">
        <v>760</v>
      </c>
      <c r="J1465" s="203">
        <v>0</v>
      </c>
      <c r="K1465" s="203">
        <v>0</v>
      </c>
      <c r="L1465" s="203">
        <v>0</v>
      </c>
      <c r="M1465" s="203">
        <v>0</v>
      </c>
      <c r="N1465" s="203">
        <v>0</v>
      </c>
      <c r="O1465" s="203" t="s">
        <v>761</v>
      </c>
      <c r="P1465" s="203" t="s">
        <v>593</v>
      </c>
      <c r="Q1465" s="203" t="s">
        <v>593</v>
      </c>
      <c r="R1465" s="203" t="s">
        <v>761</v>
      </c>
      <c r="S1465" s="203" t="s">
        <v>593</v>
      </c>
      <c r="T1465" s="203" t="s">
        <v>593</v>
      </c>
      <c r="U1465" s="203">
        <v>0</v>
      </c>
      <c r="V1465" s="203" t="s">
        <v>593</v>
      </c>
      <c r="W1465" s="203" t="s">
        <v>761</v>
      </c>
      <c r="X1465" s="203" t="s">
        <v>593</v>
      </c>
      <c r="Y1465" s="203">
        <v>0</v>
      </c>
      <c r="Z1465" s="203">
        <v>0</v>
      </c>
      <c r="AA1465" s="203"/>
      <c r="AB1465" s="203"/>
      <c r="AC1465" s="203"/>
      <c r="AD1465" s="202"/>
    </row>
    <row r="1466" spans="1:30" hidden="1">
      <c r="A1466" s="200">
        <v>39387</v>
      </c>
      <c r="B1466" s="200" t="s">
        <v>3903</v>
      </c>
      <c r="C1466" s="200" t="s">
        <v>4338</v>
      </c>
      <c r="D1466" s="200" t="s">
        <v>4386</v>
      </c>
      <c r="E1466" s="200" t="s">
        <v>4387</v>
      </c>
      <c r="F1466" s="200" t="s">
        <v>4390</v>
      </c>
      <c r="G1466" s="200" t="s">
        <v>4391</v>
      </c>
      <c r="H1466" s="201">
        <v>38565</v>
      </c>
      <c r="I1466" s="202" t="s">
        <v>760</v>
      </c>
      <c r="J1466" s="203">
        <v>0</v>
      </c>
      <c r="K1466" s="203">
        <v>0</v>
      </c>
      <c r="L1466" s="203">
        <v>0</v>
      </c>
      <c r="M1466" s="203">
        <v>0</v>
      </c>
      <c r="N1466" s="203">
        <v>0</v>
      </c>
      <c r="O1466" s="203" t="s">
        <v>761</v>
      </c>
      <c r="P1466" s="203" t="s">
        <v>593</v>
      </c>
      <c r="Q1466" s="203" t="s">
        <v>593</v>
      </c>
      <c r="R1466" s="203" t="s">
        <v>761</v>
      </c>
      <c r="S1466" s="203" t="s">
        <v>593</v>
      </c>
      <c r="T1466" s="203" t="s">
        <v>593</v>
      </c>
      <c r="U1466" s="203">
        <v>0</v>
      </c>
      <c r="V1466" s="203" t="s">
        <v>593</v>
      </c>
      <c r="W1466" s="203" t="s">
        <v>761</v>
      </c>
      <c r="X1466" s="203" t="s">
        <v>593</v>
      </c>
      <c r="Y1466" s="203">
        <v>0</v>
      </c>
      <c r="Z1466" s="203">
        <v>0</v>
      </c>
      <c r="AA1466" s="203"/>
      <c r="AB1466" s="203"/>
      <c r="AC1466" s="203"/>
      <c r="AD1466" s="202"/>
    </row>
    <row r="1467" spans="1:30" hidden="1">
      <c r="A1467" s="200">
        <v>39401</v>
      </c>
      <c r="B1467" s="200" t="s">
        <v>3903</v>
      </c>
      <c r="C1467" s="200" t="s">
        <v>4338</v>
      </c>
      <c r="D1467" s="200" t="s">
        <v>4392</v>
      </c>
      <c r="E1467" s="200" t="s">
        <v>4393</v>
      </c>
      <c r="F1467" s="200" t="s">
        <v>4394</v>
      </c>
      <c r="G1467" s="200" t="s">
        <v>4395</v>
      </c>
      <c r="H1467" s="201">
        <v>40681</v>
      </c>
      <c r="I1467" s="202" t="s">
        <v>760</v>
      </c>
      <c r="J1467" s="203">
        <v>0</v>
      </c>
      <c r="K1467" s="203">
        <v>0</v>
      </c>
      <c r="L1467" s="203">
        <v>0</v>
      </c>
      <c r="M1467" s="203">
        <v>0</v>
      </c>
      <c r="N1467" s="203">
        <v>0</v>
      </c>
      <c r="O1467" s="203" t="s">
        <v>761</v>
      </c>
      <c r="P1467" s="203" t="s">
        <v>593</v>
      </c>
      <c r="Q1467" s="203" t="s">
        <v>593</v>
      </c>
      <c r="R1467" s="203" t="s">
        <v>761</v>
      </c>
      <c r="S1467" s="203" t="s">
        <v>593</v>
      </c>
      <c r="T1467" s="203" t="s">
        <v>593</v>
      </c>
      <c r="U1467" s="203">
        <v>0</v>
      </c>
      <c r="V1467" s="203" t="s">
        <v>593</v>
      </c>
      <c r="W1467" s="203" t="s">
        <v>761</v>
      </c>
      <c r="X1467" s="203" t="s">
        <v>593</v>
      </c>
      <c r="Y1467" s="203">
        <v>0</v>
      </c>
      <c r="Z1467" s="203">
        <v>0</v>
      </c>
      <c r="AA1467" s="203"/>
      <c r="AB1467" s="203"/>
      <c r="AC1467" s="203"/>
      <c r="AD1467" s="202"/>
    </row>
    <row r="1468" spans="1:30" hidden="1">
      <c r="A1468" s="200">
        <v>39402</v>
      </c>
      <c r="B1468" s="200" t="s">
        <v>3903</v>
      </c>
      <c r="C1468" s="200" t="s">
        <v>4338</v>
      </c>
      <c r="D1468" s="200" t="s">
        <v>4392</v>
      </c>
      <c r="E1468" s="200" t="s">
        <v>4393</v>
      </c>
      <c r="F1468" s="200" t="s">
        <v>4396</v>
      </c>
      <c r="G1468" s="200" t="s">
        <v>4397</v>
      </c>
      <c r="H1468" s="201">
        <v>33743</v>
      </c>
      <c r="I1468" s="202" t="s">
        <v>760</v>
      </c>
      <c r="J1468" s="203">
        <v>0</v>
      </c>
      <c r="K1468" s="203">
        <v>0</v>
      </c>
      <c r="L1468" s="203">
        <v>0</v>
      </c>
      <c r="M1468" s="203">
        <v>0</v>
      </c>
      <c r="N1468" s="203">
        <v>0</v>
      </c>
      <c r="O1468" s="203" t="s">
        <v>761</v>
      </c>
      <c r="P1468" s="203" t="s">
        <v>593</v>
      </c>
      <c r="Q1468" s="203" t="s">
        <v>593</v>
      </c>
      <c r="R1468" s="203" t="s">
        <v>761</v>
      </c>
      <c r="S1468" s="203" t="s">
        <v>593</v>
      </c>
      <c r="T1468" s="203" t="s">
        <v>593</v>
      </c>
      <c r="U1468" s="203">
        <v>0</v>
      </c>
      <c r="V1468" s="203" t="s">
        <v>593</v>
      </c>
      <c r="W1468" s="203" t="s">
        <v>761</v>
      </c>
      <c r="X1468" s="203" t="s">
        <v>593</v>
      </c>
      <c r="Y1468" s="203">
        <v>0</v>
      </c>
      <c r="Z1468" s="203">
        <v>0</v>
      </c>
      <c r="AA1468" s="203"/>
      <c r="AB1468" s="203"/>
      <c r="AC1468" s="203"/>
      <c r="AD1468" s="202"/>
    </row>
    <row r="1469" spans="1:30" hidden="1">
      <c r="A1469" s="200">
        <v>39403</v>
      </c>
      <c r="B1469" s="200" t="s">
        <v>3903</v>
      </c>
      <c r="C1469" s="200" t="s">
        <v>4338</v>
      </c>
      <c r="D1469" s="200" t="s">
        <v>4392</v>
      </c>
      <c r="E1469" s="200" t="s">
        <v>4393</v>
      </c>
      <c r="F1469" s="200" t="s">
        <v>4398</v>
      </c>
      <c r="G1469" s="200" t="s">
        <v>4399</v>
      </c>
      <c r="H1469" s="202"/>
      <c r="I1469" s="202"/>
      <c r="J1469" s="203">
        <v>0</v>
      </c>
      <c r="K1469" s="203">
        <v>0</v>
      </c>
      <c r="L1469" s="203">
        <v>0</v>
      </c>
      <c r="M1469" s="203">
        <v>0</v>
      </c>
      <c r="N1469" s="203">
        <v>0</v>
      </c>
      <c r="O1469" s="203" t="s">
        <v>761</v>
      </c>
      <c r="P1469" s="203" t="s">
        <v>593</v>
      </c>
      <c r="Q1469" s="203" t="s">
        <v>593</v>
      </c>
      <c r="R1469" s="203" t="s">
        <v>761</v>
      </c>
      <c r="S1469" s="203" t="s">
        <v>593</v>
      </c>
      <c r="T1469" s="203" t="s">
        <v>593</v>
      </c>
      <c r="U1469" s="203">
        <v>0</v>
      </c>
      <c r="V1469" s="203" t="s">
        <v>593</v>
      </c>
      <c r="W1469" s="203" t="s">
        <v>761</v>
      </c>
      <c r="X1469" s="203" t="s">
        <v>593</v>
      </c>
      <c r="Y1469" s="203">
        <v>0</v>
      </c>
      <c r="Z1469" s="203">
        <v>0</v>
      </c>
      <c r="AA1469" s="203"/>
      <c r="AB1469" s="203"/>
      <c r="AC1469" s="203"/>
      <c r="AD1469" s="202"/>
    </row>
    <row r="1470" spans="1:30" hidden="1">
      <c r="A1470" s="200">
        <v>39405</v>
      </c>
      <c r="B1470" s="200" t="s">
        <v>3903</v>
      </c>
      <c r="C1470" s="200" t="s">
        <v>4338</v>
      </c>
      <c r="D1470" s="200" t="s">
        <v>4392</v>
      </c>
      <c r="E1470" s="200" t="s">
        <v>4393</v>
      </c>
      <c r="F1470" s="200" t="s">
        <v>4400</v>
      </c>
      <c r="G1470" s="200" t="s">
        <v>4401</v>
      </c>
      <c r="H1470" s="202"/>
      <c r="I1470" s="202"/>
      <c r="J1470" s="203">
        <v>0</v>
      </c>
      <c r="K1470" s="203">
        <v>0</v>
      </c>
      <c r="L1470" s="203">
        <v>0</v>
      </c>
      <c r="M1470" s="203">
        <v>0</v>
      </c>
      <c r="N1470" s="203">
        <v>0</v>
      </c>
      <c r="O1470" s="203" t="s">
        <v>761</v>
      </c>
      <c r="P1470" s="203" t="s">
        <v>593</v>
      </c>
      <c r="Q1470" s="203" t="s">
        <v>593</v>
      </c>
      <c r="R1470" s="203" t="s">
        <v>761</v>
      </c>
      <c r="S1470" s="203" t="s">
        <v>593</v>
      </c>
      <c r="T1470" s="203" t="s">
        <v>593</v>
      </c>
      <c r="U1470" s="203">
        <v>0</v>
      </c>
      <c r="V1470" s="203" t="s">
        <v>593</v>
      </c>
      <c r="W1470" s="203" t="s">
        <v>761</v>
      </c>
      <c r="X1470" s="203" t="s">
        <v>593</v>
      </c>
      <c r="Y1470" s="203">
        <v>0</v>
      </c>
      <c r="Z1470" s="203">
        <v>0</v>
      </c>
      <c r="AA1470" s="203"/>
      <c r="AB1470" s="203"/>
      <c r="AC1470" s="203"/>
      <c r="AD1470" s="202"/>
    </row>
    <row r="1471" spans="1:30" hidden="1">
      <c r="A1471" s="200">
        <v>39410</v>
      </c>
      <c r="B1471" s="200" t="s">
        <v>3903</v>
      </c>
      <c r="C1471" s="200" t="s">
        <v>4338</v>
      </c>
      <c r="D1471" s="200" t="s">
        <v>4392</v>
      </c>
      <c r="E1471" s="200" t="s">
        <v>4393</v>
      </c>
      <c r="F1471" s="200" t="s">
        <v>4402</v>
      </c>
      <c r="G1471" s="200" t="s">
        <v>4403</v>
      </c>
      <c r="H1471" s="201">
        <v>33743</v>
      </c>
      <c r="I1471" s="202" t="s">
        <v>760</v>
      </c>
      <c r="J1471" s="203">
        <v>0</v>
      </c>
      <c r="K1471" s="203">
        <v>0</v>
      </c>
      <c r="L1471" s="203">
        <v>0</v>
      </c>
      <c r="M1471" s="203">
        <v>0</v>
      </c>
      <c r="N1471" s="203">
        <v>0</v>
      </c>
      <c r="O1471" s="203" t="s">
        <v>761</v>
      </c>
      <c r="P1471" s="203" t="s">
        <v>593</v>
      </c>
      <c r="Q1471" s="203" t="s">
        <v>593</v>
      </c>
      <c r="R1471" s="203" t="s">
        <v>761</v>
      </c>
      <c r="S1471" s="203" t="s">
        <v>593</v>
      </c>
      <c r="T1471" s="203" t="s">
        <v>593</v>
      </c>
      <c r="U1471" s="203">
        <v>0</v>
      </c>
      <c r="V1471" s="203" t="s">
        <v>593</v>
      </c>
      <c r="W1471" s="203" t="s">
        <v>761</v>
      </c>
      <c r="X1471" s="203" t="s">
        <v>593</v>
      </c>
      <c r="Y1471" s="203">
        <v>0</v>
      </c>
      <c r="Z1471" s="203">
        <v>0</v>
      </c>
      <c r="AA1471" s="203"/>
      <c r="AB1471" s="203"/>
      <c r="AC1471" s="203"/>
      <c r="AD1471" s="202"/>
    </row>
    <row r="1472" spans="1:30" hidden="1">
      <c r="A1472" s="200">
        <v>39411</v>
      </c>
      <c r="B1472" s="200" t="s">
        <v>3903</v>
      </c>
      <c r="C1472" s="200" t="s">
        <v>4338</v>
      </c>
      <c r="D1472" s="200" t="s">
        <v>4392</v>
      </c>
      <c r="E1472" s="200" t="s">
        <v>4393</v>
      </c>
      <c r="F1472" s="200" t="s">
        <v>4404</v>
      </c>
      <c r="G1472" s="200" t="s">
        <v>4405</v>
      </c>
      <c r="H1472" s="201">
        <v>38384</v>
      </c>
      <c r="I1472" s="202" t="s">
        <v>760</v>
      </c>
      <c r="J1472" s="203">
        <v>0</v>
      </c>
      <c r="K1472" s="203">
        <v>0</v>
      </c>
      <c r="L1472" s="203">
        <v>0</v>
      </c>
      <c r="M1472" s="203">
        <v>0</v>
      </c>
      <c r="N1472" s="203">
        <v>0</v>
      </c>
      <c r="O1472" s="203" t="s">
        <v>761</v>
      </c>
      <c r="P1472" s="203" t="s">
        <v>593</v>
      </c>
      <c r="Q1472" s="203" t="s">
        <v>593</v>
      </c>
      <c r="R1472" s="203" t="s">
        <v>761</v>
      </c>
      <c r="S1472" s="203" t="s">
        <v>593</v>
      </c>
      <c r="T1472" s="203" t="s">
        <v>593</v>
      </c>
      <c r="U1472" s="203">
        <v>0</v>
      </c>
      <c r="V1472" s="203" t="s">
        <v>593</v>
      </c>
      <c r="W1472" s="203" t="s">
        <v>761</v>
      </c>
      <c r="X1472" s="203" t="s">
        <v>593</v>
      </c>
      <c r="Y1472" s="203">
        <v>0</v>
      </c>
      <c r="Z1472" s="203">
        <v>0</v>
      </c>
      <c r="AA1472" s="203"/>
      <c r="AB1472" s="203"/>
      <c r="AC1472" s="203"/>
      <c r="AD1472" s="202"/>
    </row>
    <row r="1473" spans="1:30" hidden="1">
      <c r="A1473" s="200">
        <v>39412</v>
      </c>
      <c r="B1473" s="200" t="s">
        <v>3903</v>
      </c>
      <c r="C1473" s="200" t="s">
        <v>4338</v>
      </c>
      <c r="D1473" s="200" t="s">
        <v>4392</v>
      </c>
      <c r="E1473" s="200" t="s">
        <v>4393</v>
      </c>
      <c r="F1473" s="200" t="s">
        <v>4406</v>
      </c>
      <c r="G1473" s="200" t="s">
        <v>4407</v>
      </c>
      <c r="H1473" s="201">
        <v>40681</v>
      </c>
      <c r="I1473" s="202" t="s">
        <v>760</v>
      </c>
      <c r="J1473" s="203">
        <v>0</v>
      </c>
      <c r="K1473" s="203">
        <v>0</v>
      </c>
      <c r="L1473" s="203">
        <v>0</v>
      </c>
      <c r="M1473" s="203">
        <v>0</v>
      </c>
      <c r="N1473" s="203">
        <v>0</v>
      </c>
      <c r="O1473" s="203" t="s">
        <v>761</v>
      </c>
      <c r="P1473" s="203" t="s">
        <v>593</v>
      </c>
      <c r="Q1473" s="203" t="s">
        <v>593</v>
      </c>
      <c r="R1473" s="203" t="s">
        <v>761</v>
      </c>
      <c r="S1473" s="203" t="s">
        <v>593</v>
      </c>
      <c r="T1473" s="203" t="s">
        <v>593</v>
      </c>
      <c r="U1473" s="203">
        <v>0</v>
      </c>
      <c r="V1473" s="203" t="s">
        <v>593</v>
      </c>
      <c r="W1473" s="203" t="s">
        <v>761</v>
      </c>
      <c r="X1473" s="203" t="s">
        <v>593</v>
      </c>
      <c r="Y1473" s="203">
        <v>0</v>
      </c>
      <c r="Z1473" s="203">
        <v>0</v>
      </c>
      <c r="AA1473" s="203"/>
      <c r="AB1473" s="203"/>
      <c r="AC1473" s="203"/>
      <c r="AD1473" s="202"/>
    </row>
    <row r="1474" spans="1:30" hidden="1">
      <c r="A1474" s="200">
        <v>39424</v>
      </c>
      <c r="B1474" s="200" t="s">
        <v>3903</v>
      </c>
      <c r="C1474" s="200" t="s">
        <v>4338</v>
      </c>
      <c r="D1474" s="200" t="s">
        <v>4408</v>
      </c>
      <c r="E1474" s="200" t="s">
        <v>4409</v>
      </c>
      <c r="F1474" s="200" t="s">
        <v>4410</v>
      </c>
      <c r="G1474" s="200" t="s">
        <v>4411</v>
      </c>
      <c r="H1474" s="202"/>
      <c r="I1474" s="202"/>
      <c r="J1474" s="203">
        <v>0</v>
      </c>
      <c r="K1474" s="203">
        <v>0</v>
      </c>
      <c r="L1474" s="203">
        <v>0</v>
      </c>
      <c r="M1474" s="203">
        <v>0</v>
      </c>
      <c r="N1474" s="203">
        <v>0</v>
      </c>
      <c r="O1474" s="203" t="s">
        <v>761</v>
      </c>
      <c r="P1474" s="203" t="s">
        <v>593</v>
      </c>
      <c r="Q1474" s="203" t="s">
        <v>593</v>
      </c>
      <c r="R1474" s="203" t="s">
        <v>761</v>
      </c>
      <c r="S1474" s="203" t="s">
        <v>593</v>
      </c>
      <c r="T1474" s="203" t="s">
        <v>593</v>
      </c>
      <c r="U1474" s="203">
        <v>0</v>
      </c>
      <c r="V1474" s="203" t="s">
        <v>593</v>
      </c>
      <c r="W1474" s="203" t="s">
        <v>761</v>
      </c>
      <c r="X1474" s="203" t="s">
        <v>593</v>
      </c>
      <c r="Y1474" s="203">
        <v>0</v>
      </c>
      <c r="Z1474" s="203">
        <v>0</v>
      </c>
      <c r="AA1474" s="203"/>
      <c r="AB1474" s="203"/>
      <c r="AC1474" s="203"/>
      <c r="AD1474" s="202"/>
    </row>
    <row r="1475" spans="1:30" hidden="1">
      <c r="A1475" s="200">
        <v>39427</v>
      </c>
      <c r="B1475" s="200" t="s">
        <v>3903</v>
      </c>
      <c r="C1475" s="200" t="s">
        <v>4338</v>
      </c>
      <c r="D1475" s="200" t="s">
        <v>4408</v>
      </c>
      <c r="E1475" s="200" t="s">
        <v>4409</v>
      </c>
      <c r="F1475" s="200" t="s">
        <v>4412</v>
      </c>
      <c r="G1475" s="200" t="s">
        <v>4413</v>
      </c>
      <c r="H1475" s="202"/>
      <c r="I1475" s="202"/>
      <c r="J1475" s="203">
        <v>0</v>
      </c>
      <c r="K1475" s="203">
        <v>0</v>
      </c>
      <c r="L1475" s="203">
        <v>0</v>
      </c>
      <c r="M1475" s="203">
        <v>0</v>
      </c>
      <c r="N1475" s="203">
        <v>0</v>
      </c>
      <c r="O1475" s="203" t="s">
        <v>761</v>
      </c>
      <c r="P1475" s="203" t="s">
        <v>593</v>
      </c>
      <c r="Q1475" s="203" t="s">
        <v>593</v>
      </c>
      <c r="R1475" s="203" t="s">
        <v>761</v>
      </c>
      <c r="S1475" s="203" t="s">
        <v>593</v>
      </c>
      <c r="T1475" s="203" t="s">
        <v>593</v>
      </c>
      <c r="U1475" s="203">
        <v>0</v>
      </c>
      <c r="V1475" s="203" t="s">
        <v>593</v>
      </c>
      <c r="W1475" s="203" t="s">
        <v>761</v>
      </c>
      <c r="X1475" s="203" t="s">
        <v>593</v>
      </c>
      <c r="Y1475" s="203">
        <v>0</v>
      </c>
      <c r="Z1475" s="203">
        <v>0</v>
      </c>
      <c r="AA1475" s="203"/>
      <c r="AB1475" s="203"/>
      <c r="AC1475" s="203"/>
      <c r="AD1475" s="202"/>
    </row>
    <row r="1476" spans="1:30" hidden="1">
      <c r="A1476" s="200">
        <v>39428</v>
      </c>
      <c r="B1476" s="200" t="s">
        <v>3903</v>
      </c>
      <c r="C1476" s="200" t="s">
        <v>4338</v>
      </c>
      <c r="D1476" s="200" t="s">
        <v>4408</v>
      </c>
      <c r="E1476" s="200" t="s">
        <v>4409</v>
      </c>
      <c r="F1476" s="200" t="s">
        <v>4414</v>
      </c>
      <c r="G1476" s="200" t="s">
        <v>4415</v>
      </c>
      <c r="H1476" s="201">
        <v>38796</v>
      </c>
      <c r="I1476" s="202" t="s">
        <v>760</v>
      </c>
      <c r="J1476" s="203">
        <v>0</v>
      </c>
      <c r="K1476" s="203">
        <v>0</v>
      </c>
      <c r="L1476" s="203">
        <v>0</v>
      </c>
      <c r="M1476" s="203">
        <v>0</v>
      </c>
      <c r="N1476" s="203">
        <v>0</v>
      </c>
      <c r="O1476" s="203" t="s">
        <v>761</v>
      </c>
      <c r="P1476" s="203" t="s">
        <v>593</v>
      </c>
      <c r="Q1476" s="203" t="s">
        <v>593</v>
      </c>
      <c r="R1476" s="203" t="s">
        <v>761</v>
      </c>
      <c r="S1476" s="203" t="s">
        <v>593</v>
      </c>
      <c r="T1476" s="203" t="s">
        <v>593</v>
      </c>
      <c r="U1476" s="203">
        <v>0</v>
      </c>
      <c r="V1476" s="203" t="s">
        <v>593</v>
      </c>
      <c r="W1476" s="203" t="s">
        <v>761</v>
      </c>
      <c r="X1476" s="203" t="s">
        <v>593</v>
      </c>
      <c r="Y1476" s="203">
        <v>0</v>
      </c>
      <c r="Z1476" s="203">
        <v>0</v>
      </c>
      <c r="AA1476" s="203"/>
      <c r="AB1476" s="203"/>
      <c r="AC1476" s="203"/>
      <c r="AD1476" s="202"/>
    </row>
    <row r="1477" spans="1:30">
      <c r="A1477" s="200">
        <v>40100</v>
      </c>
      <c r="B1477" s="200" t="s">
        <v>4417</v>
      </c>
      <c r="C1477" s="200" t="s">
        <v>4418</v>
      </c>
      <c r="D1477" s="200" t="s">
        <v>4419</v>
      </c>
      <c r="E1477" s="200" t="s">
        <v>4420</v>
      </c>
      <c r="F1477" s="200" t="s">
        <v>4419</v>
      </c>
      <c r="G1477" s="200"/>
      <c r="H1477" s="201">
        <v>39722</v>
      </c>
      <c r="I1477" s="202" t="s">
        <v>760</v>
      </c>
      <c r="J1477" s="203" t="s">
        <v>761</v>
      </c>
      <c r="K1477" s="203">
        <v>0</v>
      </c>
      <c r="L1477" s="203">
        <v>0</v>
      </c>
      <c r="M1477" s="203">
        <v>0</v>
      </c>
      <c r="N1477" s="203" t="s">
        <v>761</v>
      </c>
      <c r="O1477" s="203" t="s">
        <v>761</v>
      </c>
      <c r="P1477" s="203" t="s">
        <v>593</v>
      </c>
      <c r="Q1477" s="203" t="s">
        <v>593</v>
      </c>
      <c r="R1477" s="203" t="s">
        <v>593</v>
      </c>
      <c r="S1477" s="203" t="s">
        <v>593</v>
      </c>
      <c r="T1477" s="203" t="s">
        <v>593</v>
      </c>
      <c r="U1477" s="203">
        <v>0</v>
      </c>
      <c r="V1477" s="203" t="s">
        <v>761</v>
      </c>
      <c r="W1477" s="203" t="s">
        <v>761</v>
      </c>
      <c r="X1477" s="203" t="s">
        <v>761</v>
      </c>
      <c r="Y1477" s="203" t="s">
        <v>763</v>
      </c>
      <c r="Z1477" s="203" t="s">
        <v>4421</v>
      </c>
      <c r="AA1477" s="203">
        <v>0</v>
      </c>
      <c r="AB1477" s="203">
        <v>0</v>
      </c>
      <c r="AC1477" s="203">
        <v>0</v>
      </c>
      <c r="AD1477" s="203">
        <v>0</v>
      </c>
    </row>
    <row r="1478" spans="1:30">
      <c r="A1478" s="200">
        <v>40130</v>
      </c>
      <c r="B1478" s="200" t="s">
        <v>4417</v>
      </c>
      <c r="C1478" s="200" t="s">
        <v>4418</v>
      </c>
      <c r="D1478" s="200" t="s">
        <v>4422</v>
      </c>
      <c r="E1478" s="200" t="s">
        <v>4423</v>
      </c>
      <c r="F1478" s="200" t="s">
        <v>4422</v>
      </c>
      <c r="G1478" s="200"/>
      <c r="H1478" s="201">
        <v>35796</v>
      </c>
      <c r="I1478" s="202" t="s">
        <v>760</v>
      </c>
      <c r="J1478" s="203" t="s">
        <v>761</v>
      </c>
      <c r="K1478" s="203">
        <v>0</v>
      </c>
      <c r="L1478" s="203">
        <v>0</v>
      </c>
      <c r="M1478" s="203" t="s">
        <v>761</v>
      </c>
      <c r="N1478" s="203" t="s">
        <v>761</v>
      </c>
      <c r="O1478" s="203" t="s">
        <v>593</v>
      </c>
      <c r="P1478" s="203" t="s">
        <v>593</v>
      </c>
      <c r="Q1478" s="203" t="s">
        <v>593</v>
      </c>
      <c r="R1478" s="203" t="s">
        <v>593</v>
      </c>
      <c r="S1478" s="203" t="s">
        <v>593</v>
      </c>
      <c r="T1478" s="203" t="s">
        <v>593</v>
      </c>
      <c r="U1478" s="203">
        <v>0</v>
      </c>
      <c r="V1478" s="203" t="s">
        <v>761</v>
      </c>
      <c r="W1478" s="203" t="s">
        <v>593</v>
      </c>
      <c r="X1478" s="203" t="s">
        <v>761</v>
      </c>
      <c r="Y1478" s="203" t="s">
        <v>1172</v>
      </c>
      <c r="Z1478" s="203" t="s">
        <v>4421</v>
      </c>
      <c r="AA1478" s="203">
        <v>0</v>
      </c>
      <c r="AB1478" s="203">
        <v>0</v>
      </c>
      <c r="AC1478" s="203">
        <v>0</v>
      </c>
      <c r="AD1478" s="203">
        <v>0</v>
      </c>
    </row>
    <row r="1479" spans="1:30">
      <c r="A1479" s="200">
        <v>40202</v>
      </c>
      <c r="B1479" s="200" t="s">
        <v>4417</v>
      </c>
      <c r="C1479" s="200" t="s">
        <v>4418</v>
      </c>
      <c r="D1479" s="200"/>
      <c r="E1479" s="200"/>
      <c r="F1479" s="200" t="s">
        <v>4424</v>
      </c>
      <c r="G1479" s="200" t="s">
        <v>4425</v>
      </c>
      <c r="H1479" s="201">
        <v>36357</v>
      </c>
      <c r="I1479" s="202" t="s">
        <v>760</v>
      </c>
      <c r="J1479" s="203">
        <v>0</v>
      </c>
      <c r="K1479" s="203">
        <v>0</v>
      </c>
      <c r="L1479" s="203">
        <v>0</v>
      </c>
      <c r="M1479" s="203">
        <v>0</v>
      </c>
      <c r="N1479" s="203">
        <v>0</v>
      </c>
      <c r="O1479" s="203" t="s">
        <v>593</v>
      </c>
      <c r="P1479" s="203" t="s">
        <v>593</v>
      </c>
      <c r="Q1479" s="203" t="s">
        <v>593</v>
      </c>
      <c r="R1479" s="203" t="s">
        <v>593</v>
      </c>
      <c r="S1479" s="203" t="s">
        <v>593</v>
      </c>
      <c r="T1479" s="203" t="s">
        <v>593</v>
      </c>
      <c r="U1479" s="203">
        <v>0</v>
      </c>
      <c r="V1479" s="203" t="s">
        <v>593</v>
      </c>
      <c r="W1479" s="203" t="s">
        <v>593</v>
      </c>
      <c r="X1479" s="203" t="s">
        <v>761</v>
      </c>
      <c r="Y1479" s="203">
        <v>0</v>
      </c>
      <c r="Z1479" s="203" t="s">
        <v>4426</v>
      </c>
      <c r="AA1479" s="203">
        <v>0</v>
      </c>
      <c r="AB1479" s="203">
        <v>0</v>
      </c>
      <c r="AC1479" s="203">
        <v>0</v>
      </c>
      <c r="AD1479" s="203">
        <v>0</v>
      </c>
    </row>
    <row r="1480" spans="1:30">
      <c r="A1480" s="200">
        <v>40203</v>
      </c>
      <c r="B1480" s="200" t="s">
        <v>4417</v>
      </c>
      <c r="C1480" s="200" t="s">
        <v>4418</v>
      </c>
      <c r="D1480" s="200"/>
      <c r="E1480" s="200"/>
      <c r="F1480" s="200" t="s">
        <v>4427</v>
      </c>
      <c r="G1480" s="200" t="s">
        <v>4428</v>
      </c>
      <c r="H1480" s="201">
        <v>39539</v>
      </c>
      <c r="I1480" s="202" t="s">
        <v>760</v>
      </c>
      <c r="J1480" s="203">
        <v>0</v>
      </c>
      <c r="K1480" s="203" t="s">
        <v>761</v>
      </c>
      <c r="L1480" s="203">
        <v>0</v>
      </c>
      <c r="M1480" s="203">
        <v>0</v>
      </c>
      <c r="N1480" s="203" t="s">
        <v>761</v>
      </c>
      <c r="O1480" s="203" t="s">
        <v>593</v>
      </c>
      <c r="P1480" s="203" t="s">
        <v>593</v>
      </c>
      <c r="Q1480" s="203" t="s">
        <v>593</v>
      </c>
      <c r="R1480" s="203" t="s">
        <v>593</v>
      </c>
      <c r="S1480" s="203" t="s">
        <v>593</v>
      </c>
      <c r="T1480" s="203" t="s">
        <v>593</v>
      </c>
      <c r="U1480" s="203">
        <v>0</v>
      </c>
      <c r="V1480" s="203" t="s">
        <v>761</v>
      </c>
      <c r="W1480" s="203" t="s">
        <v>593</v>
      </c>
      <c r="X1480" s="203" t="s">
        <v>761</v>
      </c>
      <c r="Y1480" s="203" t="s">
        <v>1172</v>
      </c>
      <c r="Z1480" s="203" t="s">
        <v>4429</v>
      </c>
      <c r="AA1480" s="203">
        <v>0</v>
      </c>
      <c r="AB1480" s="203">
        <v>0</v>
      </c>
      <c r="AC1480" s="203">
        <v>0</v>
      </c>
      <c r="AD1480" s="203">
        <v>0</v>
      </c>
    </row>
    <row r="1481" spans="1:30">
      <c r="A1481" s="200">
        <v>40204</v>
      </c>
      <c r="B1481" s="200" t="s">
        <v>4417</v>
      </c>
      <c r="C1481" s="200" t="s">
        <v>4418</v>
      </c>
      <c r="D1481" s="200"/>
      <c r="E1481" s="200"/>
      <c r="F1481" s="200" t="s">
        <v>4430</v>
      </c>
      <c r="G1481" s="200" t="s">
        <v>4431</v>
      </c>
      <c r="H1481" s="201">
        <v>41548</v>
      </c>
      <c r="I1481" s="202" t="s">
        <v>760</v>
      </c>
      <c r="J1481" s="203">
        <v>0</v>
      </c>
      <c r="K1481" s="203">
        <v>0</v>
      </c>
      <c r="L1481" s="203">
        <v>0</v>
      </c>
      <c r="M1481" s="203">
        <v>0</v>
      </c>
      <c r="N1481" s="203">
        <v>0</v>
      </c>
      <c r="O1481" s="203" t="s">
        <v>593</v>
      </c>
      <c r="P1481" s="203" t="s">
        <v>593</v>
      </c>
      <c r="Q1481" s="203" t="s">
        <v>593</v>
      </c>
      <c r="R1481" s="203" t="s">
        <v>593</v>
      </c>
      <c r="S1481" s="203" t="s">
        <v>593</v>
      </c>
      <c r="T1481" s="203" t="s">
        <v>593</v>
      </c>
      <c r="U1481" s="203">
        <v>0</v>
      </c>
      <c r="V1481" s="203" t="s">
        <v>593</v>
      </c>
      <c r="W1481" s="203" t="s">
        <v>593</v>
      </c>
      <c r="X1481" s="203" t="s">
        <v>761</v>
      </c>
      <c r="Y1481" s="203">
        <v>0</v>
      </c>
      <c r="Z1481" s="203" t="s">
        <v>4432</v>
      </c>
      <c r="AA1481" s="203">
        <v>0</v>
      </c>
      <c r="AB1481" s="203">
        <v>0</v>
      </c>
      <c r="AC1481" s="203">
        <v>0</v>
      </c>
      <c r="AD1481" s="203">
        <v>0</v>
      </c>
    </row>
    <row r="1482" spans="1:30">
      <c r="A1482" s="200">
        <v>40205</v>
      </c>
      <c r="B1482" s="200" t="s">
        <v>4417</v>
      </c>
      <c r="C1482" s="200" t="s">
        <v>4418</v>
      </c>
      <c r="D1482" s="200"/>
      <c r="E1482" s="200"/>
      <c r="F1482" s="200" t="s">
        <v>4433</v>
      </c>
      <c r="G1482" s="200" t="s">
        <v>4434</v>
      </c>
      <c r="H1482" s="201">
        <v>40163</v>
      </c>
      <c r="I1482" s="202" t="s">
        <v>760</v>
      </c>
      <c r="J1482" s="203">
        <v>0</v>
      </c>
      <c r="K1482" s="203">
        <v>0</v>
      </c>
      <c r="L1482" s="203">
        <v>0</v>
      </c>
      <c r="M1482" s="203">
        <v>0</v>
      </c>
      <c r="N1482" s="203">
        <v>0</v>
      </c>
      <c r="O1482" s="203" t="s">
        <v>593</v>
      </c>
      <c r="P1482" s="203" t="s">
        <v>593</v>
      </c>
      <c r="Q1482" s="203" t="s">
        <v>593</v>
      </c>
      <c r="R1482" s="203" t="s">
        <v>593</v>
      </c>
      <c r="S1482" s="203" t="s">
        <v>593</v>
      </c>
      <c r="T1482" s="203" t="s">
        <v>593</v>
      </c>
      <c r="U1482" s="203">
        <v>0</v>
      </c>
      <c r="V1482" s="203" t="s">
        <v>593</v>
      </c>
      <c r="W1482" s="203" t="s">
        <v>593</v>
      </c>
      <c r="X1482" s="203" t="s">
        <v>761</v>
      </c>
      <c r="Y1482" s="203">
        <v>0</v>
      </c>
      <c r="Z1482" s="203" t="s">
        <v>4435</v>
      </c>
      <c r="AA1482" s="203">
        <v>0</v>
      </c>
      <c r="AB1482" s="203">
        <v>0</v>
      </c>
      <c r="AC1482" s="203">
        <v>0</v>
      </c>
      <c r="AD1482" s="203">
        <v>0</v>
      </c>
    </row>
    <row r="1483" spans="1:30" hidden="1">
      <c r="A1483" s="200">
        <v>40206</v>
      </c>
      <c r="B1483" s="200" t="s">
        <v>4417</v>
      </c>
      <c r="C1483" s="200" t="s">
        <v>4418</v>
      </c>
      <c r="D1483" s="200"/>
      <c r="E1483" s="200"/>
      <c r="F1483" s="200" t="s">
        <v>4436</v>
      </c>
      <c r="G1483" s="200" t="s">
        <v>4437</v>
      </c>
      <c r="H1483" s="201">
        <v>33851</v>
      </c>
      <c r="I1483" s="202" t="s">
        <v>760</v>
      </c>
      <c r="J1483" s="203" t="s">
        <v>593</v>
      </c>
      <c r="K1483" s="203" t="s">
        <v>593</v>
      </c>
      <c r="L1483" s="203" t="s">
        <v>593</v>
      </c>
      <c r="M1483" s="203" t="s">
        <v>593</v>
      </c>
      <c r="N1483" s="203" t="s">
        <v>593</v>
      </c>
      <c r="O1483" s="203" t="s">
        <v>593</v>
      </c>
      <c r="P1483" s="203" t="s">
        <v>593</v>
      </c>
      <c r="Q1483" s="203" t="s">
        <v>593</v>
      </c>
      <c r="R1483" s="203" t="s">
        <v>593</v>
      </c>
      <c r="S1483" s="203" t="s">
        <v>593</v>
      </c>
      <c r="T1483" s="203" t="s">
        <v>593</v>
      </c>
      <c r="U1483" s="203" t="s">
        <v>593</v>
      </c>
      <c r="V1483" s="203" t="s">
        <v>593</v>
      </c>
      <c r="W1483" s="203" t="s">
        <v>593</v>
      </c>
      <c r="X1483" s="203" t="s">
        <v>593</v>
      </c>
      <c r="Y1483" s="203" t="s">
        <v>593</v>
      </c>
      <c r="Z1483" s="203" t="s">
        <v>593</v>
      </c>
      <c r="AA1483" s="203"/>
      <c r="AB1483" s="203"/>
      <c r="AC1483" s="203"/>
      <c r="AD1483" s="202"/>
    </row>
    <row r="1484" spans="1:30">
      <c r="A1484" s="200">
        <v>40207</v>
      </c>
      <c r="B1484" s="200" t="s">
        <v>4417</v>
      </c>
      <c r="C1484" s="200" t="s">
        <v>4418</v>
      </c>
      <c r="D1484" s="200"/>
      <c r="E1484" s="200"/>
      <c r="F1484" s="200" t="s">
        <v>4438</v>
      </c>
      <c r="G1484" s="200" t="s">
        <v>4439</v>
      </c>
      <c r="H1484" s="201">
        <v>38432</v>
      </c>
      <c r="I1484" s="202" t="s">
        <v>760</v>
      </c>
      <c r="J1484" s="203">
        <v>0</v>
      </c>
      <c r="K1484" s="203">
        <v>0</v>
      </c>
      <c r="L1484" s="203">
        <v>0</v>
      </c>
      <c r="M1484" s="203">
        <v>0</v>
      </c>
      <c r="N1484" s="203">
        <v>0</v>
      </c>
      <c r="O1484" s="203" t="s">
        <v>593</v>
      </c>
      <c r="P1484" s="203" t="s">
        <v>593</v>
      </c>
      <c r="Q1484" s="203" t="s">
        <v>593</v>
      </c>
      <c r="R1484" s="203" t="s">
        <v>593</v>
      </c>
      <c r="S1484" s="203" t="s">
        <v>593</v>
      </c>
      <c r="T1484" s="203" t="s">
        <v>593</v>
      </c>
      <c r="U1484" s="203">
        <v>0</v>
      </c>
      <c r="V1484" s="203" t="s">
        <v>593</v>
      </c>
      <c r="W1484" s="203" t="s">
        <v>593</v>
      </c>
      <c r="X1484" s="203" t="s">
        <v>761</v>
      </c>
      <c r="Y1484" s="203">
        <v>0</v>
      </c>
      <c r="Z1484" s="203" t="s">
        <v>4440</v>
      </c>
      <c r="AA1484" s="203">
        <v>0</v>
      </c>
      <c r="AB1484" s="203">
        <v>0</v>
      </c>
      <c r="AC1484" s="203">
        <v>0</v>
      </c>
      <c r="AD1484" s="203">
        <v>0</v>
      </c>
    </row>
    <row r="1485" spans="1:30">
      <c r="A1485" s="200">
        <v>40210</v>
      </c>
      <c r="B1485" s="200" t="s">
        <v>4417</v>
      </c>
      <c r="C1485" s="200" t="s">
        <v>4418</v>
      </c>
      <c r="D1485" s="200"/>
      <c r="E1485" s="200"/>
      <c r="F1485" s="200" t="s">
        <v>4441</v>
      </c>
      <c r="G1485" s="200" t="s">
        <v>4442</v>
      </c>
      <c r="H1485" s="201">
        <v>40210</v>
      </c>
      <c r="I1485" s="202" t="s">
        <v>760</v>
      </c>
      <c r="J1485" s="203">
        <v>0</v>
      </c>
      <c r="K1485" s="203">
        <v>0</v>
      </c>
      <c r="L1485" s="203">
        <v>0</v>
      </c>
      <c r="M1485" s="203">
        <v>0</v>
      </c>
      <c r="N1485" s="203">
        <v>0</v>
      </c>
      <c r="O1485" s="203" t="s">
        <v>593</v>
      </c>
      <c r="P1485" s="203" t="s">
        <v>593</v>
      </c>
      <c r="Q1485" s="203" t="s">
        <v>593</v>
      </c>
      <c r="R1485" s="203" t="s">
        <v>593</v>
      </c>
      <c r="S1485" s="203" t="s">
        <v>593</v>
      </c>
      <c r="T1485" s="203" t="s">
        <v>593</v>
      </c>
      <c r="U1485" s="203">
        <v>0</v>
      </c>
      <c r="V1485" s="203" t="s">
        <v>593</v>
      </c>
      <c r="W1485" s="203" t="s">
        <v>593</v>
      </c>
      <c r="X1485" s="203" t="s">
        <v>761</v>
      </c>
      <c r="Y1485" s="203">
        <v>0</v>
      </c>
      <c r="Z1485" s="203" t="s">
        <v>4440</v>
      </c>
      <c r="AA1485" s="203">
        <v>0</v>
      </c>
      <c r="AB1485" s="203">
        <v>0</v>
      </c>
      <c r="AC1485" s="203">
        <v>0</v>
      </c>
      <c r="AD1485" s="203">
        <v>0</v>
      </c>
    </row>
    <row r="1486" spans="1:30" hidden="1">
      <c r="A1486" s="200">
        <v>40211</v>
      </c>
      <c r="B1486" s="200" t="s">
        <v>4417</v>
      </c>
      <c r="C1486" s="200" t="s">
        <v>4418</v>
      </c>
      <c r="D1486" s="200"/>
      <c r="E1486" s="200"/>
      <c r="F1486" s="200" t="s">
        <v>4443</v>
      </c>
      <c r="G1486" s="200" t="s">
        <v>4444</v>
      </c>
      <c r="H1486" s="201">
        <v>37666</v>
      </c>
      <c r="I1486" s="202" t="s">
        <v>760</v>
      </c>
      <c r="J1486" s="203" t="s">
        <v>593</v>
      </c>
      <c r="K1486" s="203" t="s">
        <v>593</v>
      </c>
      <c r="L1486" s="203" t="s">
        <v>593</v>
      </c>
      <c r="M1486" s="203" t="s">
        <v>593</v>
      </c>
      <c r="N1486" s="203" t="s">
        <v>593</v>
      </c>
      <c r="O1486" s="203" t="s">
        <v>593</v>
      </c>
      <c r="P1486" s="203" t="s">
        <v>593</v>
      </c>
      <c r="Q1486" s="203" t="s">
        <v>593</v>
      </c>
      <c r="R1486" s="203" t="s">
        <v>593</v>
      </c>
      <c r="S1486" s="203" t="s">
        <v>593</v>
      </c>
      <c r="T1486" s="203" t="s">
        <v>593</v>
      </c>
      <c r="U1486" s="203" t="s">
        <v>593</v>
      </c>
      <c r="V1486" s="203" t="s">
        <v>593</v>
      </c>
      <c r="W1486" s="203" t="s">
        <v>593</v>
      </c>
      <c r="X1486" s="203" t="s">
        <v>593</v>
      </c>
      <c r="Y1486" s="203" t="s">
        <v>593</v>
      </c>
      <c r="Z1486" s="203" t="s">
        <v>593</v>
      </c>
      <c r="AA1486" s="203"/>
      <c r="AB1486" s="203"/>
      <c r="AC1486" s="203"/>
      <c r="AD1486" s="202"/>
    </row>
    <row r="1487" spans="1:30" hidden="1">
      <c r="A1487" s="200">
        <v>40212</v>
      </c>
      <c r="B1487" s="200" t="s">
        <v>4417</v>
      </c>
      <c r="C1487" s="200" t="s">
        <v>4418</v>
      </c>
      <c r="D1487" s="200"/>
      <c r="E1487" s="200"/>
      <c r="F1487" s="200" t="s">
        <v>4445</v>
      </c>
      <c r="G1487" s="200" t="s">
        <v>4446</v>
      </c>
      <c r="H1487" s="201">
        <v>36595</v>
      </c>
      <c r="I1487" s="202" t="s">
        <v>760</v>
      </c>
      <c r="J1487" s="203" t="s">
        <v>593</v>
      </c>
      <c r="K1487" s="203" t="s">
        <v>593</v>
      </c>
      <c r="L1487" s="203" t="s">
        <v>593</v>
      </c>
      <c r="M1487" s="203" t="s">
        <v>593</v>
      </c>
      <c r="N1487" s="203" t="s">
        <v>593</v>
      </c>
      <c r="O1487" s="203" t="s">
        <v>593</v>
      </c>
      <c r="P1487" s="203" t="s">
        <v>593</v>
      </c>
      <c r="Q1487" s="203" t="s">
        <v>593</v>
      </c>
      <c r="R1487" s="203" t="s">
        <v>593</v>
      </c>
      <c r="S1487" s="203" t="s">
        <v>593</v>
      </c>
      <c r="T1487" s="203" t="s">
        <v>593</v>
      </c>
      <c r="U1487" s="203" t="s">
        <v>593</v>
      </c>
      <c r="V1487" s="203" t="s">
        <v>593</v>
      </c>
      <c r="W1487" s="203" t="s">
        <v>593</v>
      </c>
      <c r="X1487" s="203" t="s">
        <v>593</v>
      </c>
      <c r="Y1487" s="203" t="s">
        <v>593</v>
      </c>
      <c r="Z1487" s="203" t="s">
        <v>593</v>
      </c>
      <c r="AA1487" s="203"/>
      <c r="AB1487" s="203"/>
      <c r="AC1487" s="203"/>
      <c r="AD1487" s="202"/>
    </row>
    <row r="1488" spans="1:30" hidden="1">
      <c r="A1488" s="200">
        <v>40213</v>
      </c>
      <c r="B1488" s="200" t="s">
        <v>4417</v>
      </c>
      <c r="C1488" s="200" t="s">
        <v>4418</v>
      </c>
      <c r="D1488" s="200"/>
      <c r="E1488" s="200"/>
      <c r="F1488" s="200" t="s">
        <v>4447</v>
      </c>
      <c r="G1488" s="200" t="s">
        <v>4448</v>
      </c>
      <c r="H1488" s="201">
        <v>35605</v>
      </c>
      <c r="I1488" s="202" t="s">
        <v>760</v>
      </c>
      <c r="J1488" s="203">
        <v>0</v>
      </c>
      <c r="K1488" s="203">
        <v>0</v>
      </c>
      <c r="L1488" s="203">
        <v>0</v>
      </c>
      <c r="M1488" s="203">
        <v>0</v>
      </c>
      <c r="N1488" s="203">
        <v>0</v>
      </c>
      <c r="O1488" s="203" t="s">
        <v>761</v>
      </c>
      <c r="P1488" s="203" t="s">
        <v>593</v>
      </c>
      <c r="Q1488" s="203" t="s">
        <v>593</v>
      </c>
      <c r="R1488" s="203" t="s">
        <v>593</v>
      </c>
      <c r="S1488" s="203" t="s">
        <v>593</v>
      </c>
      <c r="T1488" s="203" t="s">
        <v>593</v>
      </c>
      <c r="U1488" s="203">
        <v>0</v>
      </c>
      <c r="V1488" s="203" t="s">
        <v>593</v>
      </c>
      <c r="W1488" s="203" t="s">
        <v>761</v>
      </c>
      <c r="X1488" s="203" t="s">
        <v>593</v>
      </c>
      <c r="Y1488" s="203">
        <v>0</v>
      </c>
      <c r="Z1488" s="203">
        <v>0</v>
      </c>
      <c r="AA1488" s="203"/>
      <c r="AB1488" s="203"/>
      <c r="AC1488" s="203"/>
      <c r="AD1488" s="202"/>
    </row>
    <row r="1489" spans="1:30" hidden="1">
      <c r="A1489" s="200">
        <v>40214</v>
      </c>
      <c r="B1489" s="200" t="s">
        <v>4417</v>
      </c>
      <c r="C1489" s="200" t="s">
        <v>4418</v>
      </c>
      <c r="D1489" s="200"/>
      <c r="E1489" s="200"/>
      <c r="F1489" s="200" t="s">
        <v>4449</v>
      </c>
      <c r="G1489" s="200" t="s">
        <v>4450</v>
      </c>
      <c r="H1489" s="201">
        <v>41682</v>
      </c>
      <c r="I1489" s="202" t="s">
        <v>760</v>
      </c>
      <c r="J1489" s="203">
        <v>0</v>
      </c>
      <c r="K1489" s="203">
        <v>0</v>
      </c>
      <c r="L1489" s="203">
        <v>0</v>
      </c>
      <c r="M1489" s="203">
        <v>0</v>
      </c>
      <c r="N1489" s="203">
        <v>0</v>
      </c>
      <c r="O1489" s="203" t="s">
        <v>761</v>
      </c>
      <c r="P1489" s="203" t="s">
        <v>593</v>
      </c>
      <c r="Q1489" s="203" t="s">
        <v>593</v>
      </c>
      <c r="R1489" s="203" t="s">
        <v>593</v>
      </c>
      <c r="S1489" s="203" t="s">
        <v>593</v>
      </c>
      <c r="T1489" s="203" t="s">
        <v>593</v>
      </c>
      <c r="U1489" s="203">
        <v>0</v>
      </c>
      <c r="V1489" s="203" t="s">
        <v>593</v>
      </c>
      <c r="W1489" s="203" t="s">
        <v>761</v>
      </c>
      <c r="X1489" s="203" t="s">
        <v>593</v>
      </c>
      <c r="Y1489" s="203">
        <v>0</v>
      </c>
      <c r="Z1489" s="203">
        <v>0</v>
      </c>
      <c r="AA1489" s="203"/>
      <c r="AB1489" s="203"/>
      <c r="AC1489" s="203"/>
      <c r="AD1489" s="202"/>
    </row>
    <row r="1490" spans="1:30">
      <c r="A1490" s="200">
        <v>40215</v>
      </c>
      <c r="B1490" s="200" t="s">
        <v>4417</v>
      </c>
      <c r="C1490" s="200" t="s">
        <v>4418</v>
      </c>
      <c r="D1490" s="200"/>
      <c r="E1490" s="200"/>
      <c r="F1490" s="200" t="s">
        <v>4451</v>
      </c>
      <c r="G1490" s="200" t="s">
        <v>4452</v>
      </c>
      <c r="H1490" s="201">
        <v>38222</v>
      </c>
      <c r="I1490" s="202" t="s">
        <v>760</v>
      </c>
      <c r="J1490" s="203">
        <v>0</v>
      </c>
      <c r="K1490" s="203">
        <v>0</v>
      </c>
      <c r="L1490" s="203">
        <v>0</v>
      </c>
      <c r="M1490" s="203">
        <v>0</v>
      </c>
      <c r="N1490" s="203">
        <v>0</v>
      </c>
      <c r="O1490" s="203" t="s">
        <v>593</v>
      </c>
      <c r="P1490" s="203" t="s">
        <v>593</v>
      </c>
      <c r="Q1490" s="203" t="s">
        <v>593</v>
      </c>
      <c r="R1490" s="203" t="s">
        <v>593</v>
      </c>
      <c r="S1490" s="203" t="s">
        <v>593</v>
      </c>
      <c r="T1490" s="203" t="s">
        <v>593</v>
      </c>
      <c r="U1490" s="203">
        <v>0</v>
      </c>
      <c r="V1490" s="203" t="s">
        <v>593</v>
      </c>
      <c r="W1490" s="203" t="s">
        <v>593</v>
      </c>
      <c r="X1490" s="203" t="s">
        <v>761</v>
      </c>
      <c r="Y1490" s="203">
        <v>0</v>
      </c>
      <c r="Z1490" s="203" t="s">
        <v>4421</v>
      </c>
      <c r="AA1490" s="203">
        <v>0</v>
      </c>
      <c r="AB1490" s="203">
        <v>0</v>
      </c>
      <c r="AC1490" s="203">
        <v>0</v>
      </c>
      <c r="AD1490" s="203">
        <v>0</v>
      </c>
    </row>
    <row r="1491" spans="1:30">
      <c r="A1491" s="200">
        <v>40216</v>
      </c>
      <c r="B1491" s="200" t="s">
        <v>4417</v>
      </c>
      <c r="C1491" s="200" t="s">
        <v>4418</v>
      </c>
      <c r="D1491" s="200"/>
      <c r="E1491" s="200"/>
      <c r="F1491" s="200" t="s">
        <v>4453</v>
      </c>
      <c r="G1491" s="200" t="s">
        <v>4454</v>
      </c>
      <c r="H1491" s="201">
        <v>37666</v>
      </c>
      <c r="I1491" s="202" t="s">
        <v>760</v>
      </c>
      <c r="J1491" s="203">
        <v>0</v>
      </c>
      <c r="K1491" s="203">
        <v>0</v>
      </c>
      <c r="L1491" s="203">
        <v>0</v>
      </c>
      <c r="M1491" s="203">
        <v>0</v>
      </c>
      <c r="N1491" s="203">
        <v>0</v>
      </c>
      <c r="O1491" s="203" t="s">
        <v>593</v>
      </c>
      <c r="P1491" s="203" t="s">
        <v>593</v>
      </c>
      <c r="Q1491" s="203" t="s">
        <v>593</v>
      </c>
      <c r="R1491" s="203" t="s">
        <v>593</v>
      </c>
      <c r="S1491" s="203" t="s">
        <v>593</v>
      </c>
      <c r="T1491" s="203" t="s">
        <v>593</v>
      </c>
      <c r="U1491" s="203">
        <v>0</v>
      </c>
      <c r="V1491" s="203" t="s">
        <v>593</v>
      </c>
      <c r="W1491" s="203" t="s">
        <v>593</v>
      </c>
      <c r="X1491" s="203" t="s">
        <v>761</v>
      </c>
      <c r="Y1491" s="203">
        <v>0</v>
      </c>
      <c r="Z1491" s="203" t="s">
        <v>4455</v>
      </c>
      <c r="AA1491" s="203">
        <v>0</v>
      </c>
      <c r="AB1491" s="203">
        <v>0</v>
      </c>
      <c r="AC1491" s="203">
        <v>0</v>
      </c>
      <c r="AD1491" s="203">
        <v>0</v>
      </c>
    </row>
    <row r="1492" spans="1:30">
      <c r="A1492" s="200">
        <v>40217</v>
      </c>
      <c r="B1492" s="200" t="s">
        <v>4417</v>
      </c>
      <c r="C1492" s="200" t="s">
        <v>4418</v>
      </c>
      <c r="D1492" s="200"/>
      <c r="E1492" s="200"/>
      <c r="F1492" s="200" t="s">
        <v>4456</v>
      </c>
      <c r="G1492" s="200" t="s">
        <v>4457</v>
      </c>
      <c r="H1492" s="201">
        <v>36062</v>
      </c>
      <c r="I1492" s="202" t="s">
        <v>760</v>
      </c>
      <c r="J1492" s="203">
        <v>0</v>
      </c>
      <c r="K1492" s="203">
        <v>0</v>
      </c>
      <c r="L1492" s="203">
        <v>0</v>
      </c>
      <c r="M1492" s="203">
        <v>0</v>
      </c>
      <c r="N1492" s="203">
        <v>0</v>
      </c>
      <c r="O1492" s="203" t="s">
        <v>593</v>
      </c>
      <c r="P1492" s="203" t="s">
        <v>593</v>
      </c>
      <c r="Q1492" s="203" t="s">
        <v>593</v>
      </c>
      <c r="R1492" s="203" t="s">
        <v>593</v>
      </c>
      <c r="S1492" s="203" t="s">
        <v>593</v>
      </c>
      <c r="T1492" s="203" t="s">
        <v>593</v>
      </c>
      <c r="U1492" s="203">
        <v>0</v>
      </c>
      <c r="V1492" s="203" t="s">
        <v>593</v>
      </c>
      <c r="W1492" s="203" t="s">
        <v>593</v>
      </c>
      <c r="X1492" s="203" t="s">
        <v>761</v>
      </c>
      <c r="Y1492" s="203">
        <v>0</v>
      </c>
      <c r="Z1492" s="203" t="s">
        <v>4455</v>
      </c>
      <c r="AA1492" s="203">
        <v>0</v>
      </c>
      <c r="AB1492" s="203">
        <v>0</v>
      </c>
      <c r="AC1492" s="203">
        <v>0</v>
      </c>
      <c r="AD1492" s="203">
        <v>0</v>
      </c>
    </row>
    <row r="1493" spans="1:30">
      <c r="A1493" s="200">
        <v>40218</v>
      </c>
      <c r="B1493" s="200" t="s">
        <v>4417</v>
      </c>
      <c r="C1493" s="200" t="s">
        <v>4418</v>
      </c>
      <c r="D1493" s="200"/>
      <c r="E1493" s="200"/>
      <c r="F1493" s="200" t="s">
        <v>4458</v>
      </c>
      <c r="G1493" s="200" t="s">
        <v>4459</v>
      </c>
      <c r="H1493" s="201">
        <v>40603</v>
      </c>
      <c r="I1493" s="202" t="s">
        <v>760</v>
      </c>
      <c r="J1493" s="203">
        <v>0</v>
      </c>
      <c r="K1493" s="203">
        <v>0</v>
      </c>
      <c r="L1493" s="203">
        <v>0</v>
      </c>
      <c r="M1493" s="203">
        <v>0</v>
      </c>
      <c r="N1493" s="203">
        <v>0</v>
      </c>
      <c r="O1493" s="203" t="s">
        <v>593</v>
      </c>
      <c r="P1493" s="203" t="s">
        <v>593</v>
      </c>
      <c r="Q1493" s="203" t="s">
        <v>593</v>
      </c>
      <c r="R1493" s="203" t="s">
        <v>593</v>
      </c>
      <c r="S1493" s="203" t="s">
        <v>593</v>
      </c>
      <c r="T1493" s="203" t="s">
        <v>593</v>
      </c>
      <c r="U1493" s="203">
        <v>0</v>
      </c>
      <c r="V1493" s="203" t="s">
        <v>593</v>
      </c>
      <c r="W1493" s="203" t="s">
        <v>593</v>
      </c>
      <c r="X1493" s="203" t="s">
        <v>761</v>
      </c>
      <c r="Y1493" s="203">
        <v>0</v>
      </c>
      <c r="Z1493" s="203" t="s">
        <v>4421</v>
      </c>
      <c r="AA1493" s="203">
        <v>0</v>
      </c>
      <c r="AB1493" s="203">
        <v>0</v>
      </c>
      <c r="AC1493" s="203">
        <v>0</v>
      </c>
      <c r="AD1493" s="203">
        <v>0</v>
      </c>
    </row>
    <row r="1494" spans="1:30">
      <c r="A1494" s="200">
        <v>40219</v>
      </c>
      <c r="B1494" s="200" t="s">
        <v>4417</v>
      </c>
      <c r="C1494" s="200" t="s">
        <v>4418</v>
      </c>
      <c r="D1494" s="200"/>
      <c r="E1494" s="200"/>
      <c r="F1494" s="200" t="s">
        <v>4460</v>
      </c>
      <c r="G1494" s="200" t="s">
        <v>4461</v>
      </c>
      <c r="H1494" s="201">
        <v>40603</v>
      </c>
      <c r="I1494" s="202" t="s">
        <v>760</v>
      </c>
      <c r="J1494" s="203">
        <v>0</v>
      </c>
      <c r="K1494" s="203">
        <v>0</v>
      </c>
      <c r="L1494" s="203">
        <v>0</v>
      </c>
      <c r="M1494" s="203">
        <v>0</v>
      </c>
      <c r="N1494" s="203">
        <v>0</v>
      </c>
      <c r="O1494" s="203" t="s">
        <v>593</v>
      </c>
      <c r="P1494" s="203" t="s">
        <v>593</v>
      </c>
      <c r="Q1494" s="203" t="s">
        <v>593</v>
      </c>
      <c r="R1494" s="203" t="s">
        <v>593</v>
      </c>
      <c r="S1494" s="203" t="s">
        <v>593</v>
      </c>
      <c r="T1494" s="203" t="s">
        <v>593</v>
      </c>
      <c r="U1494" s="203">
        <v>0</v>
      </c>
      <c r="V1494" s="203" t="s">
        <v>593</v>
      </c>
      <c r="W1494" s="203" t="s">
        <v>593</v>
      </c>
      <c r="X1494" s="203" t="s">
        <v>761</v>
      </c>
      <c r="Y1494" s="203">
        <v>0</v>
      </c>
      <c r="Z1494" s="203" t="s">
        <v>4421</v>
      </c>
      <c r="AA1494" s="203">
        <v>0</v>
      </c>
      <c r="AB1494" s="203">
        <v>0</v>
      </c>
      <c r="AC1494" s="203">
        <v>0</v>
      </c>
      <c r="AD1494" s="203">
        <v>0</v>
      </c>
    </row>
    <row r="1495" spans="1:30">
      <c r="A1495" s="200">
        <v>40220</v>
      </c>
      <c r="B1495" s="200" t="s">
        <v>4417</v>
      </c>
      <c r="C1495" s="200" t="s">
        <v>4418</v>
      </c>
      <c r="D1495" s="200"/>
      <c r="E1495" s="200"/>
      <c r="F1495" s="200" t="s">
        <v>4462</v>
      </c>
      <c r="G1495" s="200" t="s">
        <v>4463</v>
      </c>
      <c r="H1495" s="201">
        <v>38439</v>
      </c>
      <c r="I1495" s="202" t="s">
        <v>760</v>
      </c>
      <c r="J1495" s="203">
        <v>0</v>
      </c>
      <c r="K1495" s="203">
        <v>0</v>
      </c>
      <c r="L1495" s="203">
        <v>0</v>
      </c>
      <c r="M1495" s="203">
        <v>0</v>
      </c>
      <c r="N1495" s="203">
        <v>0</v>
      </c>
      <c r="O1495" s="203" t="s">
        <v>593</v>
      </c>
      <c r="P1495" s="203" t="s">
        <v>593</v>
      </c>
      <c r="Q1495" s="203" t="s">
        <v>593</v>
      </c>
      <c r="R1495" s="203" t="s">
        <v>593</v>
      </c>
      <c r="S1495" s="203" t="s">
        <v>593</v>
      </c>
      <c r="T1495" s="203" t="s">
        <v>593</v>
      </c>
      <c r="U1495" s="203">
        <v>0</v>
      </c>
      <c r="V1495" s="203" t="s">
        <v>593</v>
      </c>
      <c r="W1495" s="203" t="s">
        <v>593</v>
      </c>
      <c r="X1495" s="203" t="s">
        <v>761</v>
      </c>
      <c r="Y1495" s="203">
        <v>0</v>
      </c>
      <c r="Z1495" s="203" t="s">
        <v>4421</v>
      </c>
      <c r="AA1495" s="203">
        <v>0</v>
      </c>
      <c r="AB1495" s="203">
        <v>0</v>
      </c>
      <c r="AC1495" s="203">
        <v>0</v>
      </c>
      <c r="AD1495" s="203">
        <v>0</v>
      </c>
    </row>
    <row r="1496" spans="1:30">
      <c r="A1496" s="200">
        <v>40221</v>
      </c>
      <c r="B1496" s="200" t="s">
        <v>4417</v>
      </c>
      <c r="C1496" s="200" t="s">
        <v>4418</v>
      </c>
      <c r="D1496" s="200"/>
      <c r="E1496" s="200"/>
      <c r="F1496" s="200" t="s">
        <v>4464</v>
      </c>
      <c r="G1496" s="200" t="s">
        <v>4465</v>
      </c>
      <c r="H1496" s="201">
        <v>30042</v>
      </c>
      <c r="I1496" s="202" t="s">
        <v>760</v>
      </c>
      <c r="J1496" s="203">
        <v>0</v>
      </c>
      <c r="K1496" s="203">
        <v>0</v>
      </c>
      <c r="L1496" s="203">
        <v>0</v>
      </c>
      <c r="M1496" s="203">
        <v>0</v>
      </c>
      <c r="N1496" s="203">
        <v>0</v>
      </c>
      <c r="O1496" s="203" t="s">
        <v>593</v>
      </c>
      <c r="P1496" s="203" t="s">
        <v>593</v>
      </c>
      <c r="Q1496" s="203" t="s">
        <v>593</v>
      </c>
      <c r="R1496" s="203" t="s">
        <v>593</v>
      </c>
      <c r="S1496" s="203" t="s">
        <v>593</v>
      </c>
      <c r="T1496" s="203" t="s">
        <v>593</v>
      </c>
      <c r="U1496" s="203">
        <v>0</v>
      </c>
      <c r="V1496" s="203" t="s">
        <v>593</v>
      </c>
      <c r="W1496" s="203" t="s">
        <v>593</v>
      </c>
      <c r="X1496" s="203" t="s">
        <v>761</v>
      </c>
      <c r="Y1496" s="203">
        <v>0</v>
      </c>
      <c r="Z1496" s="203" t="s">
        <v>4455</v>
      </c>
      <c r="AA1496" s="203">
        <v>0</v>
      </c>
      <c r="AB1496" s="203">
        <v>0</v>
      </c>
      <c r="AC1496" s="203">
        <v>0</v>
      </c>
      <c r="AD1496" s="203">
        <v>0</v>
      </c>
    </row>
    <row r="1497" spans="1:30">
      <c r="A1497" s="200">
        <v>40223</v>
      </c>
      <c r="B1497" s="200" t="s">
        <v>4417</v>
      </c>
      <c r="C1497" s="200" t="s">
        <v>4418</v>
      </c>
      <c r="D1497" s="200"/>
      <c r="E1497" s="200"/>
      <c r="F1497" s="200" t="s">
        <v>4466</v>
      </c>
      <c r="G1497" s="200" t="s">
        <v>1784</v>
      </c>
      <c r="H1497" s="201">
        <v>35704</v>
      </c>
      <c r="I1497" s="202" t="s">
        <v>760</v>
      </c>
      <c r="J1497" s="203">
        <v>0</v>
      </c>
      <c r="K1497" s="203">
        <v>0</v>
      </c>
      <c r="L1497" s="203">
        <v>0</v>
      </c>
      <c r="M1497" s="203">
        <v>0</v>
      </c>
      <c r="N1497" s="203">
        <v>0</v>
      </c>
      <c r="O1497" s="203" t="s">
        <v>593</v>
      </c>
      <c r="P1497" s="203" t="s">
        <v>593</v>
      </c>
      <c r="Q1497" s="203" t="s">
        <v>593</v>
      </c>
      <c r="R1497" s="203" t="s">
        <v>593</v>
      </c>
      <c r="S1497" s="203" t="s">
        <v>593</v>
      </c>
      <c r="T1497" s="203" t="s">
        <v>593</v>
      </c>
      <c r="U1497" s="203">
        <v>0</v>
      </c>
      <c r="V1497" s="203" t="s">
        <v>593</v>
      </c>
      <c r="W1497" s="203" t="s">
        <v>593</v>
      </c>
      <c r="X1497" s="203" t="s">
        <v>761</v>
      </c>
      <c r="Y1497" s="203">
        <v>0</v>
      </c>
      <c r="Z1497" s="203" t="s">
        <v>4421</v>
      </c>
      <c r="AA1497" s="203">
        <v>0</v>
      </c>
      <c r="AB1497" s="203">
        <v>0</v>
      </c>
      <c r="AC1497" s="203">
        <v>0</v>
      </c>
      <c r="AD1497" s="203">
        <v>0</v>
      </c>
    </row>
    <row r="1498" spans="1:30">
      <c r="A1498" s="200">
        <v>40224</v>
      </c>
      <c r="B1498" s="200" t="s">
        <v>4417</v>
      </c>
      <c r="C1498" s="200" t="s">
        <v>4418</v>
      </c>
      <c r="D1498" s="200"/>
      <c r="E1498" s="200"/>
      <c r="F1498" s="200" t="s">
        <v>4467</v>
      </c>
      <c r="G1498" s="200" t="s">
        <v>4468</v>
      </c>
      <c r="H1498" s="201">
        <v>38376</v>
      </c>
      <c r="I1498" s="202" t="s">
        <v>760</v>
      </c>
      <c r="J1498" s="203">
        <v>0</v>
      </c>
      <c r="K1498" s="203">
        <v>0</v>
      </c>
      <c r="L1498" s="203">
        <v>0</v>
      </c>
      <c r="M1498" s="203">
        <v>0</v>
      </c>
      <c r="N1498" s="203">
        <v>0</v>
      </c>
      <c r="O1498" s="203" t="s">
        <v>593</v>
      </c>
      <c r="P1498" s="203" t="s">
        <v>593</v>
      </c>
      <c r="Q1498" s="203" t="s">
        <v>593</v>
      </c>
      <c r="R1498" s="203" t="s">
        <v>593</v>
      </c>
      <c r="S1498" s="203" t="s">
        <v>593</v>
      </c>
      <c r="T1498" s="203" t="s">
        <v>593</v>
      </c>
      <c r="U1498" s="203">
        <v>0</v>
      </c>
      <c r="V1498" s="203" t="s">
        <v>593</v>
      </c>
      <c r="W1498" s="203" t="s">
        <v>593</v>
      </c>
      <c r="X1498" s="203" t="s">
        <v>761</v>
      </c>
      <c r="Y1498" s="203">
        <v>0</v>
      </c>
      <c r="Z1498" s="203" t="s">
        <v>4421</v>
      </c>
      <c r="AA1498" s="203">
        <v>0</v>
      </c>
      <c r="AB1498" s="203">
        <v>0</v>
      </c>
      <c r="AC1498" s="203">
        <v>0</v>
      </c>
      <c r="AD1498" s="203">
        <v>0</v>
      </c>
    </row>
    <row r="1499" spans="1:30" hidden="1">
      <c r="A1499" s="200">
        <v>40225</v>
      </c>
      <c r="B1499" s="200" t="s">
        <v>4417</v>
      </c>
      <c r="C1499" s="200" t="s">
        <v>4418</v>
      </c>
      <c r="D1499" s="200"/>
      <c r="E1499" s="200"/>
      <c r="F1499" s="200" t="s">
        <v>4469</v>
      </c>
      <c r="G1499" s="200" t="s">
        <v>4470</v>
      </c>
      <c r="H1499" s="201">
        <v>38431</v>
      </c>
      <c r="I1499" s="202" t="s">
        <v>760</v>
      </c>
      <c r="J1499" s="203" t="s">
        <v>593</v>
      </c>
      <c r="K1499" s="203" t="s">
        <v>593</v>
      </c>
      <c r="L1499" s="203" t="s">
        <v>593</v>
      </c>
      <c r="M1499" s="203" t="s">
        <v>593</v>
      </c>
      <c r="N1499" s="203" t="s">
        <v>593</v>
      </c>
      <c r="O1499" s="203" t="s">
        <v>593</v>
      </c>
      <c r="P1499" s="203" t="s">
        <v>593</v>
      </c>
      <c r="Q1499" s="203" t="s">
        <v>593</v>
      </c>
      <c r="R1499" s="203" t="s">
        <v>593</v>
      </c>
      <c r="S1499" s="203" t="s">
        <v>593</v>
      </c>
      <c r="T1499" s="203" t="s">
        <v>593</v>
      </c>
      <c r="U1499" s="203" t="s">
        <v>593</v>
      </c>
      <c r="V1499" s="203" t="s">
        <v>593</v>
      </c>
      <c r="W1499" s="203" t="s">
        <v>593</v>
      </c>
      <c r="X1499" s="203" t="s">
        <v>593</v>
      </c>
      <c r="Y1499" s="203" t="s">
        <v>593</v>
      </c>
      <c r="Z1499" s="203" t="s">
        <v>593</v>
      </c>
      <c r="AA1499" s="203"/>
      <c r="AB1499" s="203"/>
      <c r="AC1499" s="203"/>
      <c r="AD1499" s="202"/>
    </row>
    <row r="1500" spans="1:30">
      <c r="A1500" s="200">
        <v>40226</v>
      </c>
      <c r="B1500" s="200" t="s">
        <v>4417</v>
      </c>
      <c r="C1500" s="200" t="s">
        <v>4418</v>
      </c>
      <c r="D1500" s="200"/>
      <c r="E1500" s="200"/>
      <c r="F1500" s="200" t="s">
        <v>4471</v>
      </c>
      <c r="G1500" s="200" t="s">
        <v>4472</v>
      </c>
      <c r="H1500" s="201">
        <v>41548</v>
      </c>
      <c r="I1500" s="202" t="s">
        <v>760</v>
      </c>
      <c r="J1500" s="203">
        <v>0</v>
      </c>
      <c r="K1500" s="203">
        <v>0</v>
      </c>
      <c r="L1500" s="203">
        <v>0</v>
      </c>
      <c r="M1500" s="203">
        <v>0</v>
      </c>
      <c r="N1500" s="203">
        <v>0</v>
      </c>
      <c r="O1500" s="203" t="s">
        <v>593</v>
      </c>
      <c r="P1500" s="203" t="s">
        <v>593</v>
      </c>
      <c r="Q1500" s="203" t="s">
        <v>593</v>
      </c>
      <c r="R1500" s="203" t="s">
        <v>593</v>
      </c>
      <c r="S1500" s="203" t="s">
        <v>593</v>
      </c>
      <c r="T1500" s="203" t="s">
        <v>593</v>
      </c>
      <c r="U1500" s="203">
        <v>0</v>
      </c>
      <c r="V1500" s="203" t="s">
        <v>593</v>
      </c>
      <c r="W1500" s="203" t="s">
        <v>593</v>
      </c>
      <c r="X1500" s="203" t="s">
        <v>761</v>
      </c>
      <c r="Y1500" s="203">
        <v>0</v>
      </c>
      <c r="Z1500" s="203" t="s">
        <v>4421</v>
      </c>
      <c r="AA1500" s="203">
        <v>0</v>
      </c>
      <c r="AB1500" s="203">
        <v>0</v>
      </c>
      <c r="AC1500" s="203">
        <v>0</v>
      </c>
      <c r="AD1500" s="203">
        <v>0</v>
      </c>
    </row>
    <row r="1501" spans="1:30" hidden="1">
      <c r="A1501" s="200">
        <v>40227</v>
      </c>
      <c r="B1501" s="200" t="s">
        <v>4417</v>
      </c>
      <c r="C1501" s="200" t="s">
        <v>4418</v>
      </c>
      <c r="D1501" s="200"/>
      <c r="E1501" s="200"/>
      <c r="F1501" s="200" t="s">
        <v>4473</v>
      </c>
      <c r="G1501" s="200" t="s">
        <v>4474</v>
      </c>
      <c r="H1501" s="201">
        <v>38803</v>
      </c>
      <c r="I1501" s="202" t="s">
        <v>760</v>
      </c>
      <c r="J1501" s="203" t="s">
        <v>593</v>
      </c>
      <c r="K1501" s="203" t="s">
        <v>593</v>
      </c>
      <c r="L1501" s="203" t="s">
        <v>593</v>
      </c>
      <c r="M1501" s="203" t="s">
        <v>593</v>
      </c>
      <c r="N1501" s="203" t="s">
        <v>593</v>
      </c>
      <c r="O1501" s="203" t="s">
        <v>593</v>
      </c>
      <c r="P1501" s="203" t="s">
        <v>593</v>
      </c>
      <c r="Q1501" s="203" t="s">
        <v>593</v>
      </c>
      <c r="R1501" s="203" t="s">
        <v>593</v>
      </c>
      <c r="S1501" s="203" t="s">
        <v>593</v>
      </c>
      <c r="T1501" s="203" t="s">
        <v>593</v>
      </c>
      <c r="U1501" s="203" t="s">
        <v>593</v>
      </c>
      <c r="V1501" s="203" t="s">
        <v>593</v>
      </c>
      <c r="W1501" s="203" t="s">
        <v>593</v>
      </c>
      <c r="X1501" s="203" t="s">
        <v>593</v>
      </c>
      <c r="Y1501" s="203" t="s">
        <v>593</v>
      </c>
      <c r="Z1501" s="203" t="s">
        <v>593</v>
      </c>
      <c r="AA1501" s="203"/>
      <c r="AB1501" s="203"/>
      <c r="AC1501" s="203"/>
      <c r="AD1501" s="202"/>
    </row>
    <row r="1502" spans="1:30" hidden="1">
      <c r="A1502" s="200">
        <v>40228</v>
      </c>
      <c r="B1502" s="200" t="s">
        <v>4417</v>
      </c>
      <c r="C1502" s="200" t="s">
        <v>4418</v>
      </c>
      <c r="D1502" s="200"/>
      <c r="E1502" s="200"/>
      <c r="F1502" s="200" t="s">
        <v>4475</v>
      </c>
      <c r="G1502" s="200" t="s">
        <v>4476</v>
      </c>
      <c r="H1502" s="201">
        <v>38796</v>
      </c>
      <c r="I1502" s="202" t="s">
        <v>760</v>
      </c>
      <c r="J1502" s="203" t="s">
        <v>593</v>
      </c>
      <c r="K1502" s="203" t="s">
        <v>593</v>
      </c>
      <c r="L1502" s="203" t="s">
        <v>593</v>
      </c>
      <c r="M1502" s="203" t="s">
        <v>593</v>
      </c>
      <c r="N1502" s="203" t="s">
        <v>593</v>
      </c>
      <c r="O1502" s="203" t="s">
        <v>593</v>
      </c>
      <c r="P1502" s="203" t="s">
        <v>593</v>
      </c>
      <c r="Q1502" s="203" t="s">
        <v>593</v>
      </c>
      <c r="R1502" s="203" t="s">
        <v>593</v>
      </c>
      <c r="S1502" s="203" t="s">
        <v>593</v>
      </c>
      <c r="T1502" s="203" t="s">
        <v>593</v>
      </c>
      <c r="U1502" s="203" t="s">
        <v>593</v>
      </c>
      <c r="V1502" s="203" t="s">
        <v>593</v>
      </c>
      <c r="W1502" s="203" t="s">
        <v>593</v>
      </c>
      <c r="X1502" s="203" t="s">
        <v>593</v>
      </c>
      <c r="Y1502" s="203" t="s">
        <v>593</v>
      </c>
      <c r="Z1502" s="203" t="s">
        <v>593</v>
      </c>
      <c r="AA1502" s="203"/>
      <c r="AB1502" s="203"/>
      <c r="AC1502" s="203"/>
      <c r="AD1502" s="202"/>
    </row>
    <row r="1503" spans="1:30" hidden="1">
      <c r="A1503" s="200">
        <v>40229</v>
      </c>
      <c r="B1503" s="200" t="s">
        <v>4417</v>
      </c>
      <c r="C1503" s="200" t="s">
        <v>4418</v>
      </c>
      <c r="D1503" s="200"/>
      <c r="E1503" s="200"/>
      <c r="F1503" s="200" t="s">
        <v>4477</v>
      </c>
      <c r="G1503" s="200" t="s">
        <v>4478</v>
      </c>
      <c r="H1503" s="201">
        <v>39111</v>
      </c>
      <c r="I1503" s="202" t="s">
        <v>760</v>
      </c>
      <c r="J1503" s="203" t="s">
        <v>593</v>
      </c>
      <c r="K1503" s="203" t="s">
        <v>593</v>
      </c>
      <c r="L1503" s="203" t="s">
        <v>593</v>
      </c>
      <c r="M1503" s="203" t="s">
        <v>593</v>
      </c>
      <c r="N1503" s="203" t="s">
        <v>593</v>
      </c>
      <c r="O1503" s="203" t="s">
        <v>593</v>
      </c>
      <c r="P1503" s="203" t="s">
        <v>593</v>
      </c>
      <c r="Q1503" s="203" t="s">
        <v>593</v>
      </c>
      <c r="R1503" s="203" t="s">
        <v>593</v>
      </c>
      <c r="S1503" s="203" t="s">
        <v>593</v>
      </c>
      <c r="T1503" s="203" t="s">
        <v>593</v>
      </c>
      <c r="U1503" s="203" t="s">
        <v>593</v>
      </c>
      <c r="V1503" s="203" t="s">
        <v>593</v>
      </c>
      <c r="W1503" s="203" t="s">
        <v>593</v>
      </c>
      <c r="X1503" s="203" t="s">
        <v>593</v>
      </c>
      <c r="Y1503" s="203" t="s">
        <v>593</v>
      </c>
      <c r="Z1503" s="203" t="s">
        <v>593</v>
      </c>
      <c r="AA1503" s="203"/>
      <c r="AB1503" s="203"/>
      <c r="AC1503" s="203"/>
      <c r="AD1503" s="202"/>
    </row>
    <row r="1504" spans="1:30">
      <c r="A1504" s="200">
        <v>40230</v>
      </c>
      <c r="B1504" s="200" t="s">
        <v>4417</v>
      </c>
      <c r="C1504" s="200" t="s">
        <v>4418</v>
      </c>
      <c r="D1504" s="200"/>
      <c r="E1504" s="200"/>
      <c r="F1504" s="200" t="s">
        <v>4479</v>
      </c>
      <c r="G1504" s="200" t="s">
        <v>4480</v>
      </c>
      <c r="H1504" s="201">
        <v>40179</v>
      </c>
      <c r="I1504" s="202" t="s">
        <v>760</v>
      </c>
      <c r="J1504" s="203">
        <v>0</v>
      </c>
      <c r="K1504" s="203">
        <v>0</v>
      </c>
      <c r="L1504" s="203">
        <v>0</v>
      </c>
      <c r="M1504" s="203">
        <v>0</v>
      </c>
      <c r="N1504" s="203">
        <v>0</v>
      </c>
      <c r="O1504" s="203" t="s">
        <v>593</v>
      </c>
      <c r="P1504" s="203" t="s">
        <v>593</v>
      </c>
      <c r="Q1504" s="203" t="s">
        <v>593</v>
      </c>
      <c r="R1504" s="203" t="s">
        <v>593</v>
      </c>
      <c r="S1504" s="203" t="s">
        <v>593</v>
      </c>
      <c r="T1504" s="203" t="s">
        <v>593</v>
      </c>
      <c r="U1504" s="203">
        <v>0</v>
      </c>
      <c r="V1504" s="203" t="s">
        <v>593</v>
      </c>
      <c r="W1504" s="203" t="s">
        <v>593</v>
      </c>
      <c r="X1504" s="203" t="s">
        <v>761</v>
      </c>
      <c r="Y1504" s="203">
        <v>0</v>
      </c>
      <c r="Z1504" s="203" t="s">
        <v>4421</v>
      </c>
      <c r="AA1504" s="203">
        <v>0</v>
      </c>
      <c r="AB1504" s="203">
        <v>0</v>
      </c>
      <c r="AC1504" s="203">
        <v>0</v>
      </c>
      <c r="AD1504" s="203">
        <v>0</v>
      </c>
    </row>
    <row r="1505" spans="1:30">
      <c r="A1505" s="200">
        <v>40231</v>
      </c>
      <c r="B1505" s="200" t="s">
        <v>4417</v>
      </c>
      <c r="C1505" s="200" t="s">
        <v>4418</v>
      </c>
      <c r="D1505" s="200"/>
      <c r="E1505" s="200"/>
      <c r="F1505" s="200" t="s">
        <v>4481</v>
      </c>
      <c r="G1505" s="200" t="s">
        <v>4482</v>
      </c>
      <c r="H1505" s="201">
        <v>43374</v>
      </c>
      <c r="I1505" s="202" t="s">
        <v>760</v>
      </c>
      <c r="J1505" s="203" t="s">
        <v>593</v>
      </c>
      <c r="K1505" s="203" t="s">
        <v>593</v>
      </c>
      <c r="L1505" s="203" t="s">
        <v>593</v>
      </c>
      <c r="M1505" s="203" t="s">
        <v>593</v>
      </c>
      <c r="N1505" s="203" t="s">
        <v>593</v>
      </c>
      <c r="O1505" s="203" t="s">
        <v>593</v>
      </c>
      <c r="P1505" s="203" t="s">
        <v>593</v>
      </c>
      <c r="Q1505" s="203" t="s">
        <v>593</v>
      </c>
      <c r="R1505" s="203" t="s">
        <v>593</v>
      </c>
      <c r="S1505" s="203" t="s">
        <v>593</v>
      </c>
      <c r="T1505" s="203" t="s">
        <v>593</v>
      </c>
      <c r="U1505" s="203" t="s">
        <v>593</v>
      </c>
      <c r="V1505" s="203" t="s">
        <v>593</v>
      </c>
      <c r="W1505" s="203" t="s">
        <v>593</v>
      </c>
      <c r="X1505" s="203" t="s">
        <v>762</v>
      </c>
      <c r="Y1505" s="203" t="s">
        <v>593</v>
      </c>
      <c r="Z1505" s="203" t="s">
        <v>4483</v>
      </c>
      <c r="AA1505" s="203"/>
      <c r="AB1505" s="203"/>
      <c r="AC1505" s="203"/>
      <c r="AD1505" s="202"/>
    </row>
    <row r="1506" spans="1:30" hidden="1">
      <c r="A1506" s="200">
        <v>40341</v>
      </c>
      <c r="B1506" s="200" t="s">
        <v>4417</v>
      </c>
      <c r="C1506" s="200" t="s">
        <v>4418</v>
      </c>
      <c r="D1506" s="200" t="s">
        <v>4484</v>
      </c>
      <c r="E1506" s="200" t="s">
        <v>4485</v>
      </c>
      <c r="F1506" s="200" t="s">
        <v>4486</v>
      </c>
      <c r="G1506" s="200" t="s">
        <v>4487</v>
      </c>
      <c r="H1506" s="201">
        <v>32781</v>
      </c>
      <c r="I1506" s="202" t="s">
        <v>760</v>
      </c>
      <c r="J1506" s="203" t="s">
        <v>593</v>
      </c>
      <c r="K1506" s="203" t="s">
        <v>593</v>
      </c>
      <c r="L1506" s="203" t="s">
        <v>593</v>
      </c>
      <c r="M1506" s="203" t="s">
        <v>593</v>
      </c>
      <c r="N1506" s="203" t="s">
        <v>593</v>
      </c>
      <c r="O1506" s="203" t="s">
        <v>593</v>
      </c>
      <c r="P1506" s="203" t="s">
        <v>593</v>
      </c>
      <c r="Q1506" s="203" t="s">
        <v>593</v>
      </c>
      <c r="R1506" s="203" t="s">
        <v>593</v>
      </c>
      <c r="S1506" s="203" t="s">
        <v>593</v>
      </c>
      <c r="T1506" s="203" t="s">
        <v>593</v>
      </c>
      <c r="U1506" s="203" t="s">
        <v>593</v>
      </c>
      <c r="V1506" s="203" t="s">
        <v>593</v>
      </c>
      <c r="W1506" s="203" t="s">
        <v>593</v>
      </c>
      <c r="X1506" s="203" t="s">
        <v>593</v>
      </c>
      <c r="Y1506" s="203" t="s">
        <v>593</v>
      </c>
      <c r="Z1506" s="203" t="s">
        <v>593</v>
      </c>
      <c r="AA1506" s="203"/>
      <c r="AB1506" s="203"/>
      <c r="AC1506" s="203"/>
      <c r="AD1506" s="202"/>
    </row>
    <row r="1507" spans="1:30" hidden="1">
      <c r="A1507" s="200">
        <v>40342</v>
      </c>
      <c r="B1507" s="200" t="s">
        <v>4417</v>
      </c>
      <c r="C1507" s="200" t="s">
        <v>4418</v>
      </c>
      <c r="D1507" s="200" t="s">
        <v>4484</v>
      </c>
      <c r="E1507" s="200" t="s">
        <v>4485</v>
      </c>
      <c r="F1507" s="200" t="s">
        <v>4488</v>
      </c>
      <c r="G1507" s="200" t="s">
        <v>4489</v>
      </c>
      <c r="H1507" s="201">
        <v>30682</v>
      </c>
      <c r="I1507" s="202" t="s">
        <v>760</v>
      </c>
      <c r="J1507" s="203" t="s">
        <v>593</v>
      </c>
      <c r="K1507" s="203" t="s">
        <v>593</v>
      </c>
      <c r="L1507" s="203" t="s">
        <v>593</v>
      </c>
      <c r="M1507" s="203" t="s">
        <v>593</v>
      </c>
      <c r="N1507" s="203" t="s">
        <v>593</v>
      </c>
      <c r="O1507" s="203" t="s">
        <v>593</v>
      </c>
      <c r="P1507" s="203" t="s">
        <v>593</v>
      </c>
      <c r="Q1507" s="203" t="s">
        <v>593</v>
      </c>
      <c r="R1507" s="203" t="s">
        <v>593</v>
      </c>
      <c r="S1507" s="203" t="s">
        <v>593</v>
      </c>
      <c r="T1507" s="203" t="s">
        <v>593</v>
      </c>
      <c r="U1507" s="203" t="s">
        <v>593</v>
      </c>
      <c r="V1507" s="203" t="s">
        <v>593</v>
      </c>
      <c r="W1507" s="203" t="s">
        <v>593</v>
      </c>
      <c r="X1507" s="203" t="s">
        <v>593</v>
      </c>
      <c r="Y1507" s="203" t="s">
        <v>593</v>
      </c>
      <c r="Z1507" s="203" t="s">
        <v>593</v>
      </c>
      <c r="AA1507" s="203"/>
      <c r="AB1507" s="203"/>
      <c r="AC1507" s="203"/>
      <c r="AD1507" s="202"/>
    </row>
    <row r="1508" spans="1:30">
      <c r="A1508" s="200">
        <v>40343</v>
      </c>
      <c r="B1508" s="200" t="s">
        <v>4417</v>
      </c>
      <c r="C1508" s="200" t="s">
        <v>4418</v>
      </c>
      <c r="D1508" s="200" t="s">
        <v>4484</v>
      </c>
      <c r="E1508" s="200" t="s">
        <v>4485</v>
      </c>
      <c r="F1508" s="200" t="s">
        <v>4490</v>
      </c>
      <c r="G1508" s="200" t="s">
        <v>4491</v>
      </c>
      <c r="H1508" s="201">
        <v>32781</v>
      </c>
      <c r="I1508" s="202" t="s">
        <v>760</v>
      </c>
      <c r="J1508" s="203">
        <v>0</v>
      </c>
      <c r="K1508" s="203">
        <v>0</v>
      </c>
      <c r="L1508" s="203">
        <v>0</v>
      </c>
      <c r="M1508" s="203">
        <v>0</v>
      </c>
      <c r="N1508" s="203">
        <v>0</v>
      </c>
      <c r="O1508" s="203" t="s">
        <v>593</v>
      </c>
      <c r="P1508" s="203" t="s">
        <v>593</v>
      </c>
      <c r="Q1508" s="203" t="s">
        <v>593</v>
      </c>
      <c r="R1508" s="203" t="s">
        <v>593</v>
      </c>
      <c r="S1508" s="203" t="s">
        <v>593</v>
      </c>
      <c r="T1508" s="203" t="s">
        <v>593</v>
      </c>
      <c r="U1508" s="203">
        <v>0</v>
      </c>
      <c r="V1508" s="203" t="s">
        <v>593</v>
      </c>
      <c r="W1508" s="203" t="s">
        <v>593</v>
      </c>
      <c r="X1508" s="203" t="s">
        <v>761</v>
      </c>
      <c r="Y1508" s="203">
        <v>0</v>
      </c>
      <c r="Z1508" s="203" t="s">
        <v>4421</v>
      </c>
      <c r="AA1508" s="203">
        <v>0</v>
      </c>
      <c r="AB1508" s="203">
        <v>0</v>
      </c>
      <c r="AC1508" s="203">
        <v>0</v>
      </c>
      <c r="AD1508" s="203">
        <v>0</v>
      </c>
    </row>
    <row r="1509" spans="1:30" hidden="1">
      <c r="A1509" s="200">
        <v>40344</v>
      </c>
      <c r="B1509" s="200" t="s">
        <v>4417</v>
      </c>
      <c r="C1509" s="200" t="s">
        <v>4418</v>
      </c>
      <c r="D1509" s="200" t="s">
        <v>4484</v>
      </c>
      <c r="E1509" s="200" t="s">
        <v>4485</v>
      </c>
      <c r="F1509" s="200" t="s">
        <v>4492</v>
      </c>
      <c r="G1509" s="200" t="s">
        <v>4493</v>
      </c>
      <c r="H1509" s="201">
        <v>30042</v>
      </c>
      <c r="I1509" s="202" t="s">
        <v>760</v>
      </c>
      <c r="J1509" s="203" t="s">
        <v>593</v>
      </c>
      <c r="K1509" s="203" t="s">
        <v>593</v>
      </c>
      <c r="L1509" s="203" t="s">
        <v>593</v>
      </c>
      <c r="M1509" s="203" t="s">
        <v>593</v>
      </c>
      <c r="N1509" s="203" t="s">
        <v>593</v>
      </c>
      <c r="O1509" s="203" t="s">
        <v>593</v>
      </c>
      <c r="P1509" s="203" t="s">
        <v>593</v>
      </c>
      <c r="Q1509" s="203" t="s">
        <v>593</v>
      </c>
      <c r="R1509" s="203" t="s">
        <v>593</v>
      </c>
      <c r="S1509" s="203" t="s">
        <v>593</v>
      </c>
      <c r="T1509" s="203" t="s">
        <v>593</v>
      </c>
      <c r="U1509" s="203" t="s">
        <v>593</v>
      </c>
      <c r="V1509" s="203" t="s">
        <v>593</v>
      </c>
      <c r="W1509" s="203" t="s">
        <v>593</v>
      </c>
      <c r="X1509" s="203" t="s">
        <v>593</v>
      </c>
      <c r="Y1509" s="203" t="s">
        <v>593</v>
      </c>
      <c r="Z1509" s="203" t="s">
        <v>593</v>
      </c>
      <c r="AA1509" s="203"/>
      <c r="AB1509" s="203"/>
      <c r="AC1509" s="203"/>
      <c r="AD1509" s="202"/>
    </row>
    <row r="1510" spans="1:30">
      <c r="A1510" s="200">
        <v>40345</v>
      </c>
      <c r="B1510" s="200" t="s">
        <v>4417</v>
      </c>
      <c r="C1510" s="200" t="s">
        <v>4418</v>
      </c>
      <c r="D1510" s="200" t="s">
        <v>4484</v>
      </c>
      <c r="E1510" s="200" t="s">
        <v>4485</v>
      </c>
      <c r="F1510" s="200" t="s">
        <v>4494</v>
      </c>
      <c r="G1510" s="200" t="s">
        <v>4495</v>
      </c>
      <c r="H1510" s="201">
        <v>35790</v>
      </c>
      <c r="I1510" s="202" t="s">
        <v>760</v>
      </c>
      <c r="J1510" s="203">
        <v>0</v>
      </c>
      <c r="K1510" s="203">
        <v>0</v>
      </c>
      <c r="L1510" s="203">
        <v>0</v>
      </c>
      <c r="M1510" s="203">
        <v>0</v>
      </c>
      <c r="N1510" s="203">
        <v>0</v>
      </c>
      <c r="O1510" s="203" t="s">
        <v>593</v>
      </c>
      <c r="P1510" s="203" t="s">
        <v>593</v>
      </c>
      <c r="Q1510" s="203" t="s">
        <v>593</v>
      </c>
      <c r="R1510" s="203" t="s">
        <v>593</v>
      </c>
      <c r="S1510" s="203" t="s">
        <v>593</v>
      </c>
      <c r="T1510" s="203" t="s">
        <v>593</v>
      </c>
      <c r="U1510" s="203">
        <v>0</v>
      </c>
      <c r="V1510" s="203" t="s">
        <v>593</v>
      </c>
      <c r="W1510" s="203" t="s">
        <v>593</v>
      </c>
      <c r="X1510" s="203" t="s">
        <v>761</v>
      </c>
      <c r="Y1510" s="203">
        <v>0</v>
      </c>
      <c r="Z1510" s="203" t="s">
        <v>4421</v>
      </c>
      <c r="AA1510" s="203">
        <v>0</v>
      </c>
      <c r="AB1510" s="203">
        <v>0</v>
      </c>
      <c r="AC1510" s="203">
        <v>0</v>
      </c>
      <c r="AD1510" s="203">
        <v>0</v>
      </c>
    </row>
    <row r="1511" spans="1:30" hidden="1">
      <c r="A1511" s="200">
        <v>40348</v>
      </c>
      <c r="B1511" s="200" t="s">
        <v>4417</v>
      </c>
      <c r="C1511" s="200" t="s">
        <v>4418</v>
      </c>
      <c r="D1511" s="200" t="s">
        <v>4484</v>
      </c>
      <c r="E1511" s="200" t="s">
        <v>4485</v>
      </c>
      <c r="F1511" s="200" t="s">
        <v>4496</v>
      </c>
      <c r="G1511" s="200" t="s">
        <v>4497</v>
      </c>
      <c r="H1511" s="202"/>
      <c r="I1511" s="202"/>
      <c r="J1511" s="203" t="s">
        <v>593</v>
      </c>
      <c r="K1511" s="203" t="s">
        <v>593</v>
      </c>
      <c r="L1511" s="203" t="s">
        <v>593</v>
      </c>
      <c r="M1511" s="203" t="s">
        <v>593</v>
      </c>
      <c r="N1511" s="203" t="s">
        <v>593</v>
      </c>
      <c r="O1511" s="203" t="s">
        <v>593</v>
      </c>
      <c r="P1511" s="203" t="s">
        <v>593</v>
      </c>
      <c r="Q1511" s="203" t="s">
        <v>593</v>
      </c>
      <c r="R1511" s="203" t="s">
        <v>593</v>
      </c>
      <c r="S1511" s="203" t="s">
        <v>593</v>
      </c>
      <c r="T1511" s="203" t="s">
        <v>593</v>
      </c>
      <c r="U1511" s="203" t="s">
        <v>593</v>
      </c>
      <c r="V1511" s="203" t="s">
        <v>593</v>
      </c>
      <c r="W1511" s="203" t="s">
        <v>593</v>
      </c>
      <c r="X1511" s="203" t="s">
        <v>593</v>
      </c>
      <c r="Y1511" s="203" t="s">
        <v>593</v>
      </c>
      <c r="Z1511" s="203" t="s">
        <v>593</v>
      </c>
      <c r="AA1511" s="203"/>
      <c r="AB1511" s="203"/>
      <c r="AC1511" s="203"/>
      <c r="AD1511" s="202"/>
    </row>
    <row r="1512" spans="1:30">
      <c r="A1512" s="200">
        <v>40349</v>
      </c>
      <c r="B1512" s="200" t="s">
        <v>4417</v>
      </c>
      <c r="C1512" s="200" t="s">
        <v>4418</v>
      </c>
      <c r="D1512" s="200" t="s">
        <v>4484</v>
      </c>
      <c r="E1512" s="200" t="s">
        <v>4485</v>
      </c>
      <c r="F1512" s="200" t="s">
        <v>4498</v>
      </c>
      <c r="G1512" s="200" t="s">
        <v>4499</v>
      </c>
      <c r="H1512" s="201">
        <v>30682</v>
      </c>
      <c r="I1512" s="202" t="s">
        <v>760</v>
      </c>
      <c r="J1512" s="203">
        <v>0</v>
      </c>
      <c r="K1512" s="203">
        <v>0</v>
      </c>
      <c r="L1512" s="203">
        <v>0</v>
      </c>
      <c r="M1512" s="203">
        <v>0</v>
      </c>
      <c r="N1512" s="203">
        <v>0</v>
      </c>
      <c r="O1512" s="203" t="s">
        <v>593</v>
      </c>
      <c r="P1512" s="203" t="s">
        <v>593</v>
      </c>
      <c r="Q1512" s="203" t="s">
        <v>593</v>
      </c>
      <c r="R1512" s="203" t="s">
        <v>593</v>
      </c>
      <c r="S1512" s="203" t="s">
        <v>593</v>
      </c>
      <c r="T1512" s="203" t="s">
        <v>593</v>
      </c>
      <c r="U1512" s="203">
        <v>0</v>
      </c>
      <c r="V1512" s="203" t="s">
        <v>593</v>
      </c>
      <c r="W1512" s="203" t="s">
        <v>593</v>
      </c>
      <c r="X1512" s="203" t="s">
        <v>761</v>
      </c>
      <c r="Y1512" s="203">
        <v>0</v>
      </c>
      <c r="Z1512" s="203" t="s">
        <v>4421</v>
      </c>
      <c r="AA1512" s="203">
        <v>0</v>
      </c>
      <c r="AB1512" s="203">
        <v>0</v>
      </c>
      <c r="AC1512" s="203">
        <v>0</v>
      </c>
      <c r="AD1512" s="203">
        <v>0</v>
      </c>
    </row>
    <row r="1513" spans="1:30">
      <c r="A1513" s="200">
        <v>40381</v>
      </c>
      <c r="B1513" s="200" t="s">
        <v>4417</v>
      </c>
      <c r="C1513" s="200" t="s">
        <v>4418</v>
      </c>
      <c r="D1513" s="200" t="s">
        <v>4500</v>
      </c>
      <c r="E1513" s="200" t="s">
        <v>4501</v>
      </c>
      <c r="F1513" s="200" t="s">
        <v>4502</v>
      </c>
      <c r="G1513" s="200" t="s">
        <v>4503</v>
      </c>
      <c r="H1513" s="201">
        <v>31413</v>
      </c>
      <c r="I1513" s="202" t="s">
        <v>760</v>
      </c>
      <c r="J1513" s="203">
        <v>0</v>
      </c>
      <c r="K1513" s="203">
        <v>0</v>
      </c>
      <c r="L1513" s="203">
        <v>0</v>
      </c>
      <c r="M1513" s="203">
        <v>0</v>
      </c>
      <c r="N1513" s="203">
        <v>0</v>
      </c>
      <c r="O1513" s="203" t="s">
        <v>593</v>
      </c>
      <c r="P1513" s="203" t="s">
        <v>593</v>
      </c>
      <c r="Q1513" s="203" t="s">
        <v>593</v>
      </c>
      <c r="R1513" s="203" t="s">
        <v>593</v>
      </c>
      <c r="S1513" s="203" t="s">
        <v>593</v>
      </c>
      <c r="T1513" s="203" t="s">
        <v>593</v>
      </c>
      <c r="U1513" s="203">
        <v>0</v>
      </c>
      <c r="V1513" s="203" t="s">
        <v>593</v>
      </c>
      <c r="W1513" s="203" t="s">
        <v>593</v>
      </c>
      <c r="X1513" s="203" t="s">
        <v>761</v>
      </c>
      <c r="Y1513" s="203">
        <v>0</v>
      </c>
      <c r="Z1513" s="203" t="s">
        <v>4421</v>
      </c>
      <c r="AA1513" s="203">
        <v>0</v>
      </c>
      <c r="AB1513" s="203">
        <v>0</v>
      </c>
      <c r="AC1513" s="203">
        <v>0</v>
      </c>
      <c r="AD1513" s="203">
        <v>0</v>
      </c>
    </row>
    <row r="1514" spans="1:30">
      <c r="A1514" s="200">
        <v>40382</v>
      </c>
      <c r="B1514" s="200" t="s">
        <v>4417</v>
      </c>
      <c r="C1514" s="200" t="s">
        <v>4418</v>
      </c>
      <c r="D1514" s="200" t="s">
        <v>4500</v>
      </c>
      <c r="E1514" s="200" t="s">
        <v>4501</v>
      </c>
      <c r="F1514" s="200" t="s">
        <v>4504</v>
      </c>
      <c r="G1514" s="200" t="s">
        <v>4505</v>
      </c>
      <c r="H1514" s="201">
        <v>38222</v>
      </c>
      <c r="I1514" s="202" t="s">
        <v>760</v>
      </c>
      <c r="J1514" s="203">
        <v>0</v>
      </c>
      <c r="K1514" s="203">
        <v>0</v>
      </c>
      <c r="L1514" s="203">
        <v>0</v>
      </c>
      <c r="M1514" s="203">
        <v>0</v>
      </c>
      <c r="N1514" s="203">
        <v>0</v>
      </c>
      <c r="O1514" s="203" t="s">
        <v>593</v>
      </c>
      <c r="P1514" s="203" t="s">
        <v>593</v>
      </c>
      <c r="Q1514" s="203" t="s">
        <v>593</v>
      </c>
      <c r="R1514" s="203" t="s">
        <v>593</v>
      </c>
      <c r="S1514" s="203" t="s">
        <v>593</v>
      </c>
      <c r="T1514" s="203" t="s">
        <v>593</v>
      </c>
      <c r="U1514" s="203">
        <v>0</v>
      </c>
      <c r="V1514" s="203" t="s">
        <v>593</v>
      </c>
      <c r="W1514" s="203" t="s">
        <v>593</v>
      </c>
      <c r="X1514" s="203" t="s">
        <v>761</v>
      </c>
      <c r="Y1514" s="203">
        <v>0</v>
      </c>
      <c r="Z1514" s="203" t="s">
        <v>4421</v>
      </c>
      <c r="AA1514" s="203" t="s">
        <v>4506</v>
      </c>
      <c r="AB1514" s="203">
        <v>0</v>
      </c>
      <c r="AC1514" s="203">
        <v>0</v>
      </c>
      <c r="AD1514" s="203">
        <v>0</v>
      </c>
    </row>
    <row r="1515" spans="1:30">
      <c r="A1515" s="200">
        <v>40383</v>
      </c>
      <c r="B1515" s="200" t="s">
        <v>4417</v>
      </c>
      <c r="C1515" s="200" t="s">
        <v>4418</v>
      </c>
      <c r="D1515" s="200" t="s">
        <v>4500</v>
      </c>
      <c r="E1515" s="200" t="s">
        <v>4501</v>
      </c>
      <c r="F1515" s="200" t="s">
        <v>4507</v>
      </c>
      <c r="G1515" s="200" t="s">
        <v>4508</v>
      </c>
      <c r="H1515" s="201">
        <v>33044</v>
      </c>
      <c r="I1515" s="202" t="s">
        <v>760</v>
      </c>
      <c r="J1515" s="203">
        <v>0</v>
      </c>
      <c r="K1515" s="203">
        <v>0</v>
      </c>
      <c r="L1515" s="203">
        <v>0</v>
      </c>
      <c r="M1515" s="203">
        <v>0</v>
      </c>
      <c r="N1515" s="203">
        <v>0</v>
      </c>
      <c r="O1515" s="203" t="s">
        <v>593</v>
      </c>
      <c r="P1515" s="203" t="s">
        <v>593</v>
      </c>
      <c r="Q1515" s="203" t="s">
        <v>593</v>
      </c>
      <c r="R1515" s="203" t="s">
        <v>593</v>
      </c>
      <c r="S1515" s="203" t="s">
        <v>593</v>
      </c>
      <c r="T1515" s="203" t="s">
        <v>593</v>
      </c>
      <c r="U1515" s="203">
        <v>0</v>
      </c>
      <c r="V1515" s="203" t="s">
        <v>593</v>
      </c>
      <c r="W1515" s="203" t="s">
        <v>593</v>
      </c>
      <c r="X1515" s="203" t="s">
        <v>761</v>
      </c>
      <c r="Y1515" s="203">
        <v>0</v>
      </c>
      <c r="Z1515" s="203" t="s">
        <v>4421</v>
      </c>
      <c r="AA1515" s="203">
        <v>0</v>
      </c>
      <c r="AB1515" s="203">
        <v>0</v>
      </c>
      <c r="AC1515" s="203">
        <v>0</v>
      </c>
      <c r="AD1515" s="203">
        <v>0</v>
      </c>
    </row>
    <row r="1516" spans="1:30">
      <c r="A1516" s="200">
        <v>40384</v>
      </c>
      <c r="B1516" s="200" t="s">
        <v>4417</v>
      </c>
      <c r="C1516" s="200" t="s">
        <v>4418</v>
      </c>
      <c r="D1516" s="200" t="s">
        <v>4500</v>
      </c>
      <c r="E1516" s="200" t="s">
        <v>4501</v>
      </c>
      <c r="F1516" s="200" t="s">
        <v>4509</v>
      </c>
      <c r="G1516" s="200" t="s">
        <v>4510</v>
      </c>
      <c r="H1516" s="201">
        <v>33044</v>
      </c>
      <c r="I1516" s="202" t="s">
        <v>760</v>
      </c>
      <c r="J1516" s="203">
        <v>0</v>
      </c>
      <c r="K1516" s="203">
        <v>0</v>
      </c>
      <c r="L1516" s="203">
        <v>0</v>
      </c>
      <c r="M1516" s="203">
        <v>0</v>
      </c>
      <c r="N1516" s="203">
        <v>0</v>
      </c>
      <c r="O1516" s="203" t="s">
        <v>593</v>
      </c>
      <c r="P1516" s="203" t="s">
        <v>593</v>
      </c>
      <c r="Q1516" s="203" t="s">
        <v>593</v>
      </c>
      <c r="R1516" s="203" t="s">
        <v>593</v>
      </c>
      <c r="S1516" s="203" t="s">
        <v>593</v>
      </c>
      <c r="T1516" s="203" t="s">
        <v>593</v>
      </c>
      <c r="U1516" s="203">
        <v>0</v>
      </c>
      <c r="V1516" s="203" t="s">
        <v>593</v>
      </c>
      <c r="W1516" s="203" t="s">
        <v>593</v>
      </c>
      <c r="X1516" s="203" t="s">
        <v>761</v>
      </c>
      <c r="Y1516" s="203">
        <v>0</v>
      </c>
      <c r="Z1516" s="203" t="s">
        <v>4421</v>
      </c>
      <c r="AA1516" s="203">
        <v>0</v>
      </c>
      <c r="AB1516" s="203">
        <v>0</v>
      </c>
      <c r="AC1516" s="203">
        <v>0</v>
      </c>
      <c r="AD1516" s="203">
        <v>0</v>
      </c>
    </row>
    <row r="1517" spans="1:30" hidden="1">
      <c r="A1517" s="200">
        <v>40401</v>
      </c>
      <c r="B1517" s="200" t="s">
        <v>4417</v>
      </c>
      <c r="C1517" s="200" t="s">
        <v>4418</v>
      </c>
      <c r="D1517" s="200" t="s">
        <v>4511</v>
      </c>
      <c r="E1517" s="200" t="s">
        <v>4512</v>
      </c>
      <c r="F1517" s="200" t="s">
        <v>4513</v>
      </c>
      <c r="G1517" s="200" t="s">
        <v>4514</v>
      </c>
      <c r="H1517" s="201">
        <v>40163</v>
      </c>
      <c r="I1517" s="202" t="s">
        <v>760</v>
      </c>
      <c r="J1517" s="203" t="s">
        <v>593</v>
      </c>
      <c r="K1517" s="203" t="s">
        <v>593</v>
      </c>
      <c r="L1517" s="203" t="s">
        <v>593</v>
      </c>
      <c r="M1517" s="203" t="s">
        <v>593</v>
      </c>
      <c r="N1517" s="203" t="s">
        <v>593</v>
      </c>
      <c r="O1517" s="203" t="s">
        <v>593</v>
      </c>
      <c r="P1517" s="203" t="s">
        <v>593</v>
      </c>
      <c r="Q1517" s="203" t="s">
        <v>593</v>
      </c>
      <c r="R1517" s="203" t="s">
        <v>593</v>
      </c>
      <c r="S1517" s="203" t="s">
        <v>593</v>
      </c>
      <c r="T1517" s="203" t="s">
        <v>593</v>
      </c>
      <c r="U1517" s="203" t="s">
        <v>593</v>
      </c>
      <c r="V1517" s="203" t="s">
        <v>593</v>
      </c>
      <c r="W1517" s="203" t="s">
        <v>593</v>
      </c>
      <c r="X1517" s="203" t="s">
        <v>593</v>
      </c>
      <c r="Y1517" s="203" t="s">
        <v>593</v>
      </c>
      <c r="Z1517" s="203" t="s">
        <v>593</v>
      </c>
      <c r="AA1517" s="203"/>
      <c r="AB1517" s="203"/>
      <c r="AC1517" s="203"/>
      <c r="AD1517" s="202"/>
    </row>
    <row r="1518" spans="1:30" hidden="1">
      <c r="A1518" s="200">
        <v>40402</v>
      </c>
      <c r="B1518" s="200" t="s">
        <v>4417</v>
      </c>
      <c r="C1518" s="200" t="s">
        <v>4418</v>
      </c>
      <c r="D1518" s="200" t="s">
        <v>4511</v>
      </c>
      <c r="E1518" s="200" t="s">
        <v>4512</v>
      </c>
      <c r="F1518" s="200" t="s">
        <v>4515</v>
      </c>
      <c r="G1518" s="200" t="s">
        <v>4516</v>
      </c>
      <c r="H1518" s="201">
        <v>28825</v>
      </c>
      <c r="I1518" s="202" t="s">
        <v>760</v>
      </c>
      <c r="J1518" s="203" t="s">
        <v>593</v>
      </c>
      <c r="K1518" s="203" t="s">
        <v>593</v>
      </c>
      <c r="L1518" s="203" t="s">
        <v>593</v>
      </c>
      <c r="M1518" s="203" t="s">
        <v>593</v>
      </c>
      <c r="N1518" s="203" t="s">
        <v>593</v>
      </c>
      <c r="O1518" s="203" t="s">
        <v>593</v>
      </c>
      <c r="P1518" s="203" t="s">
        <v>593</v>
      </c>
      <c r="Q1518" s="203" t="s">
        <v>593</v>
      </c>
      <c r="R1518" s="203" t="s">
        <v>593</v>
      </c>
      <c r="S1518" s="203" t="s">
        <v>593</v>
      </c>
      <c r="T1518" s="203" t="s">
        <v>593</v>
      </c>
      <c r="U1518" s="203" t="s">
        <v>593</v>
      </c>
      <c r="V1518" s="203" t="s">
        <v>593</v>
      </c>
      <c r="W1518" s="203" t="s">
        <v>593</v>
      </c>
      <c r="X1518" s="203" t="s">
        <v>593</v>
      </c>
      <c r="Y1518" s="203" t="s">
        <v>593</v>
      </c>
      <c r="Z1518" s="203" t="s">
        <v>593</v>
      </c>
      <c r="AA1518" s="203"/>
      <c r="AB1518" s="203"/>
      <c r="AC1518" s="203"/>
      <c r="AD1518" s="202"/>
    </row>
    <row r="1519" spans="1:30" hidden="1">
      <c r="A1519" s="200">
        <v>40421</v>
      </c>
      <c r="B1519" s="200" t="s">
        <v>4417</v>
      </c>
      <c r="C1519" s="200" t="s">
        <v>4418</v>
      </c>
      <c r="D1519" s="200" t="s">
        <v>4517</v>
      </c>
      <c r="E1519" s="200" t="s">
        <v>4518</v>
      </c>
      <c r="F1519" s="200" t="s">
        <v>4519</v>
      </c>
      <c r="G1519" s="200" t="s">
        <v>4520</v>
      </c>
      <c r="H1519" s="202"/>
      <c r="I1519" s="202"/>
      <c r="J1519" s="203" t="s">
        <v>593</v>
      </c>
      <c r="K1519" s="203" t="s">
        <v>593</v>
      </c>
      <c r="L1519" s="203" t="s">
        <v>593</v>
      </c>
      <c r="M1519" s="203" t="s">
        <v>593</v>
      </c>
      <c r="N1519" s="203" t="s">
        <v>593</v>
      </c>
      <c r="O1519" s="203" t="s">
        <v>593</v>
      </c>
      <c r="P1519" s="203" t="s">
        <v>593</v>
      </c>
      <c r="Q1519" s="203" t="s">
        <v>593</v>
      </c>
      <c r="R1519" s="203" t="s">
        <v>593</v>
      </c>
      <c r="S1519" s="203" t="s">
        <v>593</v>
      </c>
      <c r="T1519" s="203" t="s">
        <v>593</v>
      </c>
      <c r="U1519" s="203" t="s">
        <v>593</v>
      </c>
      <c r="V1519" s="203" t="s">
        <v>593</v>
      </c>
      <c r="W1519" s="203" t="s">
        <v>593</v>
      </c>
      <c r="X1519" s="203" t="s">
        <v>593</v>
      </c>
      <c r="Y1519" s="203" t="s">
        <v>593</v>
      </c>
      <c r="Z1519" s="203" t="s">
        <v>593</v>
      </c>
      <c r="AA1519" s="203"/>
      <c r="AB1519" s="203"/>
      <c r="AC1519" s="203"/>
      <c r="AD1519" s="202"/>
    </row>
    <row r="1520" spans="1:30">
      <c r="A1520" s="200">
        <v>40447</v>
      </c>
      <c r="B1520" s="200" t="s">
        <v>4417</v>
      </c>
      <c r="C1520" s="200" t="s">
        <v>4418</v>
      </c>
      <c r="D1520" s="200" t="s">
        <v>4521</v>
      </c>
      <c r="E1520" s="200" t="s">
        <v>4522</v>
      </c>
      <c r="F1520" s="200" t="s">
        <v>4523</v>
      </c>
      <c r="G1520" s="200" t="s">
        <v>4524</v>
      </c>
      <c r="H1520" s="201">
        <v>38433</v>
      </c>
      <c r="I1520" s="202" t="s">
        <v>760</v>
      </c>
      <c r="J1520" s="203">
        <v>0</v>
      </c>
      <c r="K1520" s="203">
        <v>0</v>
      </c>
      <c r="L1520" s="203">
        <v>0</v>
      </c>
      <c r="M1520" s="203">
        <v>0</v>
      </c>
      <c r="N1520" s="203">
        <v>0</v>
      </c>
      <c r="O1520" s="203" t="s">
        <v>593</v>
      </c>
      <c r="P1520" s="203" t="s">
        <v>593</v>
      </c>
      <c r="Q1520" s="203" t="s">
        <v>593</v>
      </c>
      <c r="R1520" s="203" t="s">
        <v>593</v>
      </c>
      <c r="S1520" s="203" t="s">
        <v>593</v>
      </c>
      <c r="T1520" s="203" t="s">
        <v>593</v>
      </c>
      <c r="U1520" s="203">
        <v>0</v>
      </c>
      <c r="V1520" s="203" t="s">
        <v>593</v>
      </c>
      <c r="W1520" s="203" t="s">
        <v>593</v>
      </c>
      <c r="X1520" s="203" t="s">
        <v>761</v>
      </c>
      <c r="Y1520" s="203">
        <v>0</v>
      </c>
      <c r="Z1520" s="203" t="s">
        <v>4455</v>
      </c>
      <c r="AA1520" s="203">
        <v>0</v>
      </c>
      <c r="AB1520" s="203">
        <v>0</v>
      </c>
      <c r="AC1520" s="203">
        <v>0</v>
      </c>
      <c r="AD1520" s="203">
        <v>0</v>
      </c>
    </row>
    <row r="1521" spans="1:30" hidden="1">
      <c r="A1521" s="200">
        <v>40448</v>
      </c>
      <c r="B1521" s="200" t="s">
        <v>4417</v>
      </c>
      <c r="C1521" s="200" t="s">
        <v>4418</v>
      </c>
      <c r="D1521" s="200" t="s">
        <v>4521</v>
      </c>
      <c r="E1521" s="200" t="s">
        <v>4522</v>
      </c>
      <c r="F1521" s="200" t="s">
        <v>4525</v>
      </c>
      <c r="G1521" s="200" t="s">
        <v>4526</v>
      </c>
      <c r="H1521" s="201">
        <v>38439</v>
      </c>
      <c r="I1521" s="202" t="s">
        <v>760</v>
      </c>
      <c r="J1521" s="203" t="s">
        <v>593</v>
      </c>
      <c r="K1521" s="203" t="s">
        <v>593</v>
      </c>
      <c r="L1521" s="203" t="s">
        <v>593</v>
      </c>
      <c r="M1521" s="203" t="s">
        <v>593</v>
      </c>
      <c r="N1521" s="203" t="s">
        <v>593</v>
      </c>
      <c r="O1521" s="203" t="s">
        <v>593</v>
      </c>
      <c r="P1521" s="203" t="s">
        <v>593</v>
      </c>
      <c r="Q1521" s="203" t="s">
        <v>593</v>
      </c>
      <c r="R1521" s="203" t="s">
        <v>593</v>
      </c>
      <c r="S1521" s="203" t="s">
        <v>593</v>
      </c>
      <c r="T1521" s="203" t="s">
        <v>593</v>
      </c>
      <c r="U1521" s="203" t="s">
        <v>593</v>
      </c>
      <c r="V1521" s="203" t="s">
        <v>593</v>
      </c>
      <c r="W1521" s="203" t="s">
        <v>593</v>
      </c>
      <c r="X1521" s="203" t="s">
        <v>593</v>
      </c>
      <c r="Y1521" s="203" t="s">
        <v>593</v>
      </c>
      <c r="Z1521" s="203" t="s">
        <v>593</v>
      </c>
      <c r="AA1521" s="203"/>
      <c r="AB1521" s="203"/>
      <c r="AC1521" s="203"/>
      <c r="AD1521" s="202"/>
    </row>
    <row r="1522" spans="1:30" hidden="1">
      <c r="A1522" s="200">
        <v>40503</v>
      </c>
      <c r="B1522" s="200" t="s">
        <v>4417</v>
      </c>
      <c r="C1522" s="200" t="s">
        <v>4418</v>
      </c>
      <c r="D1522" s="200" t="s">
        <v>4527</v>
      </c>
      <c r="E1522" s="200" t="s">
        <v>4528</v>
      </c>
      <c r="F1522" s="200" t="s">
        <v>4529</v>
      </c>
      <c r="G1522" s="200" t="s">
        <v>4530</v>
      </c>
      <c r="H1522" s="201">
        <v>37666</v>
      </c>
      <c r="I1522" s="202" t="s">
        <v>760</v>
      </c>
      <c r="J1522" s="203" t="s">
        <v>593</v>
      </c>
      <c r="K1522" s="203" t="s">
        <v>593</v>
      </c>
      <c r="L1522" s="203" t="s">
        <v>593</v>
      </c>
      <c r="M1522" s="203" t="s">
        <v>593</v>
      </c>
      <c r="N1522" s="203" t="s">
        <v>593</v>
      </c>
      <c r="O1522" s="203" t="s">
        <v>593</v>
      </c>
      <c r="P1522" s="203" t="s">
        <v>593</v>
      </c>
      <c r="Q1522" s="203" t="s">
        <v>593</v>
      </c>
      <c r="R1522" s="203" t="s">
        <v>593</v>
      </c>
      <c r="S1522" s="203" t="s">
        <v>593</v>
      </c>
      <c r="T1522" s="203" t="s">
        <v>593</v>
      </c>
      <c r="U1522" s="203" t="s">
        <v>593</v>
      </c>
      <c r="V1522" s="203" t="s">
        <v>593</v>
      </c>
      <c r="W1522" s="203" t="s">
        <v>593</v>
      </c>
      <c r="X1522" s="203" t="s">
        <v>593</v>
      </c>
      <c r="Y1522" s="203" t="s">
        <v>593</v>
      </c>
      <c r="Z1522" s="203" t="s">
        <v>593</v>
      </c>
      <c r="AA1522" s="203"/>
      <c r="AB1522" s="203"/>
      <c r="AC1522" s="203"/>
      <c r="AD1522" s="202"/>
    </row>
    <row r="1523" spans="1:30" hidden="1">
      <c r="A1523" s="200">
        <v>40522</v>
      </c>
      <c r="B1523" s="200" t="s">
        <v>4417</v>
      </c>
      <c r="C1523" s="200" t="s">
        <v>4418</v>
      </c>
      <c r="D1523" s="200" t="s">
        <v>4531</v>
      </c>
      <c r="E1523" s="200" t="s">
        <v>4532</v>
      </c>
      <c r="F1523" s="200" t="s">
        <v>4533</v>
      </c>
      <c r="G1523" s="200" t="s">
        <v>4534</v>
      </c>
      <c r="H1523" s="201">
        <v>37666</v>
      </c>
      <c r="I1523" s="202" t="s">
        <v>760</v>
      </c>
      <c r="J1523" s="203" t="s">
        <v>593</v>
      </c>
      <c r="K1523" s="203" t="s">
        <v>593</v>
      </c>
      <c r="L1523" s="203" t="s">
        <v>593</v>
      </c>
      <c r="M1523" s="203" t="s">
        <v>593</v>
      </c>
      <c r="N1523" s="203" t="s">
        <v>593</v>
      </c>
      <c r="O1523" s="203" t="s">
        <v>593</v>
      </c>
      <c r="P1523" s="203" t="s">
        <v>593</v>
      </c>
      <c r="Q1523" s="203" t="s">
        <v>593</v>
      </c>
      <c r="R1523" s="203" t="s">
        <v>593</v>
      </c>
      <c r="S1523" s="203" t="s">
        <v>593</v>
      </c>
      <c r="T1523" s="203" t="s">
        <v>593</v>
      </c>
      <c r="U1523" s="203" t="s">
        <v>593</v>
      </c>
      <c r="V1523" s="203" t="s">
        <v>593</v>
      </c>
      <c r="W1523" s="203" t="s">
        <v>593</v>
      </c>
      <c r="X1523" s="203" t="s">
        <v>593</v>
      </c>
      <c r="Y1523" s="203" t="s">
        <v>593</v>
      </c>
      <c r="Z1523" s="203" t="s">
        <v>593</v>
      </c>
      <c r="AA1523" s="203"/>
      <c r="AB1523" s="203"/>
      <c r="AC1523" s="203"/>
      <c r="AD1523" s="202"/>
    </row>
    <row r="1524" spans="1:30" hidden="1">
      <c r="A1524" s="200">
        <v>40544</v>
      </c>
      <c r="B1524" s="200" t="s">
        <v>4417</v>
      </c>
      <c r="C1524" s="200" t="s">
        <v>4418</v>
      </c>
      <c r="D1524" s="200" t="s">
        <v>4535</v>
      </c>
      <c r="E1524" s="200" t="s">
        <v>4536</v>
      </c>
      <c r="F1524" s="200" t="s">
        <v>4537</v>
      </c>
      <c r="G1524" s="200" t="s">
        <v>4538</v>
      </c>
      <c r="H1524" s="201">
        <v>37719</v>
      </c>
      <c r="I1524" s="202" t="s">
        <v>760</v>
      </c>
      <c r="J1524" s="203" t="s">
        <v>593</v>
      </c>
      <c r="K1524" s="203" t="s">
        <v>593</v>
      </c>
      <c r="L1524" s="203" t="s">
        <v>593</v>
      </c>
      <c r="M1524" s="203" t="s">
        <v>593</v>
      </c>
      <c r="N1524" s="203" t="s">
        <v>593</v>
      </c>
      <c r="O1524" s="203" t="s">
        <v>593</v>
      </c>
      <c r="P1524" s="203" t="s">
        <v>593</v>
      </c>
      <c r="Q1524" s="203" t="s">
        <v>593</v>
      </c>
      <c r="R1524" s="203" t="s">
        <v>593</v>
      </c>
      <c r="S1524" s="203" t="s">
        <v>593</v>
      </c>
      <c r="T1524" s="203" t="s">
        <v>593</v>
      </c>
      <c r="U1524" s="203" t="s">
        <v>593</v>
      </c>
      <c r="V1524" s="203" t="s">
        <v>593</v>
      </c>
      <c r="W1524" s="203" t="s">
        <v>593</v>
      </c>
      <c r="X1524" s="203" t="s">
        <v>593</v>
      </c>
      <c r="Y1524" s="203" t="s">
        <v>593</v>
      </c>
      <c r="Z1524" s="203" t="s">
        <v>593</v>
      </c>
      <c r="AA1524" s="203"/>
      <c r="AB1524" s="203"/>
      <c r="AC1524" s="203"/>
      <c r="AD1524" s="202"/>
    </row>
    <row r="1525" spans="1:30" hidden="1">
      <c r="A1525" s="200">
        <v>40601</v>
      </c>
      <c r="B1525" s="200" t="s">
        <v>4417</v>
      </c>
      <c r="C1525" s="200" t="s">
        <v>4418</v>
      </c>
      <c r="D1525" s="200" t="s">
        <v>4539</v>
      </c>
      <c r="E1525" s="200" t="s">
        <v>4540</v>
      </c>
      <c r="F1525" s="200" t="s">
        <v>4541</v>
      </c>
      <c r="G1525" s="200" t="s">
        <v>4542</v>
      </c>
      <c r="H1525" s="201">
        <v>25720</v>
      </c>
      <c r="I1525" s="202" t="s">
        <v>760</v>
      </c>
      <c r="J1525" s="203" t="s">
        <v>593</v>
      </c>
      <c r="K1525" s="203" t="s">
        <v>593</v>
      </c>
      <c r="L1525" s="203" t="s">
        <v>593</v>
      </c>
      <c r="M1525" s="203" t="s">
        <v>593</v>
      </c>
      <c r="N1525" s="203" t="s">
        <v>593</v>
      </c>
      <c r="O1525" s="203" t="s">
        <v>593</v>
      </c>
      <c r="P1525" s="203" t="s">
        <v>593</v>
      </c>
      <c r="Q1525" s="203" t="s">
        <v>593</v>
      </c>
      <c r="R1525" s="203" t="s">
        <v>593</v>
      </c>
      <c r="S1525" s="203" t="s">
        <v>593</v>
      </c>
      <c r="T1525" s="203" t="s">
        <v>593</v>
      </c>
      <c r="U1525" s="203" t="s">
        <v>593</v>
      </c>
      <c r="V1525" s="203" t="s">
        <v>593</v>
      </c>
      <c r="W1525" s="203" t="s">
        <v>593</v>
      </c>
      <c r="X1525" s="203" t="s">
        <v>593</v>
      </c>
      <c r="Y1525" s="203" t="s">
        <v>593</v>
      </c>
      <c r="Z1525" s="203" t="s">
        <v>593</v>
      </c>
      <c r="AA1525" s="203"/>
      <c r="AB1525" s="203"/>
      <c r="AC1525" s="203"/>
      <c r="AD1525" s="202"/>
    </row>
    <row r="1526" spans="1:30" hidden="1">
      <c r="A1526" s="200">
        <v>40602</v>
      </c>
      <c r="B1526" s="200" t="s">
        <v>4417</v>
      </c>
      <c r="C1526" s="200" t="s">
        <v>4418</v>
      </c>
      <c r="D1526" s="200" t="s">
        <v>4539</v>
      </c>
      <c r="E1526" s="200" t="s">
        <v>4540</v>
      </c>
      <c r="F1526" s="200" t="s">
        <v>4543</v>
      </c>
      <c r="G1526" s="200" t="s">
        <v>4544</v>
      </c>
      <c r="H1526" s="201">
        <v>33044</v>
      </c>
      <c r="I1526" s="202" t="s">
        <v>760</v>
      </c>
      <c r="J1526" s="203" t="s">
        <v>593</v>
      </c>
      <c r="K1526" s="203" t="s">
        <v>593</v>
      </c>
      <c r="L1526" s="203" t="s">
        <v>593</v>
      </c>
      <c r="M1526" s="203" t="s">
        <v>593</v>
      </c>
      <c r="N1526" s="203" t="s">
        <v>593</v>
      </c>
      <c r="O1526" s="203" t="s">
        <v>593</v>
      </c>
      <c r="P1526" s="203" t="s">
        <v>593</v>
      </c>
      <c r="Q1526" s="203" t="s">
        <v>593</v>
      </c>
      <c r="R1526" s="203" t="s">
        <v>593</v>
      </c>
      <c r="S1526" s="203" t="s">
        <v>593</v>
      </c>
      <c r="T1526" s="203" t="s">
        <v>593</v>
      </c>
      <c r="U1526" s="203" t="s">
        <v>593</v>
      </c>
      <c r="V1526" s="203" t="s">
        <v>593</v>
      </c>
      <c r="W1526" s="203" t="s">
        <v>593</v>
      </c>
      <c r="X1526" s="203" t="s">
        <v>593</v>
      </c>
      <c r="Y1526" s="203" t="s">
        <v>593</v>
      </c>
      <c r="Z1526" s="203" t="s">
        <v>593</v>
      </c>
      <c r="AA1526" s="203"/>
      <c r="AB1526" s="203"/>
      <c r="AC1526" s="203"/>
      <c r="AD1526" s="202"/>
    </row>
    <row r="1527" spans="1:30" hidden="1">
      <c r="A1527" s="200">
        <v>40604</v>
      </c>
      <c r="B1527" s="200" t="s">
        <v>4417</v>
      </c>
      <c r="C1527" s="200" t="s">
        <v>4418</v>
      </c>
      <c r="D1527" s="200" t="s">
        <v>4539</v>
      </c>
      <c r="E1527" s="200" t="s">
        <v>4540</v>
      </c>
      <c r="F1527" s="200" t="s">
        <v>4545</v>
      </c>
      <c r="G1527" s="200" t="s">
        <v>4546</v>
      </c>
      <c r="H1527" s="201">
        <v>30468</v>
      </c>
      <c r="I1527" s="202" t="s">
        <v>760</v>
      </c>
      <c r="J1527" s="203" t="s">
        <v>593</v>
      </c>
      <c r="K1527" s="203" t="s">
        <v>593</v>
      </c>
      <c r="L1527" s="203" t="s">
        <v>593</v>
      </c>
      <c r="M1527" s="203" t="s">
        <v>593</v>
      </c>
      <c r="N1527" s="203" t="s">
        <v>593</v>
      </c>
      <c r="O1527" s="203" t="s">
        <v>593</v>
      </c>
      <c r="P1527" s="203" t="s">
        <v>593</v>
      </c>
      <c r="Q1527" s="203" t="s">
        <v>593</v>
      </c>
      <c r="R1527" s="203" t="s">
        <v>593</v>
      </c>
      <c r="S1527" s="203" t="s">
        <v>593</v>
      </c>
      <c r="T1527" s="203" t="s">
        <v>593</v>
      </c>
      <c r="U1527" s="203" t="s">
        <v>593</v>
      </c>
      <c r="V1527" s="203" t="s">
        <v>593</v>
      </c>
      <c r="W1527" s="203" t="s">
        <v>593</v>
      </c>
      <c r="X1527" s="203" t="s">
        <v>593</v>
      </c>
      <c r="Y1527" s="203" t="s">
        <v>593</v>
      </c>
      <c r="Z1527" s="203" t="s">
        <v>593</v>
      </c>
      <c r="AA1527" s="203"/>
      <c r="AB1527" s="203"/>
      <c r="AC1527" s="203"/>
      <c r="AD1527" s="202"/>
    </row>
    <row r="1528" spans="1:30" hidden="1">
      <c r="A1528" s="200">
        <v>40605</v>
      </c>
      <c r="B1528" s="200" t="s">
        <v>4417</v>
      </c>
      <c r="C1528" s="200" t="s">
        <v>4418</v>
      </c>
      <c r="D1528" s="200" t="s">
        <v>4539</v>
      </c>
      <c r="E1528" s="200" t="s">
        <v>4540</v>
      </c>
      <c r="F1528" s="200" t="s">
        <v>4547</v>
      </c>
      <c r="G1528" s="200" t="s">
        <v>1415</v>
      </c>
      <c r="H1528" s="201">
        <v>31686</v>
      </c>
      <c r="I1528" s="202" t="s">
        <v>760</v>
      </c>
      <c r="J1528" s="203" t="s">
        <v>593</v>
      </c>
      <c r="K1528" s="203" t="s">
        <v>593</v>
      </c>
      <c r="L1528" s="203" t="s">
        <v>593</v>
      </c>
      <c r="M1528" s="203" t="s">
        <v>593</v>
      </c>
      <c r="N1528" s="203" t="s">
        <v>593</v>
      </c>
      <c r="O1528" s="203" t="s">
        <v>593</v>
      </c>
      <c r="P1528" s="203" t="s">
        <v>593</v>
      </c>
      <c r="Q1528" s="203" t="s">
        <v>593</v>
      </c>
      <c r="R1528" s="203" t="s">
        <v>593</v>
      </c>
      <c r="S1528" s="203" t="s">
        <v>593</v>
      </c>
      <c r="T1528" s="203" t="s">
        <v>593</v>
      </c>
      <c r="U1528" s="203" t="s">
        <v>593</v>
      </c>
      <c r="V1528" s="203" t="s">
        <v>593</v>
      </c>
      <c r="W1528" s="203" t="s">
        <v>593</v>
      </c>
      <c r="X1528" s="203" t="s">
        <v>593</v>
      </c>
      <c r="Y1528" s="203" t="s">
        <v>593</v>
      </c>
      <c r="Z1528" s="203" t="s">
        <v>593</v>
      </c>
      <c r="AA1528" s="203"/>
      <c r="AB1528" s="203"/>
      <c r="AC1528" s="203"/>
      <c r="AD1528" s="202"/>
    </row>
    <row r="1529" spans="1:30" hidden="1">
      <c r="A1529" s="200">
        <v>40608</v>
      </c>
      <c r="B1529" s="200" t="s">
        <v>4417</v>
      </c>
      <c r="C1529" s="200" t="s">
        <v>4418</v>
      </c>
      <c r="D1529" s="200" t="s">
        <v>4539</v>
      </c>
      <c r="E1529" s="200" t="s">
        <v>4540</v>
      </c>
      <c r="F1529" s="200" t="s">
        <v>4548</v>
      </c>
      <c r="G1529" s="200" t="s">
        <v>4549</v>
      </c>
      <c r="H1529" s="201">
        <v>33851</v>
      </c>
      <c r="I1529" s="202" t="s">
        <v>760</v>
      </c>
      <c r="J1529" s="203" t="s">
        <v>593</v>
      </c>
      <c r="K1529" s="203" t="s">
        <v>593</v>
      </c>
      <c r="L1529" s="203" t="s">
        <v>593</v>
      </c>
      <c r="M1529" s="203" t="s">
        <v>593</v>
      </c>
      <c r="N1529" s="203" t="s">
        <v>593</v>
      </c>
      <c r="O1529" s="203" t="s">
        <v>593</v>
      </c>
      <c r="P1529" s="203" t="s">
        <v>593</v>
      </c>
      <c r="Q1529" s="203" t="s">
        <v>593</v>
      </c>
      <c r="R1529" s="203" t="s">
        <v>593</v>
      </c>
      <c r="S1529" s="203" t="s">
        <v>593</v>
      </c>
      <c r="T1529" s="203" t="s">
        <v>593</v>
      </c>
      <c r="U1529" s="203" t="s">
        <v>593</v>
      </c>
      <c r="V1529" s="203" t="s">
        <v>593</v>
      </c>
      <c r="W1529" s="203" t="s">
        <v>593</v>
      </c>
      <c r="X1529" s="203" t="s">
        <v>593</v>
      </c>
      <c r="Y1529" s="203" t="s">
        <v>593</v>
      </c>
      <c r="Z1529" s="203" t="s">
        <v>593</v>
      </c>
      <c r="AA1529" s="203"/>
      <c r="AB1529" s="203"/>
      <c r="AC1529" s="203"/>
      <c r="AD1529" s="202"/>
    </row>
    <row r="1530" spans="1:30" hidden="1">
      <c r="A1530" s="200">
        <v>40609</v>
      </c>
      <c r="B1530" s="200" t="s">
        <v>4417</v>
      </c>
      <c r="C1530" s="200" t="s">
        <v>4418</v>
      </c>
      <c r="D1530" s="200" t="s">
        <v>4539</v>
      </c>
      <c r="E1530" s="200" t="s">
        <v>4540</v>
      </c>
      <c r="F1530" s="200" t="s">
        <v>4550</v>
      </c>
      <c r="G1530" s="200" t="s">
        <v>4551</v>
      </c>
      <c r="H1530" s="202"/>
      <c r="I1530" s="202"/>
      <c r="J1530" s="203" t="s">
        <v>593</v>
      </c>
      <c r="K1530" s="203" t="s">
        <v>593</v>
      </c>
      <c r="L1530" s="203" t="s">
        <v>593</v>
      </c>
      <c r="M1530" s="203" t="s">
        <v>593</v>
      </c>
      <c r="N1530" s="203" t="s">
        <v>593</v>
      </c>
      <c r="O1530" s="203" t="s">
        <v>593</v>
      </c>
      <c r="P1530" s="203" t="s">
        <v>593</v>
      </c>
      <c r="Q1530" s="203" t="s">
        <v>593</v>
      </c>
      <c r="R1530" s="203" t="s">
        <v>593</v>
      </c>
      <c r="S1530" s="203" t="s">
        <v>593</v>
      </c>
      <c r="T1530" s="203" t="s">
        <v>593</v>
      </c>
      <c r="U1530" s="203" t="s">
        <v>593</v>
      </c>
      <c r="V1530" s="203" t="s">
        <v>593</v>
      </c>
      <c r="W1530" s="203" t="s">
        <v>593</v>
      </c>
      <c r="X1530" s="203" t="s">
        <v>593</v>
      </c>
      <c r="Y1530" s="203" t="s">
        <v>593</v>
      </c>
      <c r="Z1530" s="203" t="s">
        <v>593</v>
      </c>
      <c r="AA1530" s="203"/>
      <c r="AB1530" s="203"/>
      <c r="AC1530" s="203"/>
      <c r="AD1530" s="202"/>
    </row>
    <row r="1531" spans="1:30" hidden="1">
      <c r="A1531" s="200">
        <v>40610</v>
      </c>
      <c r="B1531" s="200" t="s">
        <v>4417</v>
      </c>
      <c r="C1531" s="200" t="s">
        <v>4418</v>
      </c>
      <c r="D1531" s="200" t="s">
        <v>4539</v>
      </c>
      <c r="E1531" s="200" t="s">
        <v>4540</v>
      </c>
      <c r="F1531" s="200" t="s">
        <v>4552</v>
      </c>
      <c r="G1531" s="200" t="s">
        <v>4553</v>
      </c>
      <c r="H1531" s="201">
        <v>38782</v>
      </c>
      <c r="I1531" s="202" t="s">
        <v>760</v>
      </c>
      <c r="J1531" s="203" t="s">
        <v>593</v>
      </c>
      <c r="K1531" s="203" t="s">
        <v>593</v>
      </c>
      <c r="L1531" s="203" t="s">
        <v>593</v>
      </c>
      <c r="M1531" s="203" t="s">
        <v>593</v>
      </c>
      <c r="N1531" s="203" t="s">
        <v>593</v>
      </c>
      <c r="O1531" s="203" t="s">
        <v>593</v>
      </c>
      <c r="P1531" s="203" t="s">
        <v>593</v>
      </c>
      <c r="Q1531" s="203" t="s">
        <v>593</v>
      </c>
      <c r="R1531" s="203" t="s">
        <v>593</v>
      </c>
      <c r="S1531" s="203" t="s">
        <v>593</v>
      </c>
      <c r="T1531" s="203" t="s">
        <v>593</v>
      </c>
      <c r="U1531" s="203" t="s">
        <v>593</v>
      </c>
      <c r="V1531" s="203" t="s">
        <v>593</v>
      </c>
      <c r="W1531" s="203" t="s">
        <v>593</v>
      </c>
      <c r="X1531" s="203" t="s">
        <v>593</v>
      </c>
      <c r="Y1531" s="203" t="s">
        <v>593</v>
      </c>
      <c r="Z1531" s="203" t="s">
        <v>593</v>
      </c>
      <c r="AA1531" s="203"/>
      <c r="AB1531" s="203"/>
      <c r="AC1531" s="203"/>
      <c r="AD1531" s="202"/>
    </row>
    <row r="1532" spans="1:30">
      <c r="A1532" s="200">
        <v>40621</v>
      </c>
      <c r="B1532" s="200" t="s">
        <v>4417</v>
      </c>
      <c r="C1532" s="200" t="s">
        <v>4418</v>
      </c>
      <c r="D1532" s="200" t="s">
        <v>4554</v>
      </c>
      <c r="E1532" s="200" t="s">
        <v>4555</v>
      </c>
      <c r="F1532" s="200" t="s">
        <v>4556</v>
      </c>
      <c r="G1532" s="200" t="s">
        <v>4557</v>
      </c>
      <c r="H1532" s="202"/>
      <c r="I1532" s="202"/>
      <c r="J1532" s="203">
        <v>0</v>
      </c>
      <c r="K1532" s="203">
        <v>0</v>
      </c>
      <c r="L1532" s="203">
        <v>0</v>
      </c>
      <c r="M1532" s="203">
        <v>0</v>
      </c>
      <c r="N1532" s="203">
        <v>0</v>
      </c>
      <c r="O1532" s="203" t="s">
        <v>761</v>
      </c>
      <c r="P1532" s="203" t="s">
        <v>593</v>
      </c>
      <c r="Q1532" s="203" t="s">
        <v>593</v>
      </c>
      <c r="R1532" s="203" t="s">
        <v>593</v>
      </c>
      <c r="S1532" s="203" t="s">
        <v>593</v>
      </c>
      <c r="T1532" s="203" t="s">
        <v>593</v>
      </c>
      <c r="U1532" s="203">
        <v>0</v>
      </c>
      <c r="V1532" s="203" t="s">
        <v>593</v>
      </c>
      <c r="W1532" s="203" t="s">
        <v>761</v>
      </c>
      <c r="X1532" s="203" t="s">
        <v>761</v>
      </c>
      <c r="Y1532" s="203" t="s">
        <v>769</v>
      </c>
      <c r="Z1532" s="203" t="s">
        <v>4421</v>
      </c>
      <c r="AA1532" s="203">
        <v>0</v>
      </c>
      <c r="AB1532" s="203">
        <v>0</v>
      </c>
      <c r="AC1532" s="203">
        <v>0</v>
      </c>
      <c r="AD1532" s="203">
        <v>0</v>
      </c>
    </row>
    <row r="1533" spans="1:30" hidden="1">
      <c r="A1533" s="200">
        <v>40625</v>
      </c>
      <c r="B1533" s="200" t="s">
        <v>4417</v>
      </c>
      <c r="C1533" s="200" t="s">
        <v>4418</v>
      </c>
      <c r="D1533" s="200" t="s">
        <v>4554</v>
      </c>
      <c r="E1533" s="200" t="s">
        <v>4555</v>
      </c>
      <c r="F1533" s="200" t="s">
        <v>4558</v>
      </c>
      <c r="G1533" s="200" t="s">
        <v>4559</v>
      </c>
      <c r="H1533" s="201">
        <v>38796</v>
      </c>
      <c r="I1533" s="202" t="s">
        <v>760</v>
      </c>
      <c r="J1533" s="203" t="s">
        <v>593</v>
      </c>
      <c r="K1533" s="203" t="s">
        <v>593</v>
      </c>
      <c r="L1533" s="203" t="s">
        <v>593</v>
      </c>
      <c r="M1533" s="203" t="s">
        <v>593</v>
      </c>
      <c r="N1533" s="203" t="s">
        <v>593</v>
      </c>
      <c r="O1533" s="203" t="s">
        <v>593</v>
      </c>
      <c r="P1533" s="203" t="s">
        <v>593</v>
      </c>
      <c r="Q1533" s="203" t="s">
        <v>593</v>
      </c>
      <c r="R1533" s="203" t="s">
        <v>593</v>
      </c>
      <c r="S1533" s="203" t="s">
        <v>593</v>
      </c>
      <c r="T1533" s="203" t="s">
        <v>593</v>
      </c>
      <c r="U1533" s="203" t="s">
        <v>593</v>
      </c>
      <c r="V1533" s="203" t="s">
        <v>593</v>
      </c>
      <c r="W1533" s="203" t="s">
        <v>593</v>
      </c>
      <c r="X1533" s="203" t="s">
        <v>593</v>
      </c>
      <c r="Y1533" s="203" t="s">
        <v>593</v>
      </c>
      <c r="Z1533" s="203" t="s">
        <v>593</v>
      </c>
      <c r="AA1533" s="203"/>
      <c r="AB1533" s="203"/>
      <c r="AC1533" s="203"/>
      <c r="AD1533" s="202"/>
    </row>
    <row r="1534" spans="1:30" hidden="1">
      <c r="A1534" s="200">
        <v>40642</v>
      </c>
      <c r="B1534" s="200" t="s">
        <v>4417</v>
      </c>
      <c r="C1534" s="200" t="s">
        <v>4418</v>
      </c>
      <c r="D1534" s="200" t="s">
        <v>4560</v>
      </c>
      <c r="E1534" s="200" t="s">
        <v>4561</v>
      </c>
      <c r="F1534" s="200" t="s">
        <v>4562</v>
      </c>
      <c r="G1534" s="200" t="s">
        <v>4563</v>
      </c>
      <c r="H1534" s="201">
        <v>37606</v>
      </c>
      <c r="I1534" s="202" t="s">
        <v>760</v>
      </c>
      <c r="J1534" s="203">
        <v>0</v>
      </c>
      <c r="K1534" s="203">
        <v>0</v>
      </c>
      <c r="L1534" s="203">
        <v>0</v>
      </c>
      <c r="M1534" s="203">
        <v>0</v>
      </c>
      <c r="N1534" s="203">
        <v>0</v>
      </c>
      <c r="O1534" s="203" t="s">
        <v>761</v>
      </c>
      <c r="P1534" s="203" t="s">
        <v>593</v>
      </c>
      <c r="Q1534" s="203" t="s">
        <v>593</v>
      </c>
      <c r="R1534" s="203" t="s">
        <v>593</v>
      </c>
      <c r="S1534" s="203" t="s">
        <v>593</v>
      </c>
      <c r="T1534" s="203" t="s">
        <v>593</v>
      </c>
      <c r="U1534" s="203">
        <v>0</v>
      </c>
      <c r="V1534" s="203" t="s">
        <v>593</v>
      </c>
      <c r="W1534" s="203" t="s">
        <v>761</v>
      </c>
      <c r="X1534" s="203" t="s">
        <v>593</v>
      </c>
      <c r="Y1534" s="203">
        <v>0</v>
      </c>
      <c r="Z1534" s="203">
        <v>0</v>
      </c>
      <c r="AA1534" s="203"/>
      <c r="AB1534" s="203"/>
      <c r="AC1534" s="203"/>
      <c r="AD1534" s="202"/>
    </row>
    <row r="1535" spans="1:30" hidden="1">
      <c r="A1535" s="200">
        <v>40646</v>
      </c>
      <c r="B1535" s="200" t="s">
        <v>4417</v>
      </c>
      <c r="C1535" s="200" t="s">
        <v>4418</v>
      </c>
      <c r="D1535" s="200" t="s">
        <v>4560</v>
      </c>
      <c r="E1535" s="200" t="s">
        <v>4561</v>
      </c>
      <c r="F1535" s="200" t="s">
        <v>4564</v>
      </c>
      <c r="G1535" s="200" t="s">
        <v>4565</v>
      </c>
      <c r="H1535" s="201">
        <v>38636</v>
      </c>
      <c r="I1535" s="202" t="s">
        <v>760</v>
      </c>
      <c r="J1535" s="203" t="s">
        <v>593</v>
      </c>
      <c r="K1535" s="203" t="s">
        <v>593</v>
      </c>
      <c r="L1535" s="203" t="s">
        <v>593</v>
      </c>
      <c r="M1535" s="203" t="s">
        <v>593</v>
      </c>
      <c r="N1535" s="203" t="s">
        <v>593</v>
      </c>
      <c r="O1535" s="203" t="s">
        <v>593</v>
      </c>
      <c r="P1535" s="203" t="s">
        <v>593</v>
      </c>
      <c r="Q1535" s="203" t="s">
        <v>593</v>
      </c>
      <c r="R1535" s="203" t="s">
        <v>593</v>
      </c>
      <c r="S1535" s="203" t="s">
        <v>593</v>
      </c>
      <c r="T1535" s="203" t="s">
        <v>593</v>
      </c>
      <c r="U1535" s="203" t="s">
        <v>593</v>
      </c>
      <c r="V1535" s="203" t="s">
        <v>593</v>
      </c>
      <c r="W1535" s="203" t="s">
        <v>593</v>
      </c>
      <c r="X1535" s="203" t="s">
        <v>593</v>
      </c>
      <c r="Y1535" s="203" t="s">
        <v>593</v>
      </c>
      <c r="Z1535" s="203" t="s">
        <v>593</v>
      </c>
      <c r="AA1535" s="203"/>
      <c r="AB1535" s="203"/>
      <c r="AC1535" s="203"/>
      <c r="AD1535" s="202"/>
    </row>
    <row r="1536" spans="1:30" hidden="1">
      <c r="A1536" s="200">
        <v>40647</v>
      </c>
      <c r="B1536" s="200" t="s">
        <v>4417</v>
      </c>
      <c r="C1536" s="200" t="s">
        <v>4418</v>
      </c>
      <c r="D1536" s="200" t="s">
        <v>4560</v>
      </c>
      <c r="E1536" s="200" t="s">
        <v>4561</v>
      </c>
      <c r="F1536" s="200" t="s">
        <v>4566</v>
      </c>
      <c r="G1536" s="200" t="s">
        <v>4567</v>
      </c>
      <c r="H1536" s="201">
        <v>41682</v>
      </c>
      <c r="I1536" s="202" t="s">
        <v>760</v>
      </c>
      <c r="J1536" s="203">
        <v>0</v>
      </c>
      <c r="K1536" s="203">
        <v>0</v>
      </c>
      <c r="L1536" s="203">
        <v>0</v>
      </c>
      <c r="M1536" s="203">
        <v>0</v>
      </c>
      <c r="N1536" s="203">
        <v>0</v>
      </c>
      <c r="O1536" s="203" t="s">
        <v>761</v>
      </c>
      <c r="P1536" s="203" t="s">
        <v>593</v>
      </c>
      <c r="Q1536" s="203" t="s">
        <v>593</v>
      </c>
      <c r="R1536" s="203" t="s">
        <v>593</v>
      </c>
      <c r="S1536" s="203" t="s">
        <v>593</v>
      </c>
      <c r="T1536" s="203" t="s">
        <v>593</v>
      </c>
      <c r="U1536" s="203">
        <v>0</v>
      </c>
      <c r="V1536" s="203" t="s">
        <v>593</v>
      </c>
      <c r="W1536" s="203" t="s">
        <v>761</v>
      </c>
      <c r="X1536" s="203" t="s">
        <v>593</v>
      </c>
      <c r="Y1536" s="203">
        <v>0</v>
      </c>
      <c r="Z1536" s="203">
        <v>0</v>
      </c>
      <c r="AA1536" s="203"/>
      <c r="AB1536" s="203"/>
      <c r="AC1536" s="203"/>
      <c r="AD1536" s="202"/>
    </row>
    <row r="1537" spans="1:30">
      <c r="A1537" s="200">
        <v>41201</v>
      </c>
      <c r="B1537" s="200" t="s">
        <v>4417</v>
      </c>
      <c r="C1537" s="200" t="s">
        <v>4568</v>
      </c>
      <c r="D1537" s="200"/>
      <c r="E1537" s="200"/>
      <c r="F1537" s="200" t="s">
        <v>4569</v>
      </c>
      <c r="G1537" s="200" t="s">
        <v>4570</v>
      </c>
      <c r="H1537" s="201">
        <v>41730</v>
      </c>
      <c r="I1537" s="202" t="s">
        <v>760</v>
      </c>
      <c r="J1537" s="203">
        <v>0</v>
      </c>
      <c r="K1537" s="203">
        <v>0</v>
      </c>
      <c r="L1537" s="203" t="s">
        <v>761</v>
      </c>
      <c r="M1537" s="203" t="s">
        <v>761</v>
      </c>
      <c r="N1537" s="203" t="s">
        <v>761</v>
      </c>
      <c r="O1537" s="203" t="s">
        <v>593</v>
      </c>
      <c r="P1537" s="203" t="s">
        <v>593</v>
      </c>
      <c r="Q1537" s="203" t="s">
        <v>593</v>
      </c>
      <c r="R1537" s="203" t="s">
        <v>593</v>
      </c>
      <c r="S1537" s="203" t="s">
        <v>593</v>
      </c>
      <c r="T1537" s="203" t="s">
        <v>593</v>
      </c>
      <c r="U1537" s="203">
        <v>0</v>
      </c>
      <c r="V1537" s="203" t="s">
        <v>761</v>
      </c>
      <c r="W1537" s="203" t="s">
        <v>593</v>
      </c>
      <c r="X1537" s="203" t="s">
        <v>761</v>
      </c>
      <c r="Y1537" s="203" t="s">
        <v>1172</v>
      </c>
      <c r="Z1537" s="203" t="s">
        <v>4571</v>
      </c>
      <c r="AA1537" s="203">
        <v>0</v>
      </c>
      <c r="AB1537" s="203">
        <v>0</v>
      </c>
      <c r="AC1537" s="203">
        <v>0</v>
      </c>
      <c r="AD1537" s="203">
        <v>0</v>
      </c>
    </row>
    <row r="1538" spans="1:30">
      <c r="A1538" s="200">
        <v>41202</v>
      </c>
      <c r="B1538" s="200" t="s">
        <v>4417</v>
      </c>
      <c r="C1538" s="200" t="s">
        <v>4568</v>
      </c>
      <c r="D1538" s="200"/>
      <c r="E1538" s="200"/>
      <c r="F1538" s="200" t="s">
        <v>4572</v>
      </c>
      <c r="G1538" s="200" t="s">
        <v>4573</v>
      </c>
      <c r="H1538" s="201">
        <v>38718</v>
      </c>
      <c r="I1538" s="202" t="s">
        <v>760</v>
      </c>
      <c r="J1538" s="203">
        <v>0</v>
      </c>
      <c r="K1538" s="203">
        <v>0</v>
      </c>
      <c r="L1538" s="203">
        <v>0</v>
      </c>
      <c r="M1538" s="203">
        <v>0</v>
      </c>
      <c r="N1538" s="203">
        <v>0</v>
      </c>
      <c r="O1538" s="203" t="s">
        <v>593</v>
      </c>
      <c r="P1538" s="203" t="s">
        <v>593</v>
      </c>
      <c r="Q1538" s="203" t="s">
        <v>593</v>
      </c>
      <c r="R1538" s="203" t="s">
        <v>593</v>
      </c>
      <c r="S1538" s="203" t="s">
        <v>593</v>
      </c>
      <c r="T1538" s="203" t="s">
        <v>593</v>
      </c>
      <c r="U1538" s="203">
        <v>0</v>
      </c>
      <c r="V1538" s="203" t="s">
        <v>593</v>
      </c>
      <c r="W1538" s="203" t="s">
        <v>593</v>
      </c>
      <c r="X1538" s="203" t="s">
        <v>761</v>
      </c>
      <c r="Y1538" s="203">
        <v>0</v>
      </c>
      <c r="Z1538" s="203" t="s">
        <v>4574</v>
      </c>
      <c r="AA1538" s="203">
        <v>0</v>
      </c>
      <c r="AB1538" s="203">
        <v>0</v>
      </c>
      <c r="AC1538" s="203">
        <v>0</v>
      </c>
      <c r="AD1538" s="203">
        <v>0</v>
      </c>
    </row>
    <row r="1539" spans="1:30">
      <c r="A1539" s="200">
        <v>41203</v>
      </c>
      <c r="B1539" s="200" t="s">
        <v>4417</v>
      </c>
      <c r="C1539" s="200" t="s">
        <v>4568</v>
      </c>
      <c r="D1539" s="200"/>
      <c r="E1539" s="200"/>
      <c r="F1539" s="200" t="s">
        <v>4575</v>
      </c>
      <c r="G1539" s="200" t="s">
        <v>4576</v>
      </c>
      <c r="H1539" s="201">
        <v>37393</v>
      </c>
      <c r="I1539" s="202" t="s">
        <v>760</v>
      </c>
      <c r="J1539" s="203">
        <v>0</v>
      </c>
      <c r="K1539" s="203">
        <v>0</v>
      </c>
      <c r="L1539" s="203">
        <v>0</v>
      </c>
      <c r="M1539" s="203">
        <v>0</v>
      </c>
      <c r="N1539" s="203">
        <v>0</v>
      </c>
      <c r="O1539" s="203" t="s">
        <v>593</v>
      </c>
      <c r="P1539" s="203" t="s">
        <v>593</v>
      </c>
      <c r="Q1539" s="203" t="s">
        <v>593</v>
      </c>
      <c r="R1539" s="203" t="s">
        <v>593</v>
      </c>
      <c r="S1539" s="203" t="s">
        <v>593</v>
      </c>
      <c r="T1539" s="203" t="s">
        <v>593</v>
      </c>
      <c r="U1539" s="203">
        <v>0</v>
      </c>
      <c r="V1539" s="203" t="s">
        <v>593</v>
      </c>
      <c r="W1539" s="203" t="s">
        <v>593</v>
      </c>
      <c r="X1539" s="203" t="s">
        <v>761</v>
      </c>
      <c r="Y1539" s="203">
        <v>0</v>
      </c>
      <c r="Z1539" s="203" t="s">
        <v>4577</v>
      </c>
      <c r="AA1539" s="203">
        <v>0</v>
      </c>
      <c r="AB1539" s="203">
        <v>0</v>
      </c>
      <c r="AC1539" s="203">
        <v>0</v>
      </c>
      <c r="AD1539" s="203">
        <v>0</v>
      </c>
    </row>
    <row r="1540" spans="1:30" hidden="1">
      <c r="A1540" s="200">
        <v>41204</v>
      </c>
      <c r="B1540" s="200" t="s">
        <v>4417</v>
      </c>
      <c r="C1540" s="200" t="s">
        <v>4568</v>
      </c>
      <c r="D1540" s="200"/>
      <c r="E1540" s="200"/>
      <c r="F1540" s="200" t="s">
        <v>4578</v>
      </c>
      <c r="G1540" s="200" t="s">
        <v>4579</v>
      </c>
      <c r="H1540" s="202"/>
      <c r="I1540" s="202"/>
      <c r="J1540" s="203" t="s">
        <v>593</v>
      </c>
      <c r="K1540" s="203" t="s">
        <v>593</v>
      </c>
      <c r="L1540" s="203" t="s">
        <v>593</v>
      </c>
      <c r="M1540" s="203" t="s">
        <v>593</v>
      </c>
      <c r="N1540" s="203" t="s">
        <v>593</v>
      </c>
      <c r="O1540" s="203" t="s">
        <v>593</v>
      </c>
      <c r="P1540" s="203" t="s">
        <v>593</v>
      </c>
      <c r="Q1540" s="203" t="s">
        <v>593</v>
      </c>
      <c r="R1540" s="203" t="s">
        <v>593</v>
      </c>
      <c r="S1540" s="203" t="s">
        <v>593</v>
      </c>
      <c r="T1540" s="203" t="s">
        <v>593</v>
      </c>
      <c r="U1540" s="203" t="s">
        <v>593</v>
      </c>
      <c r="V1540" s="203" t="s">
        <v>593</v>
      </c>
      <c r="W1540" s="203" t="s">
        <v>593</v>
      </c>
      <c r="X1540" s="203" t="s">
        <v>593</v>
      </c>
      <c r="Y1540" s="203" t="s">
        <v>593</v>
      </c>
      <c r="Z1540" s="203" t="s">
        <v>593</v>
      </c>
      <c r="AA1540" s="203"/>
      <c r="AB1540" s="203"/>
      <c r="AC1540" s="203"/>
      <c r="AD1540" s="202"/>
    </row>
    <row r="1541" spans="1:30">
      <c r="A1541" s="200">
        <v>41205</v>
      </c>
      <c r="B1541" s="200" t="s">
        <v>4417</v>
      </c>
      <c r="C1541" s="200" t="s">
        <v>4568</v>
      </c>
      <c r="D1541" s="200"/>
      <c r="E1541" s="200"/>
      <c r="F1541" s="200" t="s">
        <v>4580</v>
      </c>
      <c r="G1541" s="200" t="s">
        <v>4581</v>
      </c>
      <c r="H1541" s="202"/>
      <c r="I1541" s="202"/>
      <c r="J1541" s="203">
        <v>0</v>
      </c>
      <c r="K1541" s="203">
        <v>0</v>
      </c>
      <c r="L1541" s="203">
        <v>0</v>
      </c>
      <c r="M1541" s="203">
        <v>0</v>
      </c>
      <c r="N1541" s="203">
        <v>0</v>
      </c>
      <c r="O1541" s="203" t="s">
        <v>593</v>
      </c>
      <c r="P1541" s="203" t="s">
        <v>593</v>
      </c>
      <c r="Q1541" s="203" t="s">
        <v>593</v>
      </c>
      <c r="R1541" s="203" t="s">
        <v>593</v>
      </c>
      <c r="S1541" s="203" t="s">
        <v>593</v>
      </c>
      <c r="T1541" s="203" t="s">
        <v>593</v>
      </c>
      <c r="U1541" s="203">
        <v>0</v>
      </c>
      <c r="V1541" s="203" t="s">
        <v>593</v>
      </c>
      <c r="W1541" s="203" t="s">
        <v>593</v>
      </c>
      <c r="X1541" s="203" t="s">
        <v>761</v>
      </c>
      <c r="Y1541" s="203">
        <v>0</v>
      </c>
      <c r="Z1541" s="203" t="s">
        <v>4582</v>
      </c>
      <c r="AA1541" s="203">
        <v>0</v>
      </c>
      <c r="AB1541" s="203">
        <v>0</v>
      </c>
      <c r="AC1541" s="203">
        <v>0</v>
      </c>
      <c r="AD1541" s="203">
        <v>0</v>
      </c>
    </row>
    <row r="1542" spans="1:30" hidden="1">
      <c r="A1542" s="200">
        <v>41206</v>
      </c>
      <c r="B1542" s="200" t="s">
        <v>4417</v>
      </c>
      <c r="C1542" s="200" t="s">
        <v>4568</v>
      </c>
      <c r="D1542" s="200"/>
      <c r="E1542" s="200"/>
      <c r="F1542" s="200" t="s">
        <v>4583</v>
      </c>
      <c r="G1542" s="200" t="s">
        <v>4584</v>
      </c>
      <c r="H1542" s="201">
        <v>38777</v>
      </c>
      <c r="I1542" s="202" t="s">
        <v>760</v>
      </c>
      <c r="J1542" s="203" t="s">
        <v>593</v>
      </c>
      <c r="K1542" s="203" t="s">
        <v>593</v>
      </c>
      <c r="L1542" s="203" t="s">
        <v>593</v>
      </c>
      <c r="M1542" s="203" t="s">
        <v>593</v>
      </c>
      <c r="N1542" s="203" t="s">
        <v>593</v>
      </c>
      <c r="O1542" s="203" t="s">
        <v>593</v>
      </c>
      <c r="P1542" s="203" t="s">
        <v>593</v>
      </c>
      <c r="Q1542" s="203" t="s">
        <v>593</v>
      </c>
      <c r="R1542" s="203" t="s">
        <v>593</v>
      </c>
      <c r="S1542" s="203" t="s">
        <v>593</v>
      </c>
      <c r="T1542" s="203" t="s">
        <v>593</v>
      </c>
      <c r="U1542" s="203" t="s">
        <v>593</v>
      </c>
      <c r="V1542" s="203" t="s">
        <v>593</v>
      </c>
      <c r="W1542" s="203" t="s">
        <v>593</v>
      </c>
      <c r="X1542" s="203" t="s">
        <v>593</v>
      </c>
      <c r="Y1542" s="203" t="s">
        <v>593</v>
      </c>
      <c r="Z1542" s="203" t="s">
        <v>593</v>
      </c>
      <c r="AA1542" s="203"/>
      <c r="AB1542" s="203"/>
      <c r="AC1542" s="203"/>
      <c r="AD1542" s="202"/>
    </row>
    <row r="1543" spans="1:30" hidden="1">
      <c r="A1543" s="200">
        <v>41207</v>
      </c>
      <c r="B1543" s="200" t="s">
        <v>4417</v>
      </c>
      <c r="C1543" s="200" t="s">
        <v>4568</v>
      </c>
      <c r="D1543" s="200"/>
      <c r="E1543" s="200"/>
      <c r="F1543" s="200" t="s">
        <v>4585</v>
      </c>
      <c r="G1543" s="200" t="s">
        <v>1813</v>
      </c>
      <c r="H1543" s="201">
        <v>32295</v>
      </c>
      <c r="I1543" s="202" t="s">
        <v>760</v>
      </c>
      <c r="J1543" s="203" t="s">
        <v>593</v>
      </c>
      <c r="K1543" s="203" t="s">
        <v>593</v>
      </c>
      <c r="L1543" s="203" t="s">
        <v>593</v>
      </c>
      <c r="M1543" s="203" t="s">
        <v>593</v>
      </c>
      <c r="N1543" s="203" t="s">
        <v>593</v>
      </c>
      <c r="O1543" s="203" t="s">
        <v>593</v>
      </c>
      <c r="P1543" s="203" t="s">
        <v>593</v>
      </c>
      <c r="Q1543" s="203" t="s">
        <v>593</v>
      </c>
      <c r="R1543" s="203" t="s">
        <v>593</v>
      </c>
      <c r="S1543" s="203" t="s">
        <v>593</v>
      </c>
      <c r="T1543" s="203" t="s">
        <v>593</v>
      </c>
      <c r="U1543" s="203" t="s">
        <v>593</v>
      </c>
      <c r="V1543" s="203" t="s">
        <v>593</v>
      </c>
      <c r="W1543" s="203" t="s">
        <v>593</v>
      </c>
      <c r="X1543" s="203" t="s">
        <v>593</v>
      </c>
      <c r="Y1543" s="203" t="s">
        <v>593</v>
      </c>
      <c r="Z1543" s="203" t="s">
        <v>593</v>
      </c>
      <c r="AA1543" s="203"/>
      <c r="AB1543" s="203"/>
      <c r="AC1543" s="203"/>
      <c r="AD1543" s="202"/>
    </row>
    <row r="1544" spans="1:30" hidden="1">
      <c r="A1544" s="200">
        <v>41208</v>
      </c>
      <c r="B1544" s="200" t="s">
        <v>4417</v>
      </c>
      <c r="C1544" s="200" t="s">
        <v>4568</v>
      </c>
      <c r="D1544" s="200"/>
      <c r="E1544" s="200"/>
      <c r="F1544" s="200" t="s">
        <v>4586</v>
      </c>
      <c r="G1544" s="200" t="s">
        <v>4587</v>
      </c>
      <c r="H1544" s="201">
        <v>38412</v>
      </c>
      <c r="I1544" s="202" t="s">
        <v>760</v>
      </c>
      <c r="J1544" s="203" t="s">
        <v>593</v>
      </c>
      <c r="K1544" s="203" t="s">
        <v>593</v>
      </c>
      <c r="L1544" s="203" t="s">
        <v>593</v>
      </c>
      <c r="M1544" s="203" t="s">
        <v>593</v>
      </c>
      <c r="N1544" s="203" t="s">
        <v>593</v>
      </c>
      <c r="O1544" s="203" t="s">
        <v>593</v>
      </c>
      <c r="P1544" s="203" t="s">
        <v>593</v>
      </c>
      <c r="Q1544" s="203" t="s">
        <v>593</v>
      </c>
      <c r="R1544" s="203" t="s">
        <v>593</v>
      </c>
      <c r="S1544" s="203" t="s">
        <v>593</v>
      </c>
      <c r="T1544" s="203" t="s">
        <v>593</v>
      </c>
      <c r="U1544" s="203" t="s">
        <v>593</v>
      </c>
      <c r="V1544" s="203" t="s">
        <v>593</v>
      </c>
      <c r="W1544" s="203" t="s">
        <v>593</v>
      </c>
      <c r="X1544" s="203" t="s">
        <v>593</v>
      </c>
      <c r="Y1544" s="203" t="s">
        <v>593</v>
      </c>
      <c r="Z1544" s="203" t="s">
        <v>593</v>
      </c>
      <c r="AA1544" s="203"/>
      <c r="AB1544" s="203"/>
      <c r="AC1544" s="203"/>
      <c r="AD1544" s="202"/>
    </row>
    <row r="1545" spans="1:30" hidden="1">
      <c r="A1545" s="200">
        <v>41209</v>
      </c>
      <c r="B1545" s="200" t="s">
        <v>4417</v>
      </c>
      <c r="C1545" s="200" t="s">
        <v>4568</v>
      </c>
      <c r="D1545" s="200"/>
      <c r="E1545" s="200"/>
      <c r="F1545" s="200" t="s">
        <v>4588</v>
      </c>
      <c r="G1545" s="200" t="s">
        <v>4589</v>
      </c>
      <c r="H1545" s="201">
        <v>38718</v>
      </c>
      <c r="I1545" s="202" t="s">
        <v>760</v>
      </c>
      <c r="J1545" s="203" t="s">
        <v>593</v>
      </c>
      <c r="K1545" s="203" t="s">
        <v>593</v>
      </c>
      <c r="L1545" s="203" t="s">
        <v>593</v>
      </c>
      <c r="M1545" s="203" t="s">
        <v>593</v>
      </c>
      <c r="N1545" s="203" t="s">
        <v>593</v>
      </c>
      <c r="O1545" s="203" t="s">
        <v>593</v>
      </c>
      <c r="P1545" s="203" t="s">
        <v>593</v>
      </c>
      <c r="Q1545" s="203" t="s">
        <v>593</v>
      </c>
      <c r="R1545" s="203" t="s">
        <v>593</v>
      </c>
      <c r="S1545" s="203" t="s">
        <v>593</v>
      </c>
      <c r="T1545" s="203" t="s">
        <v>593</v>
      </c>
      <c r="U1545" s="203" t="s">
        <v>593</v>
      </c>
      <c r="V1545" s="203" t="s">
        <v>593</v>
      </c>
      <c r="W1545" s="203" t="s">
        <v>593</v>
      </c>
      <c r="X1545" s="203" t="s">
        <v>593</v>
      </c>
      <c r="Y1545" s="203" t="s">
        <v>593</v>
      </c>
      <c r="Z1545" s="203" t="s">
        <v>593</v>
      </c>
      <c r="AA1545" s="203"/>
      <c r="AB1545" s="203"/>
      <c r="AC1545" s="203"/>
      <c r="AD1545" s="202"/>
    </row>
    <row r="1546" spans="1:30" hidden="1">
      <c r="A1546" s="200">
        <v>41210</v>
      </c>
      <c r="B1546" s="200" t="s">
        <v>4417</v>
      </c>
      <c r="C1546" s="200" t="s">
        <v>4568</v>
      </c>
      <c r="D1546" s="200"/>
      <c r="E1546" s="200"/>
      <c r="F1546" s="200" t="s">
        <v>4590</v>
      </c>
      <c r="G1546" s="200" t="s">
        <v>4591</v>
      </c>
      <c r="H1546" s="201">
        <v>38796</v>
      </c>
      <c r="I1546" s="202" t="s">
        <v>760</v>
      </c>
      <c r="J1546" s="203" t="s">
        <v>593</v>
      </c>
      <c r="K1546" s="203" t="s">
        <v>593</v>
      </c>
      <c r="L1546" s="203" t="s">
        <v>593</v>
      </c>
      <c r="M1546" s="203" t="s">
        <v>593</v>
      </c>
      <c r="N1546" s="203" t="s">
        <v>593</v>
      </c>
      <c r="O1546" s="203" t="s">
        <v>593</v>
      </c>
      <c r="P1546" s="203" t="s">
        <v>593</v>
      </c>
      <c r="Q1546" s="203" t="s">
        <v>593</v>
      </c>
      <c r="R1546" s="203" t="s">
        <v>593</v>
      </c>
      <c r="S1546" s="203" t="s">
        <v>593</v>
      </c>
      <c r="T1546" s="203" t="s">
        <v>593</v>
      </c>
      <c r="U1546" s="203" t="s">
        <v>593</v>
      </c>
      <c r="V1546" s="203" t="s">
        <v>593</v>
      </c>
      <c r="W1546" s="203" t="s">
        <v>593</v>
      </c>
      <c r="X1546" s="203" t="s">
        <v>593</v>
      </c>
      <c r="Y1546" s="203" t="s">
        <v>593</v>
      </c>
      <c r="Z1546" s="203" t="s">
        <v>593</v>
      </c>
      <c r="AA1546" s="203"/>
      <c r="AB1546" s="203"/>
      <c r="AC1546" s="203"/>
      <c r="AD1546" s="202"/>
    </row>
    <row r="1547" spans="1:30" hidden="1">
      <c r="A1547" s="200">
        <v>41327</v>
      </c>
      <c r="B1547" s="200" t="s">
        <v>4417</v>
      </c>
      <c r="C1547" s="200" t="s">
        <v>4568</v>
      </c>
      <c r="D1547" s="200" t="s">
        <v>4592</v>
      </c>
      <c r="E1547" s="200" t="s">
        <v>3705</v>
      </c>
      <c r="F1547" s="200" t="s">
        <v>4593</v>
      </c>
      <c r="G1547" s="200" t="s">
        <v>4594</v>
      </c>
      <c r="H1547" s="201">
        <v>38777</v>
      </c>
      <c r="I1547" s="202" t="s">
        <v>760</v>
      </c>
      <c r="J1547" s="203" t="s">
        <v>593</v>
      </c>
      <c r="K1547" s="203" t="s">
        <v>593</v>
      </c>
      <c r="L1547" s="203" t="s">
        <v>593</v>
      </c>
      <c r="M1547" s="203" t="s">
        <v>593</v>
      </c>
      <c r="N1547" s="203" t="s">
        <v>593</v>
      </c>
      <c r="O1547" s="203" t="s">
        <v>593</v>
      </c>
      <c r="P1547" s="203" t="s">
        <v>593</v>
      </c>
      <c r="Q1547" s="203" t="s">
        <v>593</v>
      </c>
      <c r="R1547" s="203" t="s">
        <v>593</v>
      </c>
      <c r="S1547" s="203" t="s">
        <v>593</v>
      </c>
      <c r="T1547" s="203" t="s">
        <v>593</v>
      </c>
      <c r="U1547" s="203" t="s">
        <v>593</v>
      </c>
      <c r="V1547" s="203" t="s">
        <v>593</v>
      </c>
      <c r="W1547" s="203" t="s">
        <v>593</v>
      </c>
      <c r="X1547" s="203" t="s">
        <v>593</v>
      </c>
      <c r="Y1547" s="203" t="s">
        <v>593</v>
      </c>
      <c r="Z1547" s="203" t="s">
        <v>593</v>
      </c>
      <c r="AA1547" s="203"/>
      <c r="AB1547" s="203"/>
      <c r="AC1547" s="203"/>
      <c r="AD1547" s="202"/>
    </row>
    <row r="1548" spans="1:30">
      <c r="A1548" s="200">
        <v>41341</v>
      </c>
      <c r="B1548" s="200" t="s">
        <v>4417</v>
      </c>
      <c r="C1548" s="200" t="s">
        <v>4568</v>
      </c>
      <c r="D1548" s="200" t="s">
        <v>4595</v>
      </c>
      <c r="E1548" s="200" t="s">
        <v>4596</v>
      </c>
      <c r="F1548" s="200" t="s">
        <v>4597</v>
      </c>
      <c r="G1548" s="200" t="s">
        <v>4598</v>
      </c>
      <c r="H1548" s="201">
        <v>37393</v>
      </c>
      <c r="I1548" s="202" t="s">
        <v>760</v>
      </c>
      <c r="J1548" s="203">
        <v>0</v>
      </c>
      <c r="K1548" s="203">
        <v>0</v>
      </c>
      <c r="L1548" s="203">
        <v>0</v>
      </c>
      <c r="M1548" s="203">
        <v>0</v>
      </c>
      <c r="N1548" s="203">
        <v>0</v>
      </c>
      <c r="O1548" s="203" t="s">
        <v>593</v>
      </c>
      <c r="P1548" s="203" t="s">
        <v>593</v>
      </c>
      <c r="Q1548" s="203" t="s">
        <v>593</v>
      </c>
      <c r="R1548" s="203" t="s">
        <v>593</v>
      </c>
      <c r="S1548" s="203" t="s">
        <v>593</v>
      </c>
      <c r="T1548" s="203" t="s">
        <v>593</v>
      </c>
      <c r="U1548" s="203">
        <v>0</v>
      </c>
      <c r="V1548" s="203" t="s">
        <v>593</v>
      </c>
      <c r="W1548" s="203" t="s">
        <v>593</v>
      </c>
      <c r="X1548" s="203" t="s">
        <v>761</v>
      </c>
      <c r="Y1548" s="203">
        <v>0</v>
      </c>
      <c r="Z1548" s="203" t="s">
        <v>4455</v>
      </c>
      <c r="AA1548" s="203" t="s">
        <v>4577</v>
      </c>
      <c r="AB1548" s="203">
        <v>0</v>
      </c>
      <c r="AC1548" s="203">
        <v>0</v>
      </c>
      <c r="AD1548" s="203">
        <v>0</v>
      </c>
    </row>
    <row r="1549" spans="1:30" hidden="1">
      <c r="A1549" s="200">
        <v>41345</v>
      </c>
      <c r="B1549" s="200" t="s">
        <v>4417</v>
      </c>
      <c r="C1549" s="200" t="s">
        <v>4568</v>
      </c>
      <c r="D1549" s="200" t="s">
        <v>4595</v>
      </c>
      <c r="E1549" s="200" t="s">
        <v>4596</v>
      </c>
      <c r="F1549" s="200" t="s">
        <v>4599</v>
      </c>
      <c r="G1549" s="200" t="s">
        <v>4600</v>
      </c>
      <c r="H1549" s="201">
        <v>34782</v>
      </c>
      <c r="I1549" s="202" t="s">
        <v>760</v>
      </c>
      <c r="J1549" s="203" t="s">
        <v>593</v>
      </c>
      <c r="K1549" s="203" t="s">
        <v>593</v>
      </c>
      <c r="L1549" s="203" t="s">
        <v>593</v>
      </c>
      <c r="M1549" s="203" t="s">
        <v>593</v>
      </c>
      <c r="N1549" s="203" t="s">
        <v>593</v>
      </c>
      <c r="O1549" s="203" t="s">
        <v>593</v>
      </c>
      <c r="P1549" s="203" t="s">
        <v>593</v>
      </c>
      <c r="Q1549" s="203" t="s">
        <v>593</v>
      </c>
      <c r="R1549" s="203" t="s">
        <v>593</v>
      </c>
      <c r="S1549" s="203" t="s">
        <v>593</v>
      </c>
      <c r="T1549" s="203" t="s">
        <v>593</v>
      </c>
      <c r="U1549" s="203" t="s">
        <v>593</v>
      </c>
      <c r="V1549" s="203" t="s">
        <v>593</v>
      </c>
      <c r="W1549" s="203" t="s">
        <v>593</v>
      </c>
      <c r="X1549" s="203" t="s">
        <v>593</v>
      </c>
      <c r="Y1549" s="203" t="s">
        <v>593</v>
      </c>
      <c r="Z1549" s="203" t="s">
        <v>593</v>
      </c>
      <c r="AA1549" s="203"/>
      <c r="AB1549" s="203"/>
      <c r="AC1549" s="203"/>
      <c r="AD1549" s="202"/>
    </row>
    <row r="1550" spans="1:30" hidden="1">
      <c r="A1550" s="200">
        <v>41346</v>
      </c>
      <c r="B1550" s="200" t="s">
        <v>4417</v>
      </c>
      <c r="C1550" s="200" t="s">
        <v>4568</v>
      </c>
      <c r="D1550" s="200" t="s">
        <v>4595</v>
      </c>
      <c r="E1550" s="200" t="s">
        <v>4596</v>
      </c>
      <c r="F1550" s="200" t="s">
        <v>4601</v>
      </c>
      <c r="G1550" s="200" t="s">
        <v>4602</v>
      </c>
      <c r="H1550" s="201">
        <v>38412</v>
      </c>
      <c r="I1550" s="202" t="s">
        <v>760</v>
      </c>
      <c r="J1550" s="203" t="s">
        <v>593</v>
      </c>
      <c r="K1550" s="203" t="s">
        <v>593</v>
      </c>
      <c r="L1550" s="203" t="s">
        <v>593</v>
      </c>
      <c r="M1550" s="203" t="s">
        <v>593</v>
      </c>
      <c r="N1550" s="203" t="s">
        <v>593</v>
      </c>
      <c r="O1550" s="203" t="s">
        <v>593</v>
      </c>
      <c r="P1550" s="203" t="s">
        <v>593</v>
      </c>
      <c r="Q1550" s="203" t="s">
        <v>593</v>
      </c>
      <c r="R1550" s="203" t="s">
        <v>593</v>
      </c>
      <c r="S1550" s="203" t="s">
        <v>593</v>
      </c>
      <c r="T1550" s="203" t="s">
        <v>593</v>
      </c>
      <c r="U1550" s="203" t="s">
        <v>593</v>
      </c>
      <c r="V1550" s="203" t="s">
        <v>593</v>
      </c>
      <c r="W1550" s="203" t="s">
        <v>593</v>
      </c>
      <c r="X1550" s="203" t="s">
        <v>593</v>
      </c>
      <c r="Y1550" s="203" t="s">
        <v>593</v>
      </c>
      <c r="Z1550" s="203" t="s">
        <v>593</v>
      </c>
      <c r="AA1550" s="203"/>
      <c r="AB1550" s="203"/>
      <c r="AC1550" s="203"/>
      <c r="AD1550" s="202"/>
    </row>
    <row r="1551" spans="1:30" hidden="1">
      <c r="A1551" s="200">
        <v>41387</v>
      </c>
      <c r="B1551" s="200" t="s">
        <v>4417</v>
      </c>
      <c r="C1551" s="200" t="s">
        <v>4568</v>
      </c>
      <c r="D1551" s="200" t="s">
        <v>4603</v>
      </c>
      <c r="E1551" s="200" t="s">
        <v>4604</v>
      </c>
      <c r="F1551" s="200" t="s">
        <v>4605</v>
      </c>
      <c r="G1551" s="200" t="s">
        <v>4606</v>
      </c>
      <c r="H1551" s="202"/>
      <c r="I1551" s="202"/>
      <c r="J1551" s="203" t="s">
        <v>593</v>
      </c>
      <c r="K1551" s="203" t="s">
        <v>593</v>
      </c>
      <c r="L1551" s="203" t="s">
        <v>593</v>
      </c>
      <c r="M1551" s="203" t="s">
        <v>593</v>
      </c>
      <c r="N1551" s="203" t="s">
        <v>593</v>
      </c>
      <c r="O1551" s="203" t="s">
        <v>593</v>
      </c>
      <c r="P1551" s="203" t="s">
        <v>593</v>
      </c>
      <c r="Q1551" s="203" t="s">
        <v>593</v>
      </c>
      <c r="R1551" s="203" t="s">
        <v>593</v>
      </c>
      <c r="S1551" s="203" t="s">
        <v>593</v>
      </c>
      <c r="T1551" s="203" t="s">
        <v>593</v>
      </c>
      <c r="U1551" s="203" t="s">
        <v>593</v>
      </c>
      <c r="V1551" s="203" t="s">
        <v>593</v>
      </c>
      <c r="W1551" s="203" t="s">
        <v>593</v>
      </c>
      <c r="X1551" s="203" t="s">
        <v>593</v>
      </c>
      <c r="Y1551" s="203" t="s">
        <v>593</v>
      </c>
      <c r="Z1551" s="203" t="s">
        <v>593</v>
      </c>
      <c r="AA1551" s="203"/>
      <c r="AB1551" s="203"/>
      <c r="AC1551" s="203"/>
      <c r="AD1551" s="202"/>
    </row>
    <row r="1552" spans="1:30" hidden="1">
      <c r="A1552" s="200">
        <v>41401</v>
      </c>
      <c r="B1552" s="200" t="s">
        <v>4417</v>
      </c>
      <c r="C1552" s="200" t="s">
        <v>4568</v>
      </c>
      <c r="D1552" s="200" t="s">
        <v>4607</v>
      </c>
      <c r="E1552" s="200" t="s">
        <v>4608</v>
      </c>
      <c r="F1552" s="200" t="s">
        <v>4609</v>
      </c>
      <c r="G1552" s="200" t="s">
        <v>4610</v>
      </c>
      <c r="H1552" s="201">
        <v>38777</v>
      </c>
      <c r="I1552" s="202" t="s">
        <v>760</v>
      </c>
      <c r="J1552" s="203" t="s">
        <v>593</v>
      </c>
      <c r="K1552" s="203" t="s">
        <v>593</v>
      </c>
      <c r="L1552" s="203" t="s">
        <v>593</v>
      </c>
      <c r="M1552" s="203" t="s">
        <v>593</v>
      </c>
      <c r="N1552" s="203" t="s">
        <v>593</v>
      </c>
      <c r="O1552" s="203" t="s">
        <v>593</v>
      </c>
      <c r="P1552" s="203" t="s">
        <v>593</v>
      </c>
      <c r="Q1552" s="203" t="s">
        <v>593</v>
      </c>
      <c r="R1552" s="203" t="s">
        <v>593</v>
      </c>
      <c r="S1552" s="203" t="s">
        <v>593</v>
      </c>
      <c r="T1552" s="203" t="s">
        <v>593</v>
      </c>
      <c r="U1552" s="203" t="s">
        <v>593</v>
      </c>
      <c r="V1552" s="203" t="s">
        <v>593</v>
      </c>
      <c r="W1552" s="203" t="s">
        <v>593</v>
      </c>
      <c r="X1552" s="203" t="s">
        <v>593</v>
      </c>
      <c r="Y1552" s="203" t="s">
        <v>593</v>
      </c>
      <c r="Z1552" s="203" t="s">
        <v>593</v>
      </c>
      <c r="AA1552" s="203"/>
      <c r="AB1552" s="203"/>
      <c r="AC1552" s="203"/>
      <c r="AD1552" s="202"/>
    </row>
    <row r="1553" spans="1:30" hidden="1">
      <c r="A1553" s="200">
        <v>41423</v>
      </c>
      <c r="B1553" s="200" t="s">
        <v>4417</v>
      </c>
      <c r="C1553" s="200" t="s">
        <v>4568</v>
      </c>
      <c r="D1553" s="200" t="s">
        <v>4611</v>
      </c>
      <c r="E1553" s="200" t="s">
        <v>4612</v>
      </c>
      <c r="F1553" s="200" t="s">
        <v>4613</v>
      </c>
      <c r="G1553" s="200" t="s">
        <v>4614</v>
      </c>
      <c r="H1553" s="201">
        <v>32021</v>
      </c>
      <c r="I1553" s="202" t="s">
        <v>760</v>
      </c>
      <c r="J1553" s="203" t="s">
        <v>593</v>
      </c>
      <c r="K1553" s="203" t="s">
        <v>593</v>
      </c>
      <c r="L1553" s="203" t="s">
        <v>593</v>
      </c>
      <c r="M1553" s="203" t="s">
        <v>593</v>
      </c>
      <c r="N1553" s="203" t="s">
        <v>593</v>
      </c>
      <c r="O1553" s="203" t="s">
        <v>593</v>
      </c>
      <c r="P1553" s="203" t="s">
        <v>593</v>
      </c>
      <c r="Q1553" s="203" t="s">
        <v>593</v>
      </c>
      <c r="R1553" s="203" t="s">
        <v>593</v>
      </c>
      <c r="S1553" s="203" t="s">
        <v>593</v>
      </c>
      <c r="T1553" s="203" t="s">
        <v>593</v>
      </c>
      <c r="U1553" s="203" t="s">
        <v>593</v>
      </c>
      <c r="V1553" s="203" t="s">
        <v>593</v>
      </c>
      <c r="W1553" s="203" t="s">
        <v>593</v>
      </c>
      <c r="X1553" s="203" t="s">
        <v>593</v>
      </c>
      <c r="Y1553" s="203" t="s">
        <v>593</v>
      </c>
      <c r="Z1553" s="203" t="s">
        <v>593</v>
      </c>
      <c r="AA1553" s="203"/>
      <c r="AB1553" s="203"/>
      <c r="AC1553" s="203"/>
      <c r="AD1553" s="202"/>
    </row>
    <row r="1554" spans="1:30" hidden="1">
      <c r="A1554" s="200">
        <v>41424</v>
      </c>
      <c r="B1554" s="200" t="s">
        <v>4417</v>
      </c>
      <c r="C1554" s="200" t="s">
        <v>4568</v>
      </c>
      <c r="D1554" s="200" t="s">
        <v>4611</v>
      </c>
      <c r="E1554" s="200" t="s">
        <v>4612</v>
      </c>
      <c r="F1554" s="200" t="s">
        <v>4615</v>
      </c>
      <c r="G1554" s="200" t="s">
        <v>4616</v>
      </c>
      <c r="H1554" s="201">
        <v>32442</v>
      </c>
      <c r="I1554" s="202" t="s">
        <v>760</v>
      </c>
      <c r="J1554" s="203" t="s">
        <v>593</v>
      </c>
      <c r="K1554" s="203" t="s">
        <v>593</v>
      </c>
      <c r="L1554" s="203" t="s">
        <v>593</v>
      </c>
      <c r="M1554" s="203" t="s">
        <v>593</v>
      </c>
      <c r="N1554" s="203" t="s">
        <v>593</v>
      </c>
      <c r="O1554" s="203" t="s">
        <v>593</v>
      </c>
      <c r="P1554" s="203" t="s">
        <v>593</v>
      </c>
      <c r="Q1554" s="203" t="s">
        <v>593</v>
      </c>
      <c r="R1554" s="203" t="s">
        <v>593</v>
      </c>
      <c r="S1554" s="203" t="s">
        <v>593</v>
      </c>
      <c r="T1554" s="203" t="s">
        <v>593</v>
      </c>
      <c r="U1554" s="203" t="s">
        <v>593</v>
      </c>
      <c r="V1554" s="203" t="s">
        <v>593</v>
      </c>
      <c r="W1554" s="203" t="s">
        <v>593</v>
      </c>
      <c r="X1554" s="203" t="s">
        <v>593</v>
      </c>
      <c r="Y1554" s="203" t="s">
        <v>593</v>
      </c>
      <c r="Z1554" s="203" t="s">
        <v>593</v>
      </c>
      <c r="AA1554" s="203"/>
      <c r="AB1554" s="203"/>
      <c r="AC1554" s="203"/>
      <c r="AD1554" s="202"/>
    </row>
    <row r="1555" spans="1:30" hidden="1">
      <c r="A1555" s="200">
        <v>41425</v>
      </c>
      <c r="B1555" s="200" t="s">
        <v>4417</v>
      </c>
      <c r="C1555" s="200" t="s">
        <v>4568</v>
      </c>
      <c r="D1555" s="200" t="s">
        <v>4611</v>
      </c>
      <c r="E1555" s="200" t="s">
        <v>4612</v>
      </c>
      <c r="F1555" s="200" t="s">
        <v>4617</v>
      </c>
      <c r="G1555" s="200" t="s">
        <v>4618</v>
      </c>
      <c r="H1555" s="201">
        <v>38353</v>
      </c>
      <c r="I1555" s="202" t="s">
        <v>760</v>
      </c>
      <c r="J1555" s="203" t="s">
        <v>593</v>
      </c>
      <c r="K1555" s="203" t="s">
        <v>593</v>
      </c>
      <c r="L1555" s="203" t="s">
        <v>593</v>
      </c>
      <c r="M1555" s="203" t="s">
        <v>593</v>
      </c>
      <c r="N1555" s="203" t="s">
        <v>593</v>
      </c>
      <c r="O1555" s="203" t="s">
        <v>593</v>
      </c>
      <c r="P1555" s="203" t="s">
        <v>593</v>
      </c>
      <c r="Q1555" s="203" t="s">
        <v>593</v>
      </c>
      <c r="R1555" s="203" t="s">
        <v>593</v>
      </c>
      <c r="S1555" s="203" t="s">
        <v>593</v>
      </c>
      <c r="T1555" s="203" t="s">
        <v>593</v>
      </c>
      <c r="U1555" s="203" t="s">
        <v>593</v>
      </c>
      <c r="V1555" s="203" t="s">
        <v>593</v>
      </c>
      <c r="W1555" s="203" t="s">
        <v>593</v>
      </c>
      <c r="X1555" s="203" t="s">
        <v>593</v>
      </c>
      <c r="Y1555" s="203" t="s">
        <v>593</v>
      </c>
      <c r="Z1555" s="203" t="s">
        <v>593</v>
      </c>
      <c r="AA1555" s="203"/>
      <c r="AB1555" s="203"/>
      <c r="AC1555" s="203"/>
      <c r="AD1555" s="202"/>
    </row>
    <row r="1556" spans="1:30" hidden="1">
      <c r="A1556" s="200">
        <v>41441</v>
      </c>
      <c r="B1556" s="200" t="s">
        <v>4417</v>
      </c>
      <c r="C1556" s="200" t="s">
        <v>4568</v>
      </c>
      <c r="D1556" s="200" t="s">
        <v>4619</v>
      </c>
      <c r="E1556" s="200" t="s">
        <v>4620</v>
      </c>
      <c r="F1556" s="200" t="s">
        <v>4621</v>
      </c>
      <c r="G1556" s="200" t="s">
        <v>4622</v>
      </c>
      <c r="H1556" s="202"/>
      <c r="I1556" s="202"/>
      <c r="J1556" s="203" t="s">
        <v>593</v>
      </c>
      <c r="K1556" s="203" t="s">
        <v>593</v>
      </c>
      <c r="L1556" s="203" t="s">
        <v>593</v>
      </c>
      <c r="M1556" s="203" t="s">
        <v>593</v>
      </c>
      <c r="N1556" s="203" t="s">
        <v>593</v>
      </c>
      <c r="O1556" s="203" t="s">
        <v>593</v>
      </c>
      <c r="P1556" s="203" t="s">
        <v>593</v>
      </c>
      <c r="Q1556" s="203" t="s">
        <v>593</v>
      </c>
      <c r="R1556" s="203" t="s">
        <v>593</v>
      </c>
      <c r="S1556" s="203" t="s">
        <v>593</v>
      </c>
      <c r="T1556" s="203" t="s">
        <v>593</v>
      </c>
      <c r="U1556" s="203" t="s">
        <v>593</v>
      </c>
      <c r="V1556" s="203" t="s">
        <v>593</v>
      </c>
      <c r="W1556" s="203" t="s">
        <v>593</v>
      </c>
      <c r="X1556" s="203" t="s">
        <v>593</v>
      </c>
      <c r="Y1556" s="203" t="s">
        <v>593</v>
      </c>
      <c r="Z1556" s="203" t="s">
        <v>593</v>
      </c>
      <c r="AA1556" s="203"/>
      <c r="AB1556" s="203"/>
      <c r="AC1556" s="203"/>
      <c r="AD1556" s="202"/>
    </row>
    <row r="1557" spans="1:30">
      <c r="A1557" s="200">
        <v>42201</v>
      </c>
      <c r="B1557" s="200" t="s">
        <v>4417</v>
      </c>
      <c r="C1557" s="200" t="s">
        <v>4623</v>
      </c>
      <c r="D1557" s="200"/>
      <c r="E1557" s="200"/>
      <c r="F1557" s="200" t="s">
        <v>4624</v>
      </c>
      <c r="G1557" s="200" t="s">
        <v>4625</v>
      </c>
      <c r="H1557" s="201">
        <v>38721</v>
      </c>
      <c r="I1557" s="202" t="s">
        <v>760</v>
      </c>
      <c r="J1557" s="203">
        <v>0</v>
      </c>
      <c r="K1557" s="203" t="s">
        <v>761</v>
      </c>
      <c r="L1557" s="203">
        <v>0</v>
      </c>
      <c r="M1557" s="203" t="s">
        <v>761</v>
      </c>
      <c r="N1557" s="203" t="s">
        <v>761</v>
      </c>
      <c r="O1557" s="203" t="s">
        <v>593</v>
      </c>
      <c r="P1557" s="203" t="s">
        <v>593</v>
      </c>
      <c r="Q1557" s="203" t="s">
        <v>593</v>
      </c>
      <c r="R1557" s="203" t="s">
        <v>593</v>
      </c>
      <c r="S1557" s="203" t="s">
        <v>593</v>
      </c>
      <c r="T1557" s="203" t="s">
        <v>593</v>
      </c>
      <c r="U1557" s="203">
        <v>0</v>
      </c>
      <c r="V1557" s="203" t="s">
        <v>761</v>
      </c>
      <c r="W1557" s="203" t="s">
        <v>593</v>
      </c>
      <c r="X1557" s="203" t="s">
        <v>761</v>
      </c>
      <c r="Y1557" s="203" t="s">
        <v>1172</v>
      </c>
      <c r="Z1557" s="203" t="s">
        <v>4421</v>
      </c>
      <c r="AA1557" s="203" t="s">
        <v>4626</v>
      </c>
      <c r="AB1557" s="203">
        <v>0</v>
      </c>
      <c r="AC1557" s="203">
        <v>0</v>
      </c>
      <c r="AD1557" s="203">
        <v>0</v>
      </c>
    </row>
    <row r="1558" spans="1:30">
      <c r="A1558" s="200">
        <v>42202</v>
      </c>
      <c r="B1558" s="200" t="s">
        <v>4417</v>
      </c>
      <c r="C1558" s="200" t="s">
        <v>4623</v>
      </c>
      <c r="D1558" s="200"/>
      <c r="E1558" s="200"/>
      <c r="F1558" s="200" t="s">
        <v>4627</v>
      </c>
      <c r="G1558" s="200" t="s">
        <v>4628</v>
      </c>
      <c r="H1558" s="201">
        <v>42461</v>
      </c>
      <c r="I1558" s="202" t="s">
        <v>760</v>
      </c>
      <c r="J1558" s="203">
        <v>0</v>
      </c>
      <c r="K1558" s="203" t="s">
        <v>761</v>
      </c>
      <c r="L1558" s="203">
        <v>0</v>
      </c>
      <c r="M1558" s="203">
        <v>0</v>
      </c>
      <c r="N1558" s="203" t="s">
        <v>761</v>
      </c>
      <c r="O1558" s="203" t="s">
        <v>593</v>
      </c>
      <c r="P1558" s="203" t="s">
        <v>593</v>
      </c>
      <c r="Q1558" s="203" t="s">
        <v>593</v>
      </c>
      <c r="R1558" s="203" t="s">
        <v>593</v>
      </c>
      <c r="S1558" s="203" t="s">
        <v>593</v>
      </c>
      <c r="T1558" s="203" t="s">
        <v>593</v>
      </c>
      <c r="U1558" s="203">
        <v>0</v>
      </c>
      <c r="V1558" s="203" t="s">
        <v>761</v>
      </c>
      <c r="W1558" s="203" t="s">
        <v>593</v>
      </c>
      <c r="X1558" s="203" t="s">
        <v>761</v>
      </c>
      <c r="Y1558" s="203" t="s">
        <v>1172</v>
      </c>
      <c r="Z1558" s="203" t="s">
        <v>4421</v>
      </c>
      <c r="AA1558" s="203">
        <v>0</v>
      </c>
      <c r="AB1558" s="203">
        <v>0</v>
      </c>
      <c r="AC1558" s="203">
        <v>0</v>
      </c>
      <c r="AD1558" s="203">
        <v>0</v>
      </c>
    </row>
    <row r="1559" spans="1:30">
      <c r="A1559" s="200">
        <v>42203</v>
      </c>
      <c r="B1559" s="200" t="s">
        <v>4417</v>
      </c>
      <c r="C1559" s="200" t="s">
        <v>4623</v>
      </c>
      <c r="D1559" s="200"/>
      <c r="E1559" s="200"/>
      <c r="F1559" s="200" t="s">
        <v>4629</v>
      </c>
      <c r="G1559" s="200" t="s">
        <v>4630</v>
      </c>
      <c r="H1559" s="201">
        <v>38718</v>
      </c>
      <c r="I1559" s="202" t="s">
        <v>760</v>
      </c>
      <c r="J1559" s="203">
        <v>0</v>
      </c>
      <c r="K1559" s="203">
        <v>0</v>
      </c>
      <c r="L1559" s="203">
        <v>0</v>
      </c>
      <c r="M1559" s="203">
        <v>0</v>
      </c>
      <c r="N1559" s="203">
        <v>0</v>
      </c>
      <c r="O1559" s="203" t="s">
        <v>593</v>
      </c>
      <c r="P1559" s="203" t="s">
        <v>593</v>
      </c>
      <c r="Q1559" s="203" t="s">
        <v>593</v>
      </c>
      <c r="R1559" s="203" t="s">
        <v>593</v>
      </c>
      <c r="S1559" s="203" t="s">
        <v>593</v>
      </c>
      <c r="T1559" s="203" t="s">
        <v>593</v>
      </c>
      <c r="U1559" s="203">
        <v>0</v>
      </c>
      <c r="V1559" s="203" t="s">
        <v>593</v>
      </c>
      <c r="W1559" s="203" t="s">
        <v>593</v>
      </c>
      <c r="X1559" s="203" t="s">
        <v>761</v>
      </c>
      <c r="Y1559" s="203">
        <v>0</v>
      </c>
      <c r="Z1559" s="203" t="s">
        <v>4421</v>
      </c>
      <c r="AA1559" s="203">
        <v>0</v>
      </c>
      <c r="AB1559" s="203">
        <v>0</v>
      </c>
      <c r="AC1559" s="203">
        <v>0</v>
      </c>
      <c r="AD1559" s="203">
        <v>0</v>
      </c>
    </row>
    <row r="1560" spans="1:30">
      <c r="A1560" s="200">
        <v>42204</v>
      </c>
      <c r="B1560" s="200" t="s">
        <v>4417</v>
      </c>
      <c r="C1560" s="200" t="s">
        <v>4623</v>
      </c>
      <c r="D1560" s="200"/>
      <c r="E1560" s="200"/>
      <c r="F1560" s="200" t="s">
        <v>4631</v>
      </c>
      <c r="G1560" s="200" t="s">
        <v>4632</v>
      </c>
      <c r="H1560" s="201">
        <v>41068</v>
      </c>
      <c r="I1560" s="202" t="s">
        <v>760</v>
      </c>
      <c r="J1560" s="203">
        <v>0</v>
      </c>
      <c r="K1560" s="203">
        <v>0</v>
      </c>
      <c r="L1560" s="203">
        <v>0</v>
      </c>
      <c r="M1560" s="203">
        <v>0</v>
      </c>
      <c r="N1560" s="203">
        <v>0</v>
      </c>
      <c r="O1560" s="203" t="s">
        <v>593</v>
      </c>
      <c r="P1560" s="203" t="s">
        <v>593</v>
      </c>
      <c r="Q1560" s="203" t="s">
        <v>593</v>
      </c>
      <c r="R1560" s="203" t="s">
        <v>593</v>
      </c>
      <c r="S1560" s="203" t="s">
        <v>593</v>
      </c>
      <c r="T1560" s="203" t="s">
        <v>593</v>
      </c>
      <c r="U1560" s="203">
        <v>0</v>
      </c>
      <c r="V1560" s="203" t="s">
        <v>593</v>
      </c>
      <c r="W1560" s="203" t="s">
        <v>593</v>
      </c>
      <c r="X1560" s="203" t="s">
        <v>761</v>
      </c>
      <c r="Y1560" s="203">
        <v>0</v>
      </c>
      <c r="Z1560" s="203" t="s">
        <v>4633</v>
      </c>
      <c r="AA1560" s="203">
        <v>0</v>
      </c>
      <c r="AB1560" s="203">
        <v>0</v>
      </c>
      <c r="AC1560" s="203">
        <v>0</v>
      </c>
      <c r="AD1560" s="203">
        <v>0</v>
      </c>
    </row>
    <row r="1561" spans="1:30">
      <c r="A1561" s="200">
        <v>42205</v>
      </c>
      <c r="B1561" s="200" t="s">
        <v>4417</v>
      </c>
      <c r="C1561" s="200" t="s">
        <v>4623</v>
      </c>
      <c r="D1561" s="200"/>
      <c r="E1561" s="200"/>
      <c r="F1561" s="200" t="s">
        <v>4634</v>
      </c>
      <c r="G1561" s="200" t="s">
        <v>4635</v>
      </c>
      <c r="H1561" s="202"/>
      <c r="I1561" s="202"/>
      <c r="J1561" s="203">
        <v>0</v>
      </c>
      <c r="K1561" s="203">
        <v>0</v>
      </c>
      <c r="L1561" s="203">
        <v>0</v>
      </c>
      <c r="M1561" s="203">
        <v>0</v>
      </c>
      <c r="N1561" s="203">
        <v>0</v>
      </c>
      <c r="O1561" s="203" t="s">
        <v>593</v>
      </c>
      <c r="P1561" s="203" t="s">
        <v>593</v>
      </c>
      <c r="Q1561" s="203" t="s">
        <v>593</v>
      </c>
      <c r="R1561" s="203" t="s">
        <v>593</v>
      </c>
      <c r="S1561" s="203" t="s">
        <v>593</v>
      </c>
      <c r="T1561" s="203" t="s">
        <v>593</v>
      </c>
      <c r="U1561" s="203">
        <v>0</v>
      </c>
      <c r="V1561" s="203" t="s">
        <v>593</v>
      </c>
      <c r="W1561" s="203" t="s">
        <v>593</v>
      </c>
      <c r="X1561" s="203" t="s">
        <v>761</v>
      </c>
      <c r="Y1561" s="203">
        <v>0</v>
      </c>
      <c r="Z1561" s="203" t="s">
        <v>4633</v>
      </c>
      <c r="AA1561" s="203">
        <v>0</v>
      </c>
      <c r="AB1561" s="203">
        <v>0</v>
      </c>
      <c r="AC1561" s="203">
        <v>0</v>
      </c>
      <c r="AD1561" s="203">
        <v>0</v>
      </c>
    </row>
    <row r="1562" spans="1:30" hidden="1">
      <c r="A1562" s="200">
        <v>42207</v>
      </c>
      <c r="B1562" s="200" t="s">
        <v>4417</v>
      </c>
      <c r="C1562" s="200" t="s">
        <v>4623</v>
      </c>
      <c r="D1562" s="200"/>
      <c r="E1562" s="200"/>
      <c r="F1562" s="200" t="s">
        <v>4636</v>
      </c>
      <c r="G1562" s="200" t="s">
        <v>4637</v>
      </c>
      <c r="H1562" s="201">
        <v>38626</v>
      </c>
      <c r="I1562" s="202" t="s">
        <v>760</v>
      </c>
      <c r="J1562" s="203" t="s">
        <v>593</v>
      </c>
      <c r="K1562" s="203" t="s">
        <v>593</v>
      </c>
      <c r="L1562" s="203" t="s">
        <v>593</v>
      </c>
      <c r="M1562" s="203" t="s">
        <v>593</v>
      </c>
      <c r="N1562" s="203" t="s">
        <v>593</v>
      </c>
      <c r="O1562" s="203" t="s">
        <v>593</v>
      </c>
      <c r="P1562" s="203" t="s">
        <v>593</v>
      </c>
      <c r="Q1562" s="203" t="s">
        <v>593</v>
      </c>
      <c r="R1562" s="203" t="s">
        <v>593</v>
      </c>
      <c r="S1562" s="203" t="s">
        <v>593</v>
      </c>
      <c r="T1562" s="203" t="s">
        <v>593</v>
      </c>
      <c r="U1562" s="203" t="s">
        <v>593</v>
      </c>
      <c r="V1562" s="203" t="s">
        <v>593</v>
      </c>
      <c r="W1562" s="203" t="s">
        <v>593</v>
      </c>
      <c r="X1562" s="203" t="s">
        <v>593</v>
      </c>
      <c r="Y1562" s="203" t="s">
        <v>593</v>
      </c>
      <c r="Z1562" s="203" t="s">
        <v>593</v>
      </c>
      <c r="AA1562" s="203"/>
      <c r="AB1562" s="203"/>
      <c r="AC1562" s="203"/>
      <c r="AD1562" s="202"/>
    </row>
    <row r="1563" spans="1:30" hidden="1">
      <c r="A1563" s="200">
        <v>42208</v>
      </c>
      <c r="B1563" s="200" t="s">
        <v>4417</v>
      </c>
      <c r="C1563" s="200" t="s">
        <v>4623</v>
      </c>
      <c r="D1563" s="200"/>
      <c r="E1563" s="200"/>
      <c r="F1563" s="200" t="s">
        <v>4638</v>
      </c>
      <c r="G1563" s="200" t="s">
        <v>4639</v>
      </c>
      <c r="H1563" s="201">
        <v>38718</v>
      </c>
      <c r="I1563" s="202" t="s">
        <v>760</v>
      </c>
      <c r="J1563" s="203" t="s">
        <v>593</v>
      </c>
      <c r="K1563" s="203" t="s">
        <v>593</v>
      </c>
      <c r="L1563" s="203" t="s">
        <v>593</v>
      </c>
      <c r="M1563" s="203" t="s">
        <v>593</v>
      </c>
      <c r="N1563" s="203" t="s">
        <v>593</v>
      </c>
      <c r="O1563" s="203" t="s">
        <v>593</v>
      </c>
      <c r="P1563" s="203" t="s">
        <v>593</v>
      </c>
      <c r="Q1563" s="203" t="s">
        <v>593</v>
      </c>
      <c r="R1563" s="203" t="s">
        <v>593</v>
      </c>
      <c r="S1563" s="203" t="s">
        <v>593</v>
      </c>
      <c r="T1563" s="203" t="s">
        <v>593</v>
      </c>
      <c r="U1563" s="203" t="s">
        <v>593</v>
      </c>
      <c r="V1563" s="203" t="s">
        <v>593</v>
      </c>
      <c r="W1563" s="203" t="s">
        <v>593</v>
      </c>
      <c r="X1563" s="203" t="s">
        <v>593</v>
      </c>
      <c r="Y1563" s="203" t="s">
        <v>593</v>
      </c>
      <c r="Z1563" s="203" t="s">
        <v>593</v>
      </c>
      <c r="AA1563" s="203"/>
      <c r="AB1563" s="203"/>
      <c r="AC1563" s="203"/>
      <c r="AD1563" s="202"/>
    </row>
    <row r="1564" spans="1:30" hidden="1">
      <c r="A1564" s="200">
        <v>42209</v>
      </c>
      <c r="B1564" s="200" t="s">
        <v>4417</v>
      </c>
      <c r="C1564" s="200" t="s">
        <v>4623</v>
      </c>
      <c r="D1564" s="200"/>
      <c r="E1564" s="200"/>
      <c r="F1564" s="200" t="s">
        <v>4640</v>
      </c>
      <c r="G1564" s="200" t="s">
        <v>3240</v>
      </c>
      <c r="H1564" s="201">
        <v>38047</v>
      </c>
      <c r="I1564" s="202" t="s">
        <v>760</v>
      </c>
      <c r="J1564" s="203" t="s">
        <v>593</v>
      </c>
      <c r="K1564" s="203" t="s">
        <v>593</v>
      </c>
      <c r="L1564" s="203" t="s">
        <v>593</v>
      </c>
      <c r="M1564" s="203" t="s">
        <v>593</v>
      </c>
      <c r="N1564" s="203" t="s">
        <v>593</v>
      </c>
      <c r="O1564" s="203" t="s">
        <v>593</v>
      </c>
      <c r="P1564" s="203" t="s">
        <v>593</v>
      </c>
      <c r="Q1564" s="203" t="s">
        <v>593</v>
      </c>
      <c r="R1564" s="203" t="s">
        <v>593</v>
      </c>
      <c r="S1564" s="203" t="s">
        <v>593</v>
      </c>
      <c r="T1564" s="203" t="s">
        <v>593</v>
      </c>
      <c r="U1564" s="203" t="s">
        <v>593</v>
      </c>
      <c r="V1564" s="203" t="s">
        <v>593</v>
      </c>
      <c r="W1564" s="203" t="s">
        <v>593</v>
      </c>
      <c r="X1564" s="203" t="s">
        <v>593</v>
      </c>
      <c r="Y1564" s="203" t="s">
        <v>593</v>
      </c>
      <c r="Z1564" s="203" t="s">
        <v>593</v>
      </c>
      <c r="AA1564" s="203"/>
      <c r="AB1564" s="203"/>
      <c r="AC1564" s="203"/>
      <c r="AD1564" s="202"/>
    </row>
    <row r="1565" spans="1:30" hidden="1">
      <c r="A1565" s="200">
        <v>42210</v>
      </c>
      <c r="B1565" s="200" t="s">
        <v>4417</v>
      </c>
      <c r="C1565" s="200" t="s">
        <v>4623</v>
      </c>
      <c r="D1565" s="200"/>
      <c r="E1565" s="200"/>
      <c r="F1565" s="200" t="s">
        <v>4641</v>
      </c>
      <c r="G1565" s="200" t="s">
        <v>4642</v>
      </c>
      <c r="H1565" s="201">
        <v>38047</v>
      </c>
      <c r="I1565" s="202" t="s">
        <v>760</v>
      </c>
      <c r="J1565" s="203" t="s">
        <v>593</v>
      </c>
      <c r="K1565" s="203" t="s">
        <v>593</v>
      </c>
      <c r="L1565" s="203" t="s">
        <v>593</v>
      </c>
      <c r="M1565" s="203" t="s">
        <v>593</v>
      </c>
      <c r="N1565" s="203" t="s">
        <v>593</v>
      </c>
      <c r="O1565" s="203" t="s">
        <v>593</v>
      </c>
      <c r="P1565" s="203" t="s">
        <v>593</v>
      </c>
      <c r="Q1565" s="203" t="s">
        <v>593</v>
      </c>
      <c r="R1565" s="203" t="s">
        <v>593</v>
      </c>
      <c r="S1565" s="203" t="s">
        <v>593</v>
      </c>
      <c r="T1565" s="203" t="s">
        <v>593</v>
      </c>
      <c r="U1565" s="203" t="s">
        <v>593</v>
      </c>
      <c r="V1565" s="203" t="s">
        <v>593</v>
      </c>
      <c r="W1565" s="203" t="s">
        <v>593</v>
      </c>
      <c r="X1565" s="203" t="s">
        <v>593</v>
      </c>
      <c r="Y1565" s="203" t="s">
        <v>593</v>
      </c>
      <c r="Z1565" s="203" t="s">
        <v>593</v>
      </c>
      <c r="AA1565" s="203"/>
      <c r="AB1565" s="203"/>
      <c r="AC1565" s="203"/>
      <c r="AD1565" s="202"/>
    </row>
    <row r="1566" spans="1:30" hidden="1">
      <c r="A1566" s="200">
        <v>42211</v>
      </c>
      <c r="B1566" s="200" t="s">
        <v>4417</v>
      </c>
      <c r="C1566" s="200" t="s">
        <v>4623</v>
      </c>
      <c r="D1566" s="200"/>
      <c r="E1566" s="200"/>
      <c r="F1566" s="200" t="s">
        <v>4643</v>
      </c>
      <c r="G1566" s="200" t="s">
        <v>4644</v>
      </c>
      <c r="H1566" s="201">
        <v>38200</v>
      </c>
      <c r="I1566" s="202" t="s">
        <v>760</v>
      </c>
      <c r="J1566" s="203" t="s">
        <v>593</v>
      </c>
      <c r="K1566" s="203" t="s">
        <v>593</v>
      </c>
      <c r="L1566" s="203" t="s">
        <v>593</v>
      </c>
      <c r="M1566" s="203" t="s">
        <v>593</v>
      </c>
      <c r="N1566" s="203" t="s">
        <v>593</v>
      </c>
      <c r="O1566" s="203" t="s">
        <v>593</v>
      </c>
      <c r="P1566" s="203" t="s">
        <v>593</v>
      </c>
      <c r="Q1566" s="203" t="s">
        <v>593</v>
      </c>
      <c r="R1566" s="203" t="s">
        <v>593</v>
      </c>
      <c r="S1566" s="203" t="s">
        <v>593</v>
      </c>
      <c r="T1566" s="203" t="s">
        <v>593</v>
      </c>
      <c r="U1566" s="203" t="s">
        <v>593</v>
      </c>
      <c r="V1566" s="203" t="s">
        <v>593</v>
      </c>
      <c r="W1566" s="203" t="s">
        <v>593</v>
      </c>
      <c r="X1566" s="203" t="s">
        <v>593</v>
      </c>
      <c r="Y1566" s="203" t="s">
        <v>593</v>
      </c>
      <c r="Z1566" s="203" t="s">
        <v>593</v>
      </c>
      <c r="AA1566" s="203"/>
      <c r="AB1566" s="203"/>
      <c r="AC1566" s="203"/>
      <c r="AD1566" s="202"/>
    </row>
    <row r="1567" spans="1:30" hidden="1">
      <c r="A1567" s="200">
        <v>42212</v>
      </c>
      <c r="B1567" s="200" t="s">
        <v>4417</v>
      </c>
      <c r="C1567" s="200" t="s">
        <v>4623</v>
      </c>
      <c r="D1567" s="200"/>
      <c r="E1567" s="200"/>
      <c r="F1567" s="200" t="s">
        <v>4645</v>
      </c>
      <c r="G1567" s="200" t="s">
        <v>4646</v>
      </c>
      <c r="H1567" s="201">
        <v>38443</v>
      </c>
      <c r="I1567" s="202" t="s">
        <v>760</v>
      </c>
      <c r="J1567" s="203" t="s">
        <v>593</v>
      </c>
      <c r="K1567" s="203" t="s">
        <v>593</v>
      </c>
      <c r="L1567" s="203" t="s">
        <v>593</v>
      </c>
      <c r="M1567" s="203" t="s">
        <v>593</v>
      </c>
      <c r="N1567" s="203" t="s">
        <v>593</v>
      </c>
      <c r="O1567" s="203" t="s">
        <v>593</v>
      </c>
      <c r="P1567" s="203" t="s">
        <v>593</v>
      </c>
      <c r="Q1567" s="203" t="s">
        <v>593</v>
      </c>
      <c r="R1567" s="203" t="s">
        <v>593</v>
      </c>
      <c r="S1567" s="203" t="s">
        <v>593</v>
      </c>
      <c r="T1567" s="203" t="s">
        <v>593</v>
      </c>
      <c r="U1567" s="203" t="s">
        <v>593</v>
      </c>
      <c r="V1567" s="203" t="s">
        <v>593</v>
      </c>
      <c r="W1567" s="203" t="s">
        <v>593</v>
      </c>
      <c r="X1567" s="203" t="s">
        <v>593</v>
      </c>
      <c r="Y1567" s="203" t="s">
        <v>593</v>
      </c>
      <c r="Z1567" s="203" t="s">
        <v>593</v>
      </c>
      <c r="AA1567" s="203"/>
      <c r="AB1567" s="203"/>
      <c r="AC1567" s="203"/>
      <c r="AD1567" s="202"/>
    </row>
    <row r="1568" spans="1:30">
      <c r="A1568" s="200">
        <v>42213</v>
      </c>
      <c r="B1568" s="200" t="s">
        <v>4417</v>
      </c>
      <c r="C1568" s="200" t="s">
        <v>4623</v>
      </c>
      <c r="D1568" s="200"/>
      <c r="E1568" s="200"/>
      <c r="F1568" s="200" t="s">
        <v>4647</v>
      </c>
      <c r="G1568" s="200" t="s">
        <v>4648</v>
      </c>
      <c r="H1568" s="201">
        <v>41068</v>
      </c>
      <c r="I1568" s="202" t="s">
        <v>760</v>
      </c>
      <c r="J1568" s="203">
        <v>0</v>
      </c>
      <c r="K1568" s="203">
        <v>0</v>
      </c>
      <c r="L1568" s="203">
        <v>0</v>
      </c>
      <c r="M1568" s="203">
        <v>0</v>
      </c>
      <c r="N1568" s="203">
        <v>0</v>
      </c>
      <c r="O1568" s="203" t="s">
        <v>593</v>
      </c>
      <c r="P1568" s="203" t="s">
        <v>593</v>
      </c>
      <c r="Q1568" s="203" t="s">
        <v>593</v>
      </c>
      <c r="R1568" s="203" t="s">
        <v>593</v>
      </c>
      <c r="S1568" s="203" t="s">
        <v>593</v>
      </c>
      <c r="T1568" s="203" t="s">
        <v>593</v>
      </c>
      <c r="U1568" s="203">
        <v>0</v>
      </c>
      <c r="V1568" s="203" t="s">
        <v>593</v>
      </c>
      <c r="W1568" s="203" t="s">
        <v>593</v>
      </c>
      <c r="X1568" s="203" t="s">
        <v>761</v>
      </c>
      <c r="Y1568" s="203">
        <v>0</v>
      </c>
      <c r="Z1568" s="203" t="s">
        <v>4633</v>
      </c>
      <c r="AA1568" s="203">
        <v>0</v>
      </c>
      <c r="AB1568" s="203">
        <v>0</v>
      </c>
      <c r="AC1568" s="203">
        <v>0</v>
      </c>
      <c r="AD1568" s="203">
        <v>0</v>
      </c>
    </row>
    <row r="1569" spans="1:30" hidden="1">
      <c r="A1569" s="200">
        <v>42214</v>
      </c>
      <c r="B1569" s="200" t="s">
        <v>4417</v>
      </c>
      <c r="C1569" s="200" t="s">
        <v>4623</v>
      </c>
      <c r="D1569" s="200"/>
      <c r="E1569" s="200"/>
      <c r="F1569" s="200" t="s">
        <v>4649</v>
      </c>
      <c r="G1569" s="200" t="s">
        <v>4650</v>
      </c>
      <c r="H1569" s="201">
        <v>38807</v>
      </c>
      <c r="I1569" s="202" t="s">
        <v>760</v>
      </c>
      <c r="J1569" s="203" t="s">
        <v>593</v>
      </c>
      <c r="K1569" s="203" t="s">
        <v>593</v>
      </c>
      <c r="L1569" s="203" t="s">
        <v>593</v>
      </c>
      <c r="M1569" s="203" t="s">
        <v>593</v>
      </c>
      <c r="N1569" s="203" t="s">
        <v>593</v>
      </c>
      <c r="O1569" s="203" t="s">
        <v>593</v>
      </c>
      <c r="P1569" s="203" t="s">
        <v>593</v>
      </c>
      <c r="Q1569" s="203" t="s">
        <v>593</v>
      </c>
      <c r="R1569" s="203" t="s">
        <v>593</v>
      </c>
      <c r="S1569" s="203" t="s">
        <v>593</v>
      </c>
      <c r="T1569" s="203" t="s">
        <v>593</v>
      </c>
      <c r="U1569" s="203" t="s">
        <v>593</v>
      </c>
      <c r="V1569" s="203" t="s">
        <v>593</v>
      </c>
      <c r="W1569" s="203" t="s">
        <v>593</v>
      </c>
      <c r="X1569" s="203" t="s">
        <v>593</v>
      </c>
      <c r="Y1569" s="203" t="s">
        <v>593</v>
      </c>
      <c r="Z1569" s="203" t="s">
        <v>593</v>
      </c>
      <c r="AA1569" s="203"/>
      <c r="AB1569" s="203"/>
      <c r="AC1569" s="203"/>
      <c r="AD1569" s="202"/>
    </row>
    <row r="1570" spans="1:30">
      <c r="A1570" s="200">
        <v>42307</v>
      </c>
      <c r="B1570" s="200" t="s">
        <v>4417</v>
      </c>
      <c r="C1570" s="200" t="s">
        <v>4623</v>
      </c>
      <c r="D1570" s="200" t="s">
        <v>4651</v>
      </c>
      <c r="E1570" s="200" t="s">
        <v>4652</v>
      </c>
      <c r="F1570" s="200" t="s">
        <v>4653</v>
      </c>
      <c r="G1570" s="200" t="s">
        <v>4654</v>
      </c>
      <c r="H1570" s="202"/>
      <c r="I1570" s="202"/>
      <c r="J1570" s="203">
        <v>0</v>
      </c>
      <c r="K1570" s="203">
        <v>0</v>
      </c>
      <c r="L1570" s="203">
        <v>0</v>
      </c>
      <c r="M1570" s="203">
        <v>0</v>
      </c>
      <c r="N1570" s="203">
        <v>0</v>
      </c>
      <c r="O1570" s="203" t="s">
        <v>593</v>
      </c>
      <c r="P1570" s="203" t="s">
        <v>593</v>
      </c>
      <c r="Q1570" s="203" t="s">
        <v>593</v>
      </c>
      <c r="R1570" s="203" t="s">
        <v>593</v>
      </c>
      <c r="S1570" s="203" t="s">
        <v>593</v>
      </c>
      <c r="T1570" s="203" t="s">
        <v>593</v>
      </c>
      <c r="U1570" s="203">
        <v>0</v>
      </c>
      <c r="V1570" s="203" t="s">
        <v>593</v>
      </c>
      <c r="W1570" s="203" t="s">
        <v>593</v>
      </c>
      <c r="X1570" s="203" t="s">
        <v>761</v>
      </c>
      <c r="Y1570" s="203">
        <v>0</v>
      </c>
      <c r="Z1570" s="203" t="s">
        <v>4421</v>
      </c>
      <c r="AA1570" s="203">
        <v>0</v>
      </c>
      <c r="AB1570" s="203">
        <v>0</v>
      </c>
      <c r="AC1570" s="203">
        <v>0</v>
      </c>
      <c r="AD1570" s="203">
        <v>0</v>
      </c>
    </row>
    <row r="1571" spans="1:30">
      <c r="A1571" s="200">
        <v>42308</v>
      </c>
      <c r="B1571" s="200" t="s">
        <v>4417</v>
      </c>
      <c r="C1571" s="200" t="s">
        <v>4623</v>
      </c>
      <c r="D1571" s="200" t="s">
        <v>4651</v>
      </c>
      <c r="E1571" s="200" t="s">
        <v>4652</v>
      </c>
      <c r="F1571" s="200" t="s">
        <v>4655</v>
      </c>
      <c r="G1571" s="200" t="s">
        <v>4656</v>
      </c>
      <c r="H1571" s="201">
        <v>26755</v>
      </c>
      <c r="I1571" s="202" t="s">
        <v>760</v>
      </c>
      <c r="J1571" s="203">
        <v>0</v>
      </c>
      <c r="K1571" s="203">
        <v>0</v>
      </c>
      <c r="L1571" s="203">
        <v>0</v>
      </c>
      <c r="M1571" s="203">
        <v>0</v>
      </c>
      <c r="N1571" s="203">
        <v>0</v>
      </c>
      <c r="O1571" s="203" t="s">
        <v>593</v>
      </c>
      <c r="P1571" s="203" t="s">
        <v>593</v>
      </c>
      <c r="Q1571" s="203" t="s">
        <v>593</v>
      </c>
      <c r="R1571" s="203" t="s">
        <v>593</v>
      </c>
      <c r="S1571" s="203" t="s">
        <v>593</v>
      </c>
      <c r="T1571" s="203" t="s">
        <v>593</v>
      </c>
      <c r="U1571" s="203">
        <v>0</v>
      </c>
      <c r="V1571" s="203" t="s">
        <v>593</v>
      </c>
      <c r="W1571" s="203" t="s">
        <v>593</v>
      </c>
      <c r="X1571" s="203" t="s">
        <v>761</v>
      </c>
      <c r="Y1571" s="203">
        <v>0</v>
      </c>
      <c r="Z1571" s="203" t="s">
        <v>4421</v>
      </c>
      <c r="AA1571" s="203">
        <v>0</v>
      </c>
      <c r="AB1571" s="203">
        <v>0</v>
      </c>
      <c r="AC1571" s="203">
        <v>0</v>
      </c>
      <c r="AD1571" s="203">
        <v>0</v>
      </c>
    </row>
    <row r="1572" spans="1:30" hidden="1">
      <c r="A1572" s="200">
        <v>42321</v>
      </c>
      <c r="B1572" s="200" t="s">
        <v>4417</v>
      </c>
      <c r="C1572" s="200" t="s">
        <v>4623</v>
      </c>
      <c r="D1572" s="200" t="s">
        <v>4657</v>
      </c>
      <c r="E1572" s="200" t="s">
        <v>4658</v>
      </c>
      <c r="F1572" s="200" t="s">
        <v>4659</v>
      </c>
      <c r="G1572" s="200" t="s">
        <v>4660</v>
      </c>
      <c r="H1572" s="202"/>
      <c r="I1572" s="202"/>
      <c r="J1572" s="203" t="s">
        <v>593</v>
      </c>
      <c r="K1572" s="203" t="s">
        <v>593</v>
      </c>
      <c r="L1572" s="203" t="s">
        <v>593</v>
      </c>
      <c r="M1572" s="203" t="s">
        <v>593</v>
      </c>
      <c r="N1572" s="203" t="s">
        <v>593</v>
      </c>
      <c r="O1572" s="203" t="s">
        <v>593</v>
      </c>
      <c r="P1572" s="203" t="s">
        <v>593</v>
      </c>
      <c r="Q1572" s="203" t="s">
        <v>593</v>
      </c>
      <c r="R1572" s="203" t="s">
        <v>593</v>
      </c>
      <c r="S1572" s="203" t="s">
        <v>593</v>
      </c>
      <c r="T1572" s="203" t="s">
        <v>593</v>
      </c>
      <c r="U1572" s="203" t="s">
        <v>593</v>
      </c>
      <c r="V1572" s="203" t="s">
        <v>593</v>
      </c>
      <c r="W1572" s="203" t="s">
        <v>593</v>
      </c>
      <c r="X1572" s="203" t="s">
        <v>593</v>
      </c>
      <c r="Y1572" s="203" t="s">
        <v>593</v>
      </c>
      <c r="Z1572" s="203" t="s">
        <v>593</v>
      </c>
      <c r="AA1572" s="203"/>
      <c r="AB1572" s="203"/>
      <c r="AC1572" s="203"/>
      <c r="AD1572" s="202"/>
    </row>
    <row r="1573" spans="1:30" hidden="1">
      <c r="A1573" s="200">
        <v>42322</v>
      </c>
      <c r="B1573" s="200" t="s">
        <v>4417</v>
      </c>
      <c r="C1573" s="200" t="s">
        <v>4623</v>
      </c>
      <c r="D1573" s="200" t="s">
        <v>4657</v>
      </c>
      <c r="E1573" s="200" t="s">
        <v>4658</v>
      </c>
      <c r="F1573" s="200" t="s">
        <v>4661</v>
      </c>
      <c r="G1573" s="200" t="s">
        <v>4662</v>
      </c>
      <c r="H1573" s="201">
        <v>28369</v>
      </c>
      <c r="I1573" s="202" t="s">
        <v>760</v>
      </c>
      <c r="J1573" s="203" t="s">
        <v>593</v>
      </c>
      <c r="K1573" s="203" t="s">
        <v>593</v>
      </c>
      <c r="L1573" s="203" t="s">
        <v>593</v>
      </c>
      <c r="M1573" s="203" t="s">
        <v>593</v>
      </c>
      <c r="N1573" s="203" t="s">
        <v>593</v>
      </c>
      <c r="O1573" s="203" t="s">
        <v>593</v>
      </c>
      <c r="P1573" s="203" t="s">
        <v>593</v>
      </c>
      <c r="Q1573" s="203" t="s">
        <v>593</v>
      </c>
      <c r="R1573" s="203" t="s">
        <v>593</v>
      </c>
      <c r="S1573" s="203" t="s">
        <v>593</v>
      </c>
      <c r="T1573" s="203" t="s">
        <v>593</v>
      </c>
      <c r="U1573" s="203" t="s">
        <v>593</v>
      </c>
      <c r="V1573" s="203" t="s">
        <v>593</v>
      </c>
      <c r="W1573" s="203" t="s">
        <v>593</v>
      </c>
      <c r="X1573" s="203" t="s">
        <v>593</v>
      </c>
      <c r="Y1573" s="203" t="s">
        <v>593</v>
      </c>
      <c r="Z1573" s="203" t="s">
        <v>593</v>
      </c>
      <c r="AA1573" s="203"/>
      <c r="AB1573" s="203"/>
      <c r="AC1573" s="203"/>
      <c r="AD1573" s="202"/>
    </row>
    <row r="1574" spans="1:30" hidden="1">
      <c r="A1574" s="200">
        <v>42323</v>
      </c>
      <c r="B1574" s="200" t="s">
        <v>4417</v>
      </c>
      <c r="C1574" s="200" t="s">
        <v>4623</v>
      </c>
      <c r="D1574" s="200" t="s">
        <v>4657</v>
      </c>
      <c r="E1574" s="200" t="s">
        <v>4658</v>
      </c>
      <c r="F1574" s="200" t="s">
        <v>4663</v>
      </c>
      <c r="G1574" s="200" t="s">
        <v>4664</v>
      </c>
      <c r="H1574" s="201">
        <v>28369</v>
      </c>
      <c r="I1574" s="202" t="s">
        <v>760</v>
      </c>
      <c r="J1574" s="203" t="s">
        <v>593</v>
      </c>
      <c r="K1574" s="203" t="s">
        <v>593</v>
      </c>
      <c r="L1574" s="203" t="s">
        <v>593</v>
      </c>
      <c r="M1574" s="203" t="s">
        <v>593</v>
      </c>
      <c r="N1574" s="203" t="s">
        <v>593</v>
      </c>
      <c r="O1574" s="203" t="s">
        <v>593</v>
      </c>
      <c r="P1574" s="203" t="s">
        <v>593</v>
      </c>
      <c r="Q1574" s="203" t="s">
        <v>593</v>
      </c>
      <c r="R1574" s="203" t="s">
        <v>593</v>
      </c>
      <c r="S1574" s="203" t="s">
        <v>593</v>
      </c>
      <c r="T1574" s="203" t="s">
        <v>593</v>
      </c>
      <c r="U1574" s="203" t="s">
        <v>593</v>
      </c>
      <c r="V1574" s="203" t="s">
        <v>593</v>
      </c>
      <c r="W1574" s="203" t="s">
        <v>593</v>
      </c>
      <c r="X1574" s="203" t="s">
        <v>593</v>
      </c>
      <c r="Y1574" s="203" t="s">
        <v>593</v>
      </c>
      <c r="Z1574" s="203" t="s">
        <v>593</v>
      </c>
      <c r="AA1574" s="203"/>
      <c r="AB1574" s="203"/>
      <c r="AC1574" s="203"/>
      <c r="AD1574" s="202"/>
    </row>
    <row r="1575" spans="1:30" hidden="1">
      <c r="A1575" s="200">
        <v>42383</v>
      </c>
      <c r="B1575" s="200" t="s">
        <v>4417</v>
      </c>
      <c r="C1575" s="200" t="s">
        <v>4623</v>
      </c>
      <c r="D1575" s="200" t="s">
        <v>4665</v>
      </c>
      <c r="E1575" s="200" t="s">
        <v>4666</v>
      </c>
      <c r="F1575" s="200" t="s">
        <v>4667</v>
      </c>
      <c r="G1575" s="200" t="s">
        <v>4668</v>
      </c>
      <c r="H1575" s="202"/>
      <c r="I1575" s="202"/>
      <c r="J1575" s="203" t="s">
        <v>593</v>
      </c>
      <c r="K1575" s="203" t="s">
        <v>593</v>
      </c>
      <c r="L1575" s="203" t="s">
        <v>593</v>
      </c>
      <c r="M1575" s="203" t="s">
        <v>593</v>
      </c>
      <c r="N1575" s="203" t="s">
        <v>593</v>
      </c>
      <c r="O1575" s="203" t="s">
        <v>593</v>
      </c>
      <c r="P1575" s="203" t="s">
        <v>593</v>
      </c>
      <c r="Q1575" s="203" t="s">
        <v>593</v>
      </c>
      <c r="R1575" s="203" t="s">
        <v>593</v>
      </c>
      <c r="S1575" s="203" t="s">
        <v>593</v>
      </c>
      <c r="T1575" s="203" t="s">
        <v>593</v>
      </c>
      <c r="U1575" s="203" t="s">
        <v>593</v>
      </c>
      <c r="V1575" s="203" t="s">
        <v>593</v>
      </c>
      <c r="W1575" s="203" t="s">
        <v>593</v>
      </c>
      <c r="X1575" s="203" t="s">
        <v>593</v>
      </c>
      <c r="Y1575" s="203" t="s">
        <v>593</v>
      </c>
      <c r="Z1575" s="203" t="s">
        <v>593</v>
      </c>
      <c r="AA1575" s="203"/>
      <c r="AB1575" s="203"/>
      <c r="AC1575" s="203"/>
      <c r="AD1575" s="202"/>
    </row>
    <row r="1576" spans="1:30" hidden="1">
      <c r="A1576" s="200">
        <v>42391</v>
      </c>
      <c r="B1576" s="200" t="s">
        <v>4417</v>
      </c>
      <c r="C1576" s="200" t="s">
        <v>4623</v>
      </c>
      <c r="D1576" s="200" t="s">
        <v>4665</v>
      </c>
      <c r="E1576" s="200" t="s">
        <v>4666</v>
      </c>
      <c r="F1576" s="200" t="s">
        <v>4669</v>
      </c>
      <c r="G1576" s="200" t="s">
        <v>4670</v>
      </c>
      <c r="H1576" s="202"/>
      <c r="I1576" s="202"/>
      <c r="J1576" s="203" t="s">
        <v>593</v>
      </c>
      <c r="K1576" s="203" t="s">
        <v>593</v>
      </c>
      <c r="L1576" s="203" t="s">
        <v>593</v>
      </c>
      <c r="M1576" s="203" t="s">
        <v>593</v>
      </c>
      <c r="N1576" s="203" t="s">
        <v>593</v>
      </c>
      <c r="O1576" s="203" t="s">
        <v>593</v>
      </c>
      <c r="P1576" s="203" t="s">
        <v>593</v>
      </c>
      <c r="Q1576" s="203" t="s">
        <v>593</v>
      </c>
      <c r="R1576" s="203" t="s">
        <v>593</v>
      </c>
      <c r="S1576" s="203" t="s">
        <v>593</v>
      </c>
      <c r="T1576" s="203" t="s">
        <v>593</v>
      </c>
      <c r="U1576" s="203" t="s">
        <v>593</v>
      </c>
      <c r="V1576" s="203" t="s">
        <v>593</v>
      </c>
      <c r="W1576" s="203" t="s">
        <v>593</v>
      </c>
      <c r="X1576" s="203" t="s">
        <v>593</v>
      </c>
      <c r="Y1576" s="203" t="s">
        <v>593</v>
      </c>
      <c r="Z1576" s="203" t="s">
        <v>593</v>
      </c>
      <c r="AA1576" s="203"/>
      <c r="AB1576" s="203"/>
      <c r="AC1576" s="203"/>
      <c r="AD1576" s="202"/>
    </row>
    <row r="1577" spans="1:30" hidden="1">
      <c r="A1577" s="200">
        <v>42411</v>
      </c>
      <c r="B1577" s="200" t="s">
        <v>4417</v>
      </c>
      <c r="C1577" s="200" t="s">
        <v>4623</v>
      </c>
      <c r="D1577" s="200" t="s">
        <v>4671</v>
      </c>
      <c r="E1577" s="200" t="s">
        <v>4672</v>
      </c>
      <c r="F1577" s="200" t="s">
        <v>4673</v>
      </c>
      <c r="G1577" s="200" t="s">
        <v>4674</v>
      </c>
      <c r="H1577" s="201">
        <v>38200</v>
      </c>
      <c r="I1577" s="202" t="s">
        <v>760</v>
      </c>
      <c r="J1577" s="203" t="s">
        <v>593</v>
      </c>
      <c r="K1577" s="203" t="s">
        <v>593</v>
      </c>
      <c r="L1577" s="203" t="s">
        <v>593</v>
      </c>
      <c r="M1577" s="203" t="s">
        <v>593</v>
      </c>
      <c r="N1577" s="203" t="s">
        <v>593</v>
      </c>
      <c r="O1577" s="203" t="s">
        <v>593</v>
      </c>
      <c r="P1577" s="203" t="s">
        <v>593</v>
      </c>
      <c r="Q1577" s="203" t="s">
        <v>593</v>
      </c>
      <c r="R1577" s="203" t="s">
        <v>593</v>
      </c>
      <c r="S1577" s="203" t="s">
        <v>593</v>
      </c>
      <c r="T1577" s="203" t="s">
        <v>593</v>
      </c>
      <c r="U1577" s="203" t="s">
        <v>593</v>
      </c>
      <c r="V1577" s="203" t="s">
        <v>593</v>
      </c>
      <c r="W1577" s="203" t="s">
        <v>593</v>
      </c>
      <c r="X1577" s="203" t="s">
        <v>593</v>
      </c>
      <c r="Y1577" s="203" t="s">
        <v>593</v>
      </c>
      <c r="Z1577" s="203" t="s">
        <v>593</v>
      </c>
      <c r="AA1577" s="203"/>
      <c r="AB1577" s="203"/>
      <c r="AC1577" s="203"/>
      <c r="AD1577" s="202"/>
    </row>
    <row r="1578" spans="1:30">
      <c r="A1578" s="200">
        <v>43100</v>
      </c>
      <c r="B1578" s="200" t="s">
        <v>4417</v>
      </c>
      <c r="C1578" s="200" t="s">
        <v>4675</v>
      </c>
      <c r="D1578" s="200" t="s">
        <v>4676</v>
      </c>
      <c r="E1578" s="200" t="s">
        <v>4676</v>
      </c>
      <c r="F1578" s="200" t="s">
        <v>4676</v>
      </c>
      <c r="G1578" s="200"/>
      <c r="H1578" s="201">
        <v>41883</v>
      </c>
      <c r="I1578" s="202" t="s">
        <v>760</v>
      </c>
      <c r="J1578" s="203" t="s">
        <v>761</v>
      </c>
      <c r="K1578" s="203">
        <v>0</v>
      </c>
      <c r="L1578" s="203">
        <v>0</v>
      </c>
      <c r="M1578" s="203" t="s">
        <v>761</v>
      </c>
      <c r="N1578" s="203" t="s">
        <v>761</v>
      </c>
      <c r="O1578" s="203" t="s">
        <v>593</v>
      </c>
      <c r="P1578" s="203" t="s">
        <v>593</v>
      </c>
      <c r="Q1578" s="203" t="s">
        <v>593</v>
      </c>
      <c r="R1578" s="203" t="s">
        <v>593</v>
      </c>
      <c r="S1578" s="203" t="s">
        <v>593</v>
      </c>
      <c r="T1578" s="203" t="s">
        <v>593</v>
      </c>
      <c r="U1578" s="203" t="s">
        <v>4677</v>
      </c>
      <c r="V1578" s="203" t="s">
        <v>761</v>
      </c>
      <c r="W1578" s="203" t="s">
        <v>761</v>
      </c>
      <c r="X1578" s="203" t="s">
        <v>761</v>
      </c>
      <c r="Y1578" s="203" t="s">
        <v>763</v>
      </c>
      <c r="Z1578" s="203" t="s">
        <v>4421</v>
      </c>
      <c r="AA1578" s="203">
        <v>0</v>
      </c>
      <c r="AB1578" s="203">
        <v>0</v>
      </c>
      <c r="AC1578" s="203">
        <v>0</v>
      </c>
      <c r="AD1578" s="203">
        <v>0</v>
      </c>
    </row>
    <row r="1579" spans="1:30">
      <c r="A1579" s="200">
        <v>43202</v>
      </c>
      <c r="B1579" s="200" t="s">
        <v>4417</v>
      </c>
      <c r="C1579" s="200" t="s">
        <v>4675</v>
      </c>
      <c r="D1579" s="200"/>
      <c r="E1579" s="200"/>
      <c r="F1579" s="200" t="s">
        <v>4678</v>
      </c>
      <c r="G1579" s="200" t="s">
        <v>4679</v>
      </c>
      <c r="H1579" s="201">
        <v>38565</v>
      </c>
      <c r="I1579" s="202" t="s">
        <v>760</v>
      </c>
      <c r="J1579" s="203">
        <v>0</v>
      </c>
      <c r="K1579" s="203">
        <v>0</v>
      </c>
      <c r="L1579" s="203">
        <v>0</v>
      </c>
      <c r="M1579" s="203">
        <v>0</v>
      </c>
      <c r="N1579" s="203">
        <v>0</v>
      </c>
      <c r="O1579" s="203" t="s">
        <v>593</v>
      </c>
      <c r="P1579" s="203" t="s">
        <v>593</v>
      </c>
      <c r="Q1579" s="203" t="s">
        <v>593</v>
      </c>
      <c r="R1579" s="203" t="s">
        <v>593</v>
      </c>
      <c r="S1579" s="203" t="s">
        <v>593</v>
      </c>
      <c r="T1579" s="203" t="s">
        <v>593</v>
      </c>
      <c r="U1579" s="203" t="s">
        <v>762</v>
      </c>
      <c r="V1579" s="203" t="s">
        <v>593</v>
      </c>
      <c r="W1579" s="203" t="s">
        <v>761</v>
      </c>
      <c r="X1579" s="203" t="s">
        <v>761</v>
      </c>
      <c r="Y1579" s="203" t="s">
        <v>769</v>
      </c>
      <c r="Z1579" s="203" t="s">
        <v>4633</v>
      </c>
      <c r="AA1579" s="203">
        <v>0</v>
      </c>
      <c r="AB1579" s="203">
        <v>0</v>
      </c>
      <c r="AC1579" s="203">
        <v>0</v>
      </c>
      <c r="AD1579" s="203">
        <v>0</v>
      </c>
    </row>
    <row r="1580" spans="1:30" hidden="1">
      <c r="A1580" s="200">
        <v>43203</v>
      </c>
      <c r="B1580" s="200" t="s">
        <v>4417</v>
      </c>
      <c r="C1580" s="200" t="s">
        <v>4675</v>
      </c>
      <c r="D1580" s="200"/>
      <c r="E1580" s="200"/>
      <c r="F1580" s="200" t="s">
        <v>4680</v>
      </c>
      <c r="G1580" s="200" t="s">
        <v>4681</v>
      </c>
      <c r="H1580" s="201">
        <v>38412</v>
      </c>
      <c r="I1580" s="202" t="s">
        <v>760</v>
      </c>
      <c r="J1580" s="203" t="s">
        <v>593</v>
      </c>
      <c r="K1580" s="203" t="s">
        <v>593</v>
      </c>
      <c r="L1580" s="203" t="s">
        <v>593</v>
      </c>
      <c r="M1580" s="203" t="s">
        <v>593</v>
      </c>
      <c r="N1580" s="203" t="s">
        <v>593</v>
      </c>
      <c r="O1580" s="203" t="s">
        <v>593</v>
      </c>
      <c r="P1580" s="203" t="s">
        <v>593</v>
      </c>
      <c r="Q1580" s="203" t="s">
        <v>593</v>
      </c>
      <c r="R1580" s="203" t="s">
        <v>593</v>
      </c>
      <c r="S1580" s="203" t="s">
        <v>593</v>
      </c>
      <c r="T1580" s="203" t="s">
        <v>593</v>
      </c>
      <c r="U1580" s="203" t="s">
        <v>762</v>
      </c>
      <c r="V1580" s="203" t="s">
        <v>593</v>
      </c>
      <c r="W1580" s="203" t="s">
        <v>761</v>
      </c>
      <c r="X1580" s="203" t="s">
        <v>593</v>
      </c>
      <c r="Y1580" s="203" t="s">
        <v>593</v>
      </c>
      <c r="Z1580" s="203" t="s">
        <v>593</v>
      </c>
      <c r="AA1580" s="203"/>
      <c r="AB1580" s="203"/>
      <c r="AC1580" s="203"/>
      <c r="AD1580" s="202"/>
    </row>
    <row r="1581" spans="1:30">
      <c r="A1581" s="200">
        <v>43204</v>
      </c>
      <c r="B1581" s="200" t="s">
        <v>4417</v>
      </c>
      <c r="C1581" s="200" t="s">
        <v>4675</v>
      </c>
      <c r="D1581" s="200"/>
      <c r="E1581" s="200"/>
      <c r="F1581" s="200" t="s">
        <v>4682</v>
      </c>
      <c r="G1581" s="200" t="s">
        <v>4683</v>
      </c>
      <c r="H1581" s="201">
        <v>36770</v>
      </c>
      <c r="I1581" s="202" t="s">
        <v>760</v>
      </c>
      <c r="J1581" s="203">
        <v>0</v>
      </c>
      <c r="K1581" s="203">
        <v>0</v>
      </c>
      <c r="L1581" s="203">
        <v>0</v>
      </c>
      <c r="M1581" s="203">
        <v>0</v>
      </c>
      <c r="N1581" s="203">
        <v>0</v>
      </c>
      <c r="O1581" s="203" t="s">
        <v>593</v>
      </c>
      <c r="P1581" s="203" t="s">
        <v>593</v>
      </c>
      <c r="Q1581" s="203" t="s">
        <v>593</v>
      </c>
      <c r="R1581" s="203" t="s">
        <v>593</v>
      </c>
      <c r="S1581" s="203" t="s">
        <v>593</v>
      </c>
      <c r="T1581" s="203" t="s">
        <v>593</v>
      </c>
      <c r="U1581" s="203" t="s">
        <v>762</v>
      </c>
      <c r="V1581" s="203" t="s">
        <v>593</v>
      </c>
      <c r="W1581" s="203" t="s">
        <v>761</v>
      </c>
      <c r="X1581" s="203" t="s">
        <v>761</v>
      </c>
      <c r="Y1581" s="203" t="s">
        <v>769</v>
      </c>
      <c r="Z1581" s="203" t="s">
        <v>4426</v>
      </c>
      <c r="AA1581" s="203">
        <v>0</v>
      </c>
      <c r="AB1581" s="203">
        <v>0</v>
      </c>
      <c r="AC1581" s="203">
        <v>0</v>
      </c>
      <c r="AD1581" s="203">
        <v>0</v>
      </c>
    </row>
    <row r="1582" spans="1:30" hidden="1">
      <c r="A1582" s="200">
        <v>43205</v>
      </c>
      <c r="B1582" s="200" t="s">
        <v>4417</v>
      </c>
      <c r="C1582" s="200" t="s">
        <v>4675</v>
      </c>
      <c r="D1582" s="200"/>
      <c r="E1582" s="200"/>
      <c r="F1582" s="200" t="s">
        <v>4684</v>
      </c>
      <c r="G1582" s="200" t="s">
        <v>4685</v>
      </c>
      <c r="H1582" s="202"/>
      <c r="I1582" s="202"/>
      <c r="J1582" s="203" t="s">
        <v>593</v>
      </c>
      <c r="K1582" s="203" t="s">
        <v>593</v>
      </c>
      <c r="L1582" s="203" t="s">
        <v>593</v>
      </c>
      <c r="M1582" s="203" t="s">
        <v>593</v>
      </c>
      <c r="N1582" s="203" t="s">
        <v>593</v>
      </c>
      <c r="O1582" s="203" t="s">
        <v>593</v>
      </c>
      <c r="P1582" s="203" t="s">
        <v>593</v>
      </c>
      <c r="Q1582" s="203" t="s">
        <v>593</v>
      </c>
      <c r="R1582" s="203" t="s">
        <v>593</v>
      </c>
      <c r="S1582" s="203" t="s">
        <v>593</v>
      </c>
      <c r="T1582" s="203" t="s">
        <v>593</v>
      </c>
      <c r="U1582" s="203" t="s">
        <v>762</v>
      </c>
      <c r="V1582" s="203" t="s">
        <v>593</v>
      </c>
      <c r="W1582" s="203" t="s">
        <v>761</v>
      </c>
      <c r="X1582" s="203" t="s">
        <v>593</v>
      </c>
      <c r="Y1582" s="203" t="s">
        <v>593</v>
      </c>
      <c r="Z1582" s="203" t="s">
        <v>593</v>
      </c>
      <c r="AA1582" s="203"/>
      <c r="AB1582" s="203"/>
      <c r="AC1582" s="203"/>
      <c r="AD1582" s="202"/>
    </row>
    <row r="1583" spans="1:30" hidden="1">
      <c r="A1583" s="200">
        <v>43206</v>
      </c>
      <c r="B1583" s="200" t="s">
        <v>4417</v>
      </c>
      <c r="C1583" s="200" t="s">
        <v>4675</v>
      </c>
      <c r="D1583" s="200"/>
      <c r="E1583" s="200"/>
      <c r="F1583" s="200" t="s">
        <v>4686</v>
      </c>
      <c r="G1583" s="200" t="s">
        <v>4687</v>
      </c>
      <c r="H1583" s="201">
        <v>38628</v>
      </c>
      <c r="I1583" s="202" t="s">
        <v>760</v>
      </c>
      <c r="J1583" s="203" t="s">
        <v>593</v>
      </c>
      <c r="K1583" s="203" t="s">
        <v>593</v>
      </c>
      <c r="L1583" s="203" t="s">
        <v>593</v>
      </c>
      <c r="M1583" s="203" t="s">
        <v>593</v>
      </c>
      <c r="N1583" s="203" t="s">
        <v>593</v>
      </c>
      <c r="O1583" s="203" t="s">
        <v>593</v>
      </c>
      <c r="P1583" s="203" t="s">
        <v>593</v>
      </c>
      <c r="Q1583" s="203" t="s">
        <v>593</v>
      </c>
      <c r="R1583" s="203" t="s">
        <v>593</v>
      </c>
      <c r="S1583" s="203" t="s">
        <v>593</v>
      </c>
      <c r="T1583" s="203" t="s">
        <v>593</v>
      </c>
      <c r="U1583" s="203" t="s">
        <v>762</v>
      </c>
      <c r="V1583" s="203" t="s">
        <v>593</v>
      </c>
      <c r="W1583" s="203" t="s">
        <v>761</v>
      </c>
      <c r="X1583" s="203" t="s">
        <v>593</v>
      </c>
      <c r="Y1583" s="203" t="s">
        <v>593</v>
      </c>
      <c r="Z1583" s="203" t="s">
        <v>593</v>
      </c>
      <c r="AA1583" s="203"/>
      <c r="AB1583" s="203"/>
      <c r="AC1583" s="203"/>
      <c r="AD1583" s="202"/>
    </row>
    <row r="1584" spans="1:30">
      <c r="A1584" s="200">
        <v>43208</v>
      </c>
      <c r="B1584" s="200" t="s">
        <v>4417</v>
      </c>
      <c r="C1584" s="200" t="s">
        <v>4675</v>
      </c>
      <c r="D1584" s="200"/>
      <c r="E1584" s="200"/>
      <c r="F1584" s="200" t="s">
        <v>4688</v>
      </c>
      <c r="G1584" s="200" t="s">
        <v>4689</v>
      </c>
      <c r="H1584" s="201">
        <v>38367</v>
      </c>
      <c r="I1584" s="202" t="s">
        <v>760</v>
      </c>
      <c r="J1584" s="203">
        <v>0</v>
      </c>
      <c r="K1584" s="203">
        <v>0</v>
      </c>
      <c r="L1584" s="203">
        <v>0</v>
      </c>
      <c r="M1584" s="203">
        <v>0</v>
      </c>
      <c r="N1584" s="203">
        <v>0</v>
      </c>
      <c r="O1584" s="203" t="s">
        <v>593</v>
      </c>
      <c r="P1584" s="203" t="s">
        <v>593</v>
      </c>
      <c r="Q1584" s="203" t="s">
        <v>593</v>
      </c>
      <c r="R1584" s="203" t="s">
        <v>593</v>
      </c>
      <c r="S1584" s="203" t="s">
        <v>593</v>
      </c>
      <c r="T1584" s="203" t="s">
        <v>593</v>
      </c>
      <c r="U1584" s="203" t="s">
        <v>762</v>
      </c>
      <c r="V1584" s="203" t="s">
        <v>593</v>
      </c>
      <c r="W1584" s="203" t="s">
        <v>761</v>
      </c>
      <c r="X1584" s="203" t="s">
        <v>761</v>
      </c>
      <c r="Y1584" s="203" t="s">
        <v>769</v>
      </c>
      <c r="Z1584" s="203" t="s">
        <v>4690</v>
      </c>
      <c r="AA1584" s="203">
        <v>0</v>
      </c>
      <c r="AB1584" s="203">
        <v>0</v>
      </c>
      <c r="AC1584" s="203">
        <v>0</v>
      </c>
      <c r="AD1584" s="203">
        <v>0</v>
      </c>
    </row>
    <row r="1585" spans="1:30" hidden="1">
      <c r="A1585" s="200">
        <v>43210</v>
      </c>
      <c r="B1585" s="200" t="s">
        <v>4417</v>
      </c>
      <c r="C1585" s="200" t="s">
        <v>4675</v>
      </c>
      <c r="D1585" s="200"/>
      <c r="E1585" s="200"/>
      <c r="F1585" s="200" t="s">
        <v>4691</v>
      </c>
      <c r="G1585" s="200" t="s">
        <v>4692</v>
      </c>
      <c r="H1585" s="201">
        <v>41883</v>
      </c>
      <c r="I1585" s="202" t="s">
        <v>760</v>
      </c>
      <c r="J1585" s="203" t="s">
        <v>593</v>
      </c>
      <c r="K1585" s="203" t="s">
        <v>593</v>
      </c>
      <c r="L1585" s="203" t="s">
        <v>593</v>
      </c>
      <c r="M1585" s="203" t="s">
        <v>593</v>
      </c>
      <c r="N1585" s="203" t="s">
        <v>593</v>
      </c>
      <c r="O1585" s="203" t="s">
        <v>593</v>
      </c>
      <c r="P1585" s="203" t="s">
        <v>593</v>
      </c>
      <c r="Q1585" s="203" t="s">
        <v>593</v>
      </c>
      <c r="R1585" s="203" t="s">
        <v>593</v>
      </c>
      <c r="S1585" s="203" t="s">
        <v>593</v>
      </c>
      <c r="T1585" s="203" t="s">
        <v>593</v>
      </c>
      <c r="U1585" s="203" t="s">
        <v>4677</v>
      </c>
      <c r="V1585" s="203" t="s">
        <v>593</v>
      </c>
      <c r="W1585" s="203" t="s">
        <v>761</v>
      </c>
      <c r="X1585" s="203" t="s">
        <v>593</v>
      </c>
      <c r="Y1585" s="203" t="s">
        <v>593</v>
      </c>
      <c r="Z1585" s="203" t="s">
        <v>593</v>
      </c>
      <c r="AA1585" s="203"/>
      <c r="AB1585" s="203"/>
      <c r="AC1585" s="203"/>
      <c r="AD1585" s="202"/>
    </row>
    <row r="1586" spans="1:30" hidden="1">
      <c r="A1586" s="200">
        <v>43211</v>
      </c>
      <c r="B1586" s="200" t="s">
        <v>4417</v>
      </c>
      <c r="C1586" s="200" t="s">
        <v>4675</v>
      </c>
      <c r="D1586" s="200"/>
      <c r="E1586" s="200"/>
      <c r="F1586" s="200" t="s">
        <v>4693</v>
      </c>
      <c r="G1586" s="200" t="s">
        <v>4694</v>
      </c>
      <c r="H1586" s="201">
        <v>27607</v>
      </c>
      <c r="I1586" s="202" t="s">
        <v>760</v>
      </c>
      <c r="J1586" s="203" t="s">
        <v>593</v>
      </c>
      <c r="K1586" s="203" t="s">
        <v>593</v>
      </c>
      <c r="L1586" s="203" t="s">
        <v>593</v>
      </c>
      <c r="M1586" s="203" t="s">
        <v>593</v>
      </c>
      <c r="N1586" s="203" t="s">
        <v>593</v>
      </c>
      <c r="O1586" s="203" t="s">
        <v>593</v>
      </c>
      <c r="P1586" s="203" t="s">
        <v>593</v>
      </c>
      <c r="Q1586" s="203" t="s">
        <v>593</v>
      </c>
      <c r="R1586" s="203" t="s">
        <v>593</v>
      </c>
      <c r="S1586" s="203" t="s">
        <v>593</v>
      </c>
      <c r="T1586" s="203" t="s">
        <v>593</v>
      </c>
      <c r="U1586" s="203" t="s">
        <v>4677</v>
      </c>
      <c r="V1586" s="203" t="s">
        <v>593</v>
      </c>
      <c r="W1586" s="203" t="s">
        <v>761</v>
      </c>
      <c r="X1586" s="203" t="s">
        <v>593</v>
      </c>
      <c r="Y1586" s="203" t="s">
        <v>593</v>
      </c>
      <c r="Z1586" s="203" t="s">
        <v>593</v>
      </c>
      <c r="AA1586" s="203"/>
      <c r="AB1586" s="203"/>
      <c r="AC1586" s="203"/>
      <c r="AD1586" s="202"/>
    </row>
    <row r="1587" spans="1:30" hidden="1">
      <c r="A1587" s="200">
        <v>43212</v>
      </c>
      <c r="B1587" s="200" t="s">
        <v>4417</v>
      </c>
      <c r="C1587" s="200" t="s">
        <v>4675</v>
      </c>
      <c r="D1587" s="200"/>
      <c r="E1587" s="200"/>
      <c r="F1587" s="200" t="s">
        <v>4695</v>
      </c>
      <c r="G1587" s="200" t="s">
        <v>4696</v>
      </c>
      <c r="H1587" s="201">
        <v>38077</v>
      </c>
      <c r="I1587" s="202" t="s">
        <v>760</v>
      </c>
      <c r="J1587" s="203" t="s">
        <v>593</v>
      </c>
      <c r="K1587" s="203" t="s">
        <v>593</v>
      </c>
      <c r="L1587" s="203" t="s">
        <v>593</v>
      </c>
      <c r="M1587" s="203" t="s">
        <v>593</v>
      </c>
      <c r="N1587" s="203" t="s">
        <v>593</v>
      </c>
      <c r="O1587" s="203" t="s">
        <v>593</v>
      </c>
      <c r="P1587" s="203" t="s">
        <v>593</v>
      </c>
      <c r="Q1587" s="203" t="s">
        <v>593</v>
      </c>
      <c r="R1587" s="203" t="s">
        <v>593</v>
      </c>
      <c r="S1587" s="203" t="s">
        <v>593</v>
      </c>
      <c r="T1587" s="203" t="s">
        <v>593</v>
      </c>
      <c r="U1587" s="203" t="s">
        <v>4677</v>
      </c>
      <c r="V1587" s="203" t="s">
        <v>593</v>
      </c>
      <c r="W1587" s="203" t="s">
        <v>761</v>
      </c>
      <c r="X1587" s="203" t="s">
        <v>593</v>
      </c>
      <c r="Y1587" s="203" t="s">
        <v>593</v>
      </c>
      <c r="Z1587" s="203" t="s">
        <v>593</v>
      </c>
      <c r="AA1587" s="203"/>
      <c r="AB1587" s="203"/>
      <c r="AC1587" s="203"/>
      <c r="AD1587" s="202"/>
    </row>
    <row r="1588" spans="1:30" hidden="1">
      <c r="A1588" s="200">
        <v>43213</v>
      </c>
      <c r="B1588" s="200" t="s">
        <v>4417</v>
      </c>
      <c r="C1588" s="200" t="s">
        <v>4675</v>
      </c>
      <c r="D1588" s="200"/>
      <c r="E1588" s="200"/>
      <c r="F1588" s="200" t="s">
        <v>4697</v>
      </c>
      <c r="G1588" s="200" t="s">
        <v>4698</v>
      </c>
      <c r="H1588" s="201">
        <v>38367</v>
      </c>
      <c r="I1588" s="202" t="s">
        <v>760</v>
      </c>
      <c r="J1588" s="203">
        <v>0</v>
      </c>
      <c r="K1588" s="203">
        <v>0</v>
      </c>
      <c r="L1588" s="203">
        <v>0</v>
      </c>
      <c r="M1588" s="203">
        <v>0</v>
      </c>
      <c r="N1588" s="203">
        <v>0</v>
      </c>
      <c r="O1588" s="203" t="s">
        <v>761</v>
      </c>
      <c r="P1588" s="203" t="s">
        <v>593</v>
      </c>
      <c r="Q1588" s="203" t="s">
        <v>593</v>
      </c>
      <c r="R1588" s="203" t="s">
        <v>593</v>
      </c>
      <c r="S1588" s="203" t="s">
        <v>593</v>
      </c>
      <c r="T1588" s="203" t="s">
        <v>593</v>
      </c>
      <c r="U1588" s="203" t="s">
        <v>4677</v>
      </c>
      <c r="V1588" s="203" t="s">
        <v>593</v>
      </c>
      <c r="W1588" s="203" t="s">
        <v>761</v>
      </c>
      <c r="X1588" s="203" t="s">
        <v>593</v>
      </c>
      <c r="Y1588" s="203">
        <v>0</v>
      </c>
      <c r="Z1588" s="203">
        <v>0</v>
      </c>
      <c r="AA1588" s="203"/>
      <c r="AB1588" s="203"/>
      <c r="AC1588" s="203"/>
      <c r="AD1588" s="202"/>
    </row>
    <row r="1589" spans="1:30" hidden="1">
      <c r="A1589" s="200">
        <v>43214</v>
      </c>
      <c r="B1589" s="200" t="s">
        <v>4417</v>
      </c>
      <c r="C1589" s="200" t="s">
        <v>4675</v>
      </c>
      <c r="D1589" s="200"/>
      <c r="E1589" s="200"/>
      <c r="F1589" s="200" t="s">
        <v>4699</v>
      </c>
      <c r="G1589" s="200" t="s">
        <v>4700</v>
      </c>
      <c r="H1589" s="201">
        <v>38394</v>
      </c>
      <c r="I1589" s="202" t="s">
        <v>760</v>
      </c>
      <c r="J1589" s="203">
        <v>0</v>
      </c>
      <c r="K1589" s="203">
        <v>0</v>
      </c>
      <c r="L1589" s="203">
        <v>0</v>
      </c>
      <c r="M1589" s="203">
        <v>0</v>
      </c>
      <c r="N1589" s="203">
        <v>0</v>
      </c>
      <c r="O1589" s="203" t="s">
        <v>761</v>
      </c>
      <c r="P1589" s="203" t="s">
        <v>593</v>
      </c>
      <c r="Q1589" s="203" t="s">
        <v>593</v>
      </c>
      <c r="R1589" s="203" t="s">
        <v>593</v>
      </c>
      <c r="S1589" s="203" t="s">
        <v>593</v>
      </c>
      <c r="T1589" s="203" t="s">
        <v>593</v>
      </c>
      <c r="U1589" s="203" t="s">
        <v>4677</v>
      </c>
      <c r="V1589" s="203" t="s">
        <v>593</v>
      </c>
      <c r="W1589" s="203" t="s">
        <v>761</v>
      </c>
      <c r="X1589" s="203" t="s">
        <v>593</v>
      </c>
      <c r="Y1589" s="203">
        <v>0</v>
      </c>
      <c r="Z1589" s="203">
        <v>0</v>
      </c>
      <c r="AA1589" s="203"/>
      <c r="AB1589" s="203"/>
      <c r="AC1589" s="203"/>
      <c r="AD1589" s="202"/>
    </row>
    <row r="1590" spans="1:30">
      <c r="A1590" s="200">
        <v>43215</v>
      </c>
      <c r="B1590" s="200" t="s">
        <v>4417</v>
      </c>
      <c r="C1590" s="200" t="s">
        <v>4675</v>
      </c>
      <c r="D1590" s="200"/>
      <c r="E1590" s="200"/>
      <c r="F1590" s="200" t="s">
        <v>4701</v>
      </c>
      <c r="G1590" s="200" t="s">
        <v>4702</v>
      </c>
      <c r="H1590" s="201">
        <v>38803</v>
      </c>
      <c r="I1590" s="202" t="s">
        <v>760</v>
      </c>
      <c r="J1590" s="203">
        <v>0</v>
      </c>
      <c r="K1590" s="203">
        <v>0</v>
      </c>
      <c r="L1590" s="203">
        <v>0</v>
      </c>
      <c r="M1590" s="203">
        <v>0</v>
      </c>
      <c r="N1590" s="203">
        <v>0</v>
      </c>
      <c r="O1590" s="203" t="s">
        <v>761</v>
      </c>
      <c r="P1590" s="203" t="s">
        <v>593</v>
      </c>
      <c r="Q1590" s="203" t="s">
        <v>593</v>
      </c>
      <c r="R1590" s="203" t="s">
        <v>593</v>
      </c>
      <c r="S1590" s="203" t="s">
        <v>593</v>
      </c>
      <c r="T1590" s="203" t="s">
        <v>593</v>
      </c>
      <c r="U1590" s="203" t="s">
        <v>762</v>
      </c>
      <c r="V1590" s="203" t="s">
        <v>593</v>
      </c>
      <c r="W1590" s="203" t="s">
        <v>761</v>
      </c>
      <c r="X1590" s="203" t="s">
        <v>761</v>
      </c>
      <c r="Y1590" s="203" t="s">
        <v>769</v>
      </c>
      <c r="Z1590" s="203" t="s">
        <v>4703</v>
      </c>
      <c r="AA1590" s="203">
        <v>0</v>
      </c>
      <c r="AB1590" s="203">
        <v>0</v>
      </c>
      <c r="AC1590" s="203">
        <v>0</v>
      </c>
      <c r="AD1590" s="203">
        <v>0</v>
      </c>
    </row>
    <row r="1591" spans="1:30">
      <c r="A1591" s="200">
        <v>43216</v>
      </c>
      <c r="B1591" s="200" t="s">
        <v>4417</v>
      </c>
      <c r="C1591" s="200" t="s">
        <v>4675</v>
      </c>
      <c r="D1591" s="200"/>
      <c r="E1591" s="200"/>
      <c r="F1591" s="200" t="s">
        <v>4704</v>
      </c>
      <c r="G1591" s="200" t="s">
        <v>4705</v>
      </c>
      <c r="H1591" s="201">
        <v>38775</v>
      </c>
      <c r="I1591" s="202" t="s">
        <v>760</v>
      </c>
      <c r="J1591" s="203">
        <v>0</v>
      </c>
      <c r="K1591" s="203">
        <v>0</v>
      </c>
      <c r="L1591" s="203">
        <v>0</v>
      </c>
      <c r="M1591" s="203">
        <v>0</v>
      </c>
      <c r="N1591" s="203">
        <v>0</v>
      </c>
      <c r="O1591" s="203" t="s">
        <v>593</v>
      </c>
      <c r="P1591" s="203" t="s">
        <v>593</v>
      </c>
      <c r="Q1591" s="203" t="s">
        <v>593</v>
      </c>
      <c r="R1591" s="203" t="s">
        <v>593</v>
      </c>
      <c r="S1591" s="203" t="s">
        <v>593</v>
      </c>
      <c r="T1591" s="203" t="s">
        <v>593</v>
      </c>
      <c r="U1591" s="203" t="s">
        <v>4677</v>
      </c>
      <c r="V1591" s="203" t="s">
        <v>593</v>
      </c>
      <c r="W1591" s="203" t="s">
        <v>761</v>
      </c>
      <c r="X1591" s="203" t="s">
        <v>761</v>
      </c>
      <c r="Y1591" s="203" t="s">
        <v>769</v>
      </c>
      <c r="Z1591" s="203" t="s">
        <v>4421</v>
      </c>
      <c r="AA1591" s="203">
        <v>0</v>
      </c>
      <c r="AB1591" s="203">
        <v>0</v>
      </c>
      <c r="AC1591" s="203">
        <v>0</v>
      </c>
      <c r="AD1591" s="203">
        <v>0</v>
      </c>
    </row>
    <row r="1592" spans="1:30" hidden="1">
      <c r="A1592" s="200">
        <v>43348</v>
      </c>
      <c r="B1592" s="200" t="s">
        <v>4417</v>
      </c>
      <c r="C1592" s="200" t="s">
        <v>4675</v>
      </c>
      <c r="D1592" s="200" t="s">
        <v>4706</v>
      </c>
      <c r="E1592" s="200" t="s">
        <v>4707</v>
      </c>
      <c r="F1592" s="200" t="s">
        <v>4708</v>
      </c>
      <c r="G1592" s="200" t="s">
        <v>1453</v>
      </c>
      <c r="H1592" s="201">
        <v>38292</v>
      </c>
      <c r="I1592" s="202" t="s">
        <v>760</v>
      </c>
      <c r="J1592" s="203" t="s">
        <v>593</v>
      </c>
      <c r="K1592" s="203" t="s">
        <v>593</v>
      </c>
      <c r="L1592" s="203" t="s">
        <v>593</v>
      </c>
      <c r="M1592" s="203" t="s">
        <v>593</v>
      </c>
      <c r="N1592" s="203" t="s">
        <v>593</v>
      </c>
      <c r="O1592" s="203" t="s">
        <v>593</v>
      </c>
      <c r="P1592" s="203" t="s">
        <v>593</v>
      </c>
      <c r="Q1592" s="203" t="s">
        <v>593</v>
      </c>
      <c r="R1592" s="203" t="s">
        <v>593</v>
      </c>
      <c r="S1592" s="203" t="s">
        <v>593</v>
      </c>
      <c r="T1592" s="203" t="s">
        <v>593</v>
      </c>
      <c r="U1592" s="203" t="s">
        <v>4677</v>
      </c>
      <c r="V1592" s="203" t="s">
        <v>593</v>
      </c>
      <c r="W1592" s="203" t="s">
        <v>761</v>
      </c>
      <c r="X1592" s="203" t="s">
        <v>593</v>
      </c>
      <c r="Y1592" s="203" t="s">
        <v>593</v>
      </c>
      <c r="Z1592" s="203" t="s">
        <v>593</v>
      </c>
      <c r="AA1592" s="203"/>
      <c r="AB1592" s="203"/>
      <c r="AC1592" s="203"/>
      <c r="AD1592" s="202"/>
    </row>
    <row r="1593" spans="1:30" hidden="1">
      <c r="A1593" s="200">
        <v>43364</v>
      </c>
      <c r="B1593" s="200" t="s">
        <v>4417</v>
      </c>
      <c r="C1593" s="200" t="s">
        <v>4675</v>
      </c>
      <c r="D1593" s="200" t="s">
        <v>4709</v>
      </c>
      <c r="E1593" s="200" t="s">
        <v>4710</v>
      </c>
      <c r="F1593" s="200" t="s">
        <v>4711</v>
      </c>
      <c r="G1593" s="200" t="s">
        <v>4712</v>
      </c>
      <c r="H1593" s="201">
        <v>35034</v>
      </c>
      <c r="I1593" s="202" t="s">
        <v>760</v>
      </c>
      <c r="J1593" s="203" t="s">
        <v>593</v>
      </c>
      <c r="K1593" s="203" t="s">
        <v>593</v>
      </c>
      <c r="L1593" s="203" t="s">
        <v>593</v>
      </c>
      <c r="M1593" s="203" t="s">
        <v>593</v>
      </c>
      <c r="N1593" s="203" t="s">
        <v>593</v>
      </c>
      <c r="O1593" s="203" t="s">
        <v>593</v>
      </c>
      <c r="P1593" s="203" t="s">
        <v>593</v>
      </c>
      <c r="Q1593" s="203" t="s">
        <v>593</v>
      </c>
      <c r="R1593" s="203" t="s">
        <v>593</v>
      </c>
      <c r="S1593" s="203" t="s">
        <v>593</v>
      </c>
      <c r="T1593" s="203" t="s">
        <v>593</v>
      </c>
      <c r="U1593" s="203" t="s">
        <v>4677</v>
      </c>
      <c r="V1593" s="203" t="s">
        <v>593</v>
      </c>
      <c r="W1593" s="203" t="s">
        <v>761</v>
      </c>
      <c r="X1593" s="203" t="s">
        <v>593</v>
      </c>
      <c r="Y1593" s="203" t="s">
        <v>593</v>
      </c>
      <c r="Z1593" s="203" t="s">
        <v>593</v>
      </c>
      <c r="AA1593" s="203"/>
      <c r="AB1593" s="203"/>
      <c r="AC1593" s="203"/>
      <c r="AD1593" s="202"/>
    </row>
    <row r="1594" spans="1:30" hidden="1">
      <c r="A1594" s="200">
        <v>43367</v>
      </c>
      <c r="B1594" s="200" t="s">
        <v>4417</v>
      </c>
      <c r="C1594" s="200" t="s">
        <v>4675</v>
      </c>
      <c r="D1594" s="200" t="s">
        <v>4709</v>
      </c>
      <c r="E1594" s="200" t="s">
        <v>4710</v>
      </c>
      <c r="F1594" s="200" t="s">
        <v>4713</v>
      </c>
      <c r="G1594" s="200" t="s">
        <v>4714</v>
      </c>
      <c r="H1594" s="201">
        <v>32112</v>
      </c>
      <c r="I1594" s="202" t="s">
        <v>760</v>
      </c>
      <c r="J1594" s="203" t="s">
        <v>593</v>
      </c>
      <c r="K1594" s="203" t="s">
        <v>593</v>
      </c>
      <c r="L1594" s="203" t="s">
        <v>593</v>
      </c>
      <c r="M1594" s="203" t="s">
        <v>593</v>
      </c>
      <c r="N1594" s="203" t="s">
        <v>593</v>
      </c>
      <c r="O1594" s="203" t="s">
        <v>593</v>
      </c>
      <c r="P1594" s="203" t="s">
        <v>593</v>
      </c>
      <c r="Q1594" s="203" t="s">
        <v>593</v>
      </c>
      <c r="R1594" s="203" t="s">
        <v>593</v>
      </c>
      <c r="S1594" s="203" t="s">
        <v>593</v>
      </c>
      <c r="T1594" s="203" t="s">
        <v>593</v>
      </c>
      <c r="U1594" s="203" t="s">
        <v>762</v>
      </c>
      <c r="V1594" s="203" t="s">
        <v>593</v>
      </c>
      <c r="W1594" s="203" t="s">
        <v>761</v>
      </c>
      <c r="X1594" s="203" t="s">
        <v>593</v>
      </c>
      <c r="Y1594" s="203" t="s">
        <v>593</v>
      </c>
      <c r="Z1594" s="203" t="s">
        <v>593</v>
      </c>
      <c r="AA1594" s="203"/>
      <c r="AB1594" s="203"/>
      <c r="AC1594" s="203"/>
      <c r="AD1594" s="202"/>
    </row>
    <row r="1595" spans="1:30" hidden="1">
      <c r="A1595" s="200">
        <v>43368</v>
      </c>
      <c r="B1595" s="200" t="s">
        <v>4417</v>
      </c>
      <c r="C1595" s="200" t="s">
        <v>4675</v>
      </c>
      <c r="D1595" s="200" t="s">
        <v>4709</v>
      </c>
      <c r="E1595" s="200" t="s">
        <v>4710</v>
      </c>
      <c r="F1595" s="200" t="s">
        <v>4715</v>
      </c>
      <c r="G1595" s="200" t="s">
        <v>4716</v>
      </c>
      <c r="H1595" s="201">
        <v>36770</v>
      </c>
      <c r="I1595" s="202" t="s">
        <v>760</v>
      </c>
      <c r="J1595" s="203" t="s">
        <v>593</v>
      </c>
      <c r="K1595" s="203" t="s">
        <v>593</v>
      </c>
      <c r="L1595" s="203" t="s">
        <v>593</v>
      </c>
      <c r="M1595" s="203" t="s">
        <v>593</v>
      </c>
      <c r="N1595" s="203" t="s">
        <v>593</v>
      </c>
      <c r="O1595" s="203" t="s">
        <v>593</v>
      </c>
      <c r="P1595" s="203" t="s">
        <v>593</v>
      </c>
      <c r="Q1595" s="203" t="s">
        <v>593</v>
      </c>
      <c r="R1595" s="203" t="s">
        <v>593</v>
      </c>
      <c r="S1595" s="203" t="s">
        <v>593</v>
      </c>
      <c r="T1595" s="203" t="s">
        <v>593</v>
      </c>
      <c r="U1595" s="203" t="s">
        <v>762</v>
      </c>
      <c r="V1595" s="203" t="s">
        <v>593</v>
      </c>
      <c r="W1595" s="203" t="s">
        <v>761</v>
      </c>
      <c r="X1595" s="203" t="s">
        <v>593</v>
      </c>
      <c r="Y1595" s="203" t="s">
        <v>593</v>
      </c>
      <c r="Z1595" s="203" t="s">
        <v>593</v>
      </c>
      <c r="AA1595" s="203"/>
      <c r="AB1595" s="203"/>
      <c r="AC1595" s="203"/>
      <c r="AD1595" s="202"/>
    </row>
    <row r="1596" spans="1:30" hidden="1">
      <c r="A1596" s="200">
        <v>43369</v>
      </c>
      <c r="B1596" s="200" t="s">
        <v>4417</v>
      </c>
      <c r="C1596" s="200" t="s">
        <v>4675</v>
      </c>
      <c r="D1596" s="200" t="s">
        <v>4709</v>
      </c>
      <c r="E1596" s="200" t="s">
        <v>4710</v>
      </c>
      <c r="F1596" s="200" t="s">
        <v>4717</v>
      </c>
      <c r="G1596" s="200" t="s">
        <v>4718</v>
      </c>
      <c r="H1596" s="201">
        <v>38777</v>
      </c>
      <c r="I1596" s="202" t="s">
        <v>760</v>
      </c>
      <c r="J1596" s="203" t="s">
        <v>593</v>
      </c>
      <c r="K1596" s="203" t="s">
        <v>593</v>
      </c>
      <c r="L1596" s="203" t="s">
        <v>593</v>
      </c>
      <c r="M1596" s="203" t="s">
        <v>593</v>
      </c>
      <c r="N1596" s="203" t="s">
        <v>593</v>
      </c>
      <c r="O1596" s="203" t="s">
        <v>593</v>
      </c>
      <c r="P1596" s="203" t="s">
        <v>593</v>
      </c>
      <c r="Q1596" s="203" t="s">
        <v>593</v>
      </c>
      <c r="R1596" s="203" t="s">
        <v>593</v>
      </c>
      <c r="S1596" s="203" t="s">
        <v>593</v>
      </c>
      <c r="T1596" s="203" t="s">
        <v>593</v>
      </c>
      <c r="U1596" s="203" t="s">
        <v>762</v>
      </c>
      <c r="V1596" s="203" t="s">
        <v>593</v>
      </c>
      <c r="W1596" s="203" t="s">
        <v>761</v>
      </c>
      <c r="X1596" s="203" t="s">
        <v>593</v>
      </c>
      <c r="Y1596" s="203" t="s">
        <v>593</v>
      </c>
      <c r="Z1596" s="203" t="s">
        <v>593</v>
      </c>
      <c r="AA1596" s="203"/>
      <c r="AB1596" s="203"/>
      <c r="AC1596" s="203"/>
      <c r="AD1596" s="202"/>
    </row>
    <row r="1597" spans="1:30">
      <c r="A1597" s="200">
        <v>43403</v>
      </c>
      <c r="B1597" s="200" t="s">
        <v>4417</v>
      </c>
      <c r="C1597" s="200" t="s">
        <v>4675</v>
      </c>
      <c r="D1597" s="200" t="s">
        <v>4719</v>
      </c>
      <c r="E1597" s="200" t="s">
        <v>4720</v>
      </c>
      <c r="F1597" s="200" t="s">
        <v>4721</v>
      </c>
      <c r="G1597" s="200" t="s">
        <v>4722</v>
      </c>
      <c r="H1597" s="201">
        <v>38718</v>
      </c>
      <c r="I1597" s="202" t="s">
        <v>760</v>
      </c>
      <c r="J1597" s="203">
        <v>0</v>
      </c>
      <c r="K1597" s="203">
        <v>0</v>
      </c>
      <c r="L1597" s="203">
        <v>0</v>
      </c>
      <c r="M1597" s="203">
        <v>0</v>
      </c>
      <c r="N1597" s="203">
        <v>0</v>
      </c>
      <c r="O1597" s="203" t="s">
        <v>593</v>
      </c>
      <c r="P1597" s="203" t="s">
        <v>593</v>
      </c>
      <c r="Q1597" s="203" t="s">
        <v>593</v>
      </c>
      <c r="R1597" s="203" t="s">
        <v>593</v>
      </c>
      <c r="S1597" s="203" t="s">
        <v>593</v>
      </c>
      <c r="T1597" s="203" t="s">
        <v>593</v>
      </c>
      <c r="U1597" s="203" t="s">
        <v>4677</v>
      </c>
      <c r="V1597" s="203" t="s">
        <v>593</v>
      </c>
      <c r="W1597" s="203" t="s">
        <v>761</v>
      </c>
      <c r="X1597" s="203" t="s">
        <v>761</v>
      </c>
      <c r="Y1597" s="203" t="s">
        <v>769</v>
      </c>
      <c r="Z1597" s="203" t="s">
        <v>4421</v>
      </c>
      <c r="AA1597" s="203">
        <v>0</v>
      </c>
      <c r="AB1597" s="203">
        <v>0</v>
      </c>
      <c r="AC1597" s="203">
        <v>0</v>
      </c>
      <c r="AD1597" s="203">
        <v>0</v>
      </c>
    </row>
    <row r="1598" spans="1:30">
      <c r="A1598" s="200">
        <v>43404</v>
      </c>
      <c r="B1598" s="200" t="s">
        <v>4417</v>
      </c>
      <c r="C1598" s="200" t="s">
        <v>4675</v>
      </c>
      <c r="D1598" s="200" t="s">
        <v>4719</v>
      </c>
      <c r="E1598" s="200" t="s">
        <v>4720</v>
      </c>
      <c r="F1598" s="200" t="s">
        <v>4723</v>
      </c>
      <c r="G1598" s="200" t="s">
        <v>4724</v>
      </c>
      <c r="H1598" s="201">
        <v>33390</v>
      </c>
      <c r="I1598" s="202" t="s">
        <v>760</v>
      </c>
      <c r="J1598" s="203">
        <v>0</v>
      </c>
      <c r="K1598" s="203">
        <v>0</v>
      </c>
      <c r="L1598" s="203">
        <v>0</v>
      </c>
      <c r="M1598" s="203">
        <v>0</v>
      </c>
      <c r="N1598" s="203">
        <v>0</v>
      </c>
      <c r="O1598" s="203" t="s">
        <v>593</v>
      </c>
      <c r="P1598" s="203" t="s">
        <v>593</v>
      </c>
      <c r="Q1598" s="203" t="s">
        <v>593</v>
      </c>
      <c r="R1598" s="203" t="s">
        <v>593</v>
      </c>
      <c r="S1598" s="203" t="s">
        <v>593</v>
      </c>
      <c r="T1598" s="203" t="s">
        <v>593</v>
      </c>
      <c r="U1598" s="203" t="s">
        <v>4677</v>
      </c>
      <c r="V1598" s="203" t="s">
        <v>593</v>
      </c>
      <c r="W1598" s="203" t="s">
        <v>761</v>
      </c>
      <c r="X1598" s="203" t="s">
        <v>761</v>
      </c>
      <c r="Y1598" s="203" t="s">
        <v>769</v>
      </c>
      <c r="Z1598" s="203" t="s">
        <v>4421</v>
      </c>
      <c r="AA1598" s="203">
        <v>0</v>
      </c>
      <c r="AB1598" s="203">
        <v>0</v>
      </c>
      <c r="AC1598" s="203">
        <v>0</v>
      </c>
      <c r="AD1598" s="203">
        <v>0</v>
      </c>
    </row>
    <row r="1599" spans="1:30" hidden="1">
      <c r="A1599" s="200">
        <v>43423</v>
      </c>
      <c r="B1599" s="200" t="s">
        <v>4417</v>
      </c>
      <c r="C1599" s="200" t="s">
        <v>4675</v>
      </c>
      <c r="D1599" s="200" t="s">
        <v>4725</v>
      </c>
      <c r="E1599" s="200" t="s">
        <v>4726</v>
      </c>
      <c r="F1599" s="200" t="s">
        <v>4727</v>
      </c>
      <c r="G1599" s="200" t="s">
        <v>4728</v>
      </c>
      <c r="H1599" s="201">
        <v>39433</v>
      </c>
      <c r="I1599" s="202" t="s">
        <v>760</v>
      </c>
      <c r="J1599" s="203" t="s">
        <v>593</v>
      </c>
      <c r="K1599" s="203" t="s">
        <v>593</v>
      </c>
      <c r="L1599" s="203" t="s">
        <v>593</v>
      </c>
      <c r="M1599" s="203" t="s">
        <v>593</v>
      </c>
      <c r="N1599" s="203" t="s">
        <v>593</v>
      </c>
      <c r="O1599" s="203" t="s">
        <v>593</v>
      </c>
      <c r="P1599" s="203" t="s">
        <v>593</v>
      </c>
      <c r="Q1599" s="203" t="s">
        <v>593</v>
      </c>
      <c r="R1599" s="203" t="s">
        <v>593</v>
      </c>
      <c r="S1599" s="203" t="s">
        <v>593</v>
      </c>
      <c r="T1599" s="203" t="s">
        <v>593</v>
      </c>
      <c r="U1599" s="203" t="s">
        <v>4677</v>
      </c>
      <c r="V1599" s="203" t="s">
        <v>593</v>
      </c>
      <c r="W1599" s="203" t="s">
        <v>761</v>
      </c>
      <c r="X1599" s="203" t="s">
        <v>593</v>
      </c>
      <c r="Y1599" s="203" t="s">
        <v>593</v>
      </c>
      <c r="Z1599" s="203" t="s">
        <v>593</v>
      </c>
      <c r="AA1599" s="203"/>
      <c r="AB1599" s="203"/>
      <c r="AC1599" s="203"/>
      <c r="AD1599" s="202"/>
    </row>
    <row r="1600" spans="1:30" hidden="1">
      <c r="A1600" s="200">
        <v>43424</v>
      </c>
      <c r="B1600" s="200" t="s">
        <v>4417</v>
      </c>
      <c r="C1600" s="200" t="s">
        <v>4675</v>
      </c>
      <c r="D1600" s="200" t="s">
        <v>4725</v>
      </c>
      <c r="E1600" s="200" t="s">
        <v>4726</v>
      </c>
      <c r="F1600" s="200" t="s">
        <v>4729</v>
      </c>
      <c r="G1600" s="200" t="s">
        <v>1607</v>
      </c>
      <c r="H1600" s="201">
        <v>39433</v>
      </c>
      <c r="I1600" s="202" t="s">
        <v>760</v>
      </c>
      <c r="J1600" s="203" t="s">
        <v>593</v>
      </c>
      <c r="K1600" s="203" t="s">
        <v>593</v>
      </c>
      <c r="L1600" s="203" t="s">
        <v>593</v>
      </c>
      <c r="M1600" s="203" t="s">
        <v>593</v>
      </c>
      <c r="N1600" s="203" t="s">
        <v>593</v>
      </c>
      <c r="O1600" s="203" t="s">
        <v>593</v>
      </c>
      <c r="P1600" s="203" t="s">
        <v>593</v>
      </c>
      <c r="Q1600" s="203" t="s">
        <v>593</v>
      </c>
      <c r="R1600" s="203" t="s">
        <v>593</v>
      </c>
      <c r="S1600" s="203" t="s">
        <v>593</v>
      </c>
      <c r="T1600" s="203" t="s">
        <v>593</v>
      </c>
      <c r="U1600" s="203" t="s">
        <v>4677</v>
      </c>
      <c r="V1600" s="203" t="s">
        <v>593</v>
      </c>
      <c r="W1600" s="203" t="s">
        <v>761</v>
      </c>
      <c r="X1600" s="203" t="s">
        <v>593</v>
      </c>
      <c r="Y1600" s="203" t="s">
        <v>593</v>
      </c>
      <c r="Z1600" s="203" t="s">
        <v>593</v>
      </c>
      <c r="AA1600" s="203"/>
      <c r="AB1600" s="203"/>
      <c r="AC1600" s="203"/>
      <c r="AD1600" s="202"/>
    </row>
    <row r="1601" spans="1:30" hidden="1">
      <c r="A1601" s="200">
        <v>43425</v>
      </c>
      <c r="B1601" s="200" t="s">
        <v>4417</v>
      </c>
      <c r="C1601" s="200" t="s">
        <v>4675</v>
      </c>
      <c r="D1601" s="200" t="s">
        <v>4725</v>
      </c>
      <c r="E1601" s="200" t="s">
        <v>4726</v>
      </c>
      <c r="F1601" s="200" t="s">
        <v>4730</v>
      </c>
      <c r="G1601" s="200" t="s">
        <v>4731</v>
      </c>
      <c r="H1601" s="202"/>
      <c r="I1601" s="202"/>
      <c r="J1601" s="203" t="s">
        <v>593</v>
      </c>
      <c r="K1601" s="203" t="s">
        <v>593</v>
      </c>
      <c r="L1601" s="203" t="s">
        <v>593</v>
      </c>
      <c r="M1601" s="203" t="s">
        <v>593</v>
      </c>
      <c r="N1601" s="203" t="s">
        <v>593</v>
      </c>
      <c r="O1601" s="203" t="s">
        <v>593</v>
      </c>
      <c r="P1601" s="203" t="s">
        <v>593</v>
      </c>
      <c r="Q1601" s="203" t="s">
        <v>593</v>
      </c>
      <c r="R1601" s="203" t="s">
        <v>593</v>
      </c>
      <c r="S1601" s="203" t="s">
        <v>593</v>
      </c>
      <c r="T1601" s="203" t="s">
        <v>593</v>
      </c>
      <c r="U1601" s="203" t="s">
        <v>4677</v>
      </c>
      <c r="V1601" s="203" t="s">
        <v>593</v>
      </c>
      <c r="W1601" s="203" t="s">
        <v>761</v>
      </c>
      <c r="X1601" s="203" t="s">
        <v>593</v>
      </c>
      <c r="Y1601" s="203" t="s">
        <v>593</v>
      </c>
      <c r="Z1601" s="203" t="s">
        <v>593</v>
      </c>
      <c r="AA1601" s="203"/>
      <c r="AB1601" s="203"/>
      <c r="AC1601" s="203"/>
      <c r="AD1601" s="202"/>
    </row>
    <row r="1602" spans="1:30" hidden="1">
      <c r="A1602" s="200">
        <v>43428</v>
      </c>
      <c r="B1602" s="200" t="s">
        <v>4417</v>
      </c>
      <c r="C1602" s="200" t="s">
        <v>4675</v>
      </c>
      <c r="D1602" s="200" t="s">
        <v>4725</v>
      </c>
      <c r="E1602" s="200" t="s">
        <v>4726</v>
      </c>
      <c r="F1602" s="200" t="s">
        <v>4732</v>
      </c>
      <c r="G1602" s="200" t="s">
        <v>2946</v>
      </c>
      <c r="H1602" s="202"/>
      <c r="I1602" s="202"/>
      <c r="J1602" s="203">
        <v>0</v>
      </c>
      <c r="K1602" s="203">
        <v>0</v>
      </c>
      <c r="L1602" s="203">
        <v>0</v>
      </c>
      <c r="M1602" s="203">
        <v>0</v>
      </c>
      <c r="N1602" s="203">
        <v>0</v>
      </c>
      <c r="O1602" s="203" t="s">
        <v>761</v>
      </c>
      <c r="P1602" s="203" t="s">
        <v>593</v>
      </c>
      <c r="Q1602" s="203" t="s">
        <v>593</v>
      </c>
      <c r="R1602" s="203" t="s">
        <v>593</v>
      </c>
      <c r="S1602" s="203" t="s">
        <v>593</v>
      </c>
      <c r="T1602" s="203" t="s">
        <v>593</v>
      </c>
      <c r="U1602" s="203" t="s">
        <v>4677</v>
      </c>
      <c r="V1602" s="203" t="s">
        <v>593</v>
      </c>
      <c r="W1602" s="203" t="s">
        <v>761</v>
      </c>
      <c r="X1602" s="203" t="s">
        <v>593</v>
      </c>
      <c r="Y1602" s="203">
        <v>0</v>
      </c>
      <c r="Z1602" s="203">
        <v>0</v>
      </c>
      <c r="AA1602" s="203"/>
      <c r="AB1602" s="203"/>
      <c r="AC1602" s="203"/>
      <c r="AD1602" s="202"/>
    </row>
    <row r="1603" spans="1:30" hidden="1">
      <c r="A1603" s="200">
        <v>43432</v>
      </c>
      <c r="B1603" s="200" t="s">
        <v>4417</v>
      </c>
      <c r="C1603" s="200" t="s">
        <v>4675</v>
      </c>
      <c r="D1603" s="200" t="s">
        <v>4725</v>
      </c>
      <c r="E1603" s="200" t="s">
        <v>4726</v>
      </c>
      <c r="F1603" s="200" t="s">
        <v>4733</v>
      </c>
      <c r="G1603" s="200" t="s">
        <v>4734</v>
      </c>
      <c r="H1603" s="201">
        <v>35025</v>
      </c>
      <c r="I1603" s="202" t="s">
        <v>760</v>
      </c>
      <c r="J1603" s="203" t="s">
        <v>593</v>
      </c>
      <c r="K1603" s="203" t="s">
        <v>593</v>
      </c>
      <c r="L1603" s="203" t="s">
        <v>593</v>
      </c>
      <c r="M1603" s="203" t="s">
        <v>593</v>
      </c>
      <c r="N1603" s="203" t="s">
        <v>593</v>
      </c>
      <c r="O1603" s="203" t="s">
        <v>593</v>
      </c>
      <c r="P1603" s="203" t="s">
        <v>593</v>
      </c>
      <c r="Q1603" s="203" t="s">
        <v>593</v>
      </c>
      <c r="R1603" s="203" t="s">
        <v>593</v>
      </c>
      <c r="S1603" s="203" t="s">
        <v>593</v>
      </c>
      <c r="T1603" s="203" t="s">
        <v>593</v>
      </c>
      <c r="U1603" s="203" t="s">
        <v>4677</v>
      </c>
      <c r="V1603" s="203" t="s">
        <v>593</v>
      </c>
      <c r="W1603" s="203" t="s">
        <v>761</v>
      </c>
      <c r="X1603" s="203" t="s">
        <v>593</v>
      </c>
      <c r="Y1603" s="203" t="s">
        <v>593</v>
      </c>
      <c r="Z1603" s="203" t="s">
        <v>593</v>
      </c>
      <c r="AA1603" s="203"/>
      <c r="AB1603" s="203"/>
      <c r="AC1603" s="203"/>
      <c r="AD1603" s="202"/>
    </row>
    <row r="1604" spans="1:30" hidden="1">
      <c r="A1604" s="200">
        <v>43433</v>
      </c>
      <c r="B1604" s="200" t="s">
        <v>4417</v>
      </c>
      <c r="C1604" s="200" t="s">
        <v>4675</v>
      </c>
      <c r="D1604" s="200" t="s">
        <v>4725</v>
      </c>
      <c r="E1604" s="200" t="s">
        <v>4726</v>
      </c>
      <c r="F1604" s="200" t="s">
        <v>4735</v>
      </c>
      <c r="G1604" s="200" t="s">
        <v>4736</v>
      </c>
      <c r="H1604" s="201">
        <v>38396</v>
      </c>
      <c r="I1604" s="202" t="s">
        <v>760</v>
      </c>
      <c r="J1604" s="203" t="s">
        <v>593</v>
      </c>
      <c r="K1604" s="203" t="s">
        <v>593</v>
      </c>
      <c r="L1604" s="203" t="s">
        <v>593</v>
      </c>
      <c r="M1604" s="203" t="s">
        <v>593</v>
      </c>
      <c r="N1604" s="203" t="s">
        <v>593</v>
      </c>
      <c r="O1604" s="203" t="s">
        <v>593</v>
      </c>
      <c r="P1604" s="203" t="s">
        <v>593</v>
      </c>
      <c r="Q1604" s="203" t="s">
        <v>593</v>
      </c>
      <c r="R1604" s="203" t="s">
        <v>593</v>
      </c>
      <c r="S1604" s="203" t="s">
        <v>593</v>
      </c>
      <c r="T1604" s="203" t="s">
        <v>593</v>
      </c>
      <c r="U1604" s="203" t="s">
        <v>4677</v>
      </c>
      <c r="V1604" s="203" t="s">
        <v>593</v>
      </c>
      <c r="W1604" s="203" t="s">
        <v>761</v>
      </c>
      <c r="X1604" s="203" t="s">
        <v>593</v>
      </c>
      <c r="Y1604" s="203" t="s">
        <v>593</v>
      </c>
      <c r="Z1604" s="203" t="s">
        <v>593</v>
      </c>
      <c r="AA1604" s="203"/>
      <c r="AB1604" s="203"/>
      <c r="AC1604" s="203"/>
      <c r="AD1604" s="202"/>
    </row>
    <row r="1605" spans="1:30">
      <c r="A1605" s="200">
        <v>43441</v>
      </c>
      <c r="B1605" s="200" t="s">
        <v>4417</v>
      </c>
      <c r="C1605" s="200" t="s">
        <v>4675</v>
      </c>
      <c r="D1605" s="200" t="s">
        <v>4737</v>
      </c>
      <c r="E1605" s="200" t="s">
        <v>4738</v>
      </c>
      <c r="F1605" s="200" t="s">
        <v>4739</v>
      </c>
      <c r="G1605" s="200" t="s">
        <v>4740</v>
      </c>
      <c r="H1605" s="201">
        <v>29921</v>
      </c>
      <c r="I1605" s="202" t="s">
        <v>760</v>
      </c>
      <c r="J1605" s="203">
        <v>0</v>
      </c>
      <c r="K1605" s="203">
        <v>0</v>
      </c>
      <c r="L1605" s="203">
        <v>0</v>
      </c>
      <c r="M1605" s="203">
        <v>0</v>
      </c>
      <c r="N1605" s="203">
        <v>0</v>
      </c>
      <c r="O1605" s="203" t="s">
        <v>593</v>
      </c>
      <c r="P1605" s="203" t="s">
        <v>593</v>
      </c>
      <c r="Q1605" s="203" t="s">
        <v>593</v>
      </c>
      <c r="R1605" s="203" t="s">
        <v>593</v>
      </c>
      <c r="S1605" s="203" t="s">
        <v>593</v>
      </c>
      <c r="T1605" s="203" t="s">
        <v>593</v>
      </c>
      <c r="U1605" s="203" t="s">
        <v>4677</v>
      </c>
      <c r="V1605" s="203" t="s">
        <v>593</v>
      </c>
      <c r="W1605" s="203" t="s">
        <v>761</v>
      </c>
      <c r="X1605" s="203" t="s">
        <v>761</v>
      </c>
      <c r="Y1605" s="203" t="s">
        <v>769</v>
      </c>
      <c r="Z1605" s="203" t="s">
        <v>4421</v>
      </c>
      <c r="AA1605" s="203">
        <v>0</v>
      </c>
      <c r="AB1605" s="203">
        <v>0</v>
      </c>
      <c r="AC1605" s="203">
        <v>0</v>
      </c>
      <c r="AD1605" s="203">
        <v>0</v>
      </c>
    </row>
    <row r="1606" spans="1:30">
      <c r="A1606" s="200">
        <v>43442</v>
      </c>
      <c r="B1606" s="200" t="s">
        <v>4417</v>
      </c>
      <c r="C1606" s="200" t="s">
        <v>4675</v>
      </c>
      <c r="D1606" s="200" t="s">
        <v>4737</v>
      </c>
      <c r="E1606" s="200" t="s">
        <v>4738</v>
      </c>
      <c r="F1606" s="200" t="s">
        <v>4741</v>
      </c>
      <c r="G1606" s="200" t="s">
        <v>4742</v>
      </c>
      <c r="H1606" s="201">
        <v>40330</v>
      </c>
      <c r="I1606" s="202" t="s">
        <v>760</v>
      </c>
      <c r="J1606" s="203">
        <v>0</v>
      </c>
      <c r="K1606" s="203">
        <v>0</v>
      </c>
      <c r="L1606" s="203">
        <v>0</v>
      </c>
      <c r="M1606" s="203">
        <v>0</v>
      </c>
      <c r="N1606" s="203">
        <v>0</v>
      </c>
      <c r="O1606" s="203" t="s">
        <v>593</v>
      </c>
      <c r="P1606" s="203" t="s">
        <v>593</v>
      </c>
      <c r="Q1606" s="203" t="s">
        <v>593</v>
      </c>
      <c r="R1606" s="203" t="s">
        <v>593</v>
      </c>
      <c r="S1606" s="203" t="s">
        <v>593</v>
      </c>
      <c r="T1606" s="203" t="s">
        <v>593</v>
      </c>
      <c r="U1606" s="203" t="s">
        <v>4677</v>
      </c>
      <c r="V1606" s="203" t="s">
        <v>593</v>
      </c>
      <c r="W1606" s="203" t="s">
        <v>761</v>
      </c>
      <c r="X1606" s="203" t="s">
        <v>761</v>
      </c>
      <c r="Y1606" s="203" t="s">
        <v>769</v>
      </c>
      <c r="Z1606" s="203" t="s">
        <v>4421</v>
      </c>
      <c r="AA1606" s="203">
        <v>0</v>
      </c>
      <c r="AB1606" s="203">
        <v>0</v>
      </c>
      <c r="AC1606" s="203">
        <v>0</v>
      </c>
      <c r="AD1606" s="203">
        <v>0</v>
      </c>
    </row>
    <row r="1607" spans="1:30">
      <c r="A1607" s="200">
        <v>43443</v>
      </c>
      <c r="B1607" s="200" t="s">
        <v>4417</v>
      </c>
      <c r="C1607" s="200" t="s">
        <v>4675</v>
      </c>
      <c r="D1607" s="200" t="s">
        <v>4737</v>
      </c>
      <c r="E1607" s="200" t="s">
        <v>4738</v>
      </c>
      <c r="F1607" s="200" t="s">
        <v>4743</v>
      </c>
      <c r="G1607" s="200" t="s">
        <v>4744</v>
      </c>
      <c r="H1607" s="201">
        <v>34121</v>
      </c>
      <c r="I1607" s="202" t="s">
        <v>760</v>
      </c>
      <c r="J1607" s="203">
        <v>0</v>
      </c>
      <c r="K1607" s="203">
        <v>0</v>
      </c>
      <c r="L1607" s="203">
        <v>0</v>
      </c>
      <c r="M1607" s="203">
        <v>0</v>
      </c>
      <c r="N1607" s="203">
        <v>0</v>
      </c>
      <c r="O1607" s="203" t="s">
        <v>593</v>
      </c>
      <c r="P1607" s="203" t="s">
        <v>593</v>
      </c>
      <c r="Q1607" s="203" t="s">
        <v>593</v>
      </c>
      <c r="R1607" s="203" t="s">
        <v>593</v>
      </c>
      <c r="S1607" s="203" t="s">
        <v>593</v>
      </c>
      <c r="T1607" s="203" t="s">
        <v>593</v>
      </c>
      <c r="U1607" s="203" t="s">
        <v>4677</v>
      </c>
      <c r="V1607" s="203" t="s">
        <v>593</v>
      </c>
      <c r="W1607" s="203" t="s">
        <v>761</v>
      </c>
      <c r="X1607" s="203" t="s">
        <v>761</v>
      </c>
      <c r="Y1607" s="203" t="s">
        <v>769</v>
      </c>
      <c r="Z1607" s="203" t="s">
        <v>4421</v>
      </c>
      <c r="AA1607" s="203">
        <v>0</v>
      </c>
      <c r="AB1607" s="203">
        <v>0</v>
      </c>
      <c r="AC1607" s="203">
        <v>0</v>
      </c>
      <c r="AD1607" s="203">
        <v>0</v>
      </c>
    </row>
    <row r="1608" spans="1:30" hidden="1">
      <c r="A1608" s="200">
        <v>43444</v>
      </c>
      <c r="B1608" s="200" t="s">
        <v>4417</v>
      </c>
      <c r="C1608" s="200" t="s">
        <v>4675</v>
      </c>
      <c r="D1608" s="200" t="s">
        <v>4737</v>
      </c>
      <c r="E1608" s="200" t="s">
        <v>4738</v>
      </c>
      <c r="F1608" s="200" t="s">
        <v>4745</v>
      </c>
      <c r="G1608" s="200" t="s">
        <v>4746</v>
      </c>
      <c r="H1608" s="201">
        <v>34425</v>
      </c>
      <c r="I1608" s="202" t="s">
        <v>760</v>
      </c>
      <c r="J1608" s="203" t="s">
        <v>593</v>
      </c>
      <c r="K1608" s="203" t="s">
        <v>593</v>
      </c>
      <c r="L1608" s="203" t="s">
        <v>593</v>
      </c>
      <c r="M1608" s="203" t="s">
        <v>593</v>
      </c>
      <c r="N1608" s="203" t="s">
        <v>593</v>
      </c>
      <c r="O1608" s="203" t="s">
        <v>593</v>
      </c>
      <c r="P1608" s="203" t="s">
        <v>593</v>
      </c>
      <c r="Q1608" s="203" t="s">
        <v>593</v>
      </c>
      <c r="R1608" s="203" t="s">
        <v>593</v>
      </c>
      <c r="S1608" s="203" t="s">
        <v>593</v>
      </c>
      <c r="T1608" s="203" t="s">
        <v>593</v>
      </c>
      <c r="U1608" s="203" t="s">
        <v>4677</v>
      </c>
      <c r="V1608" s="203" t="s">
        <v>593</v>
      </c>
      <c r="W1608" s="203" t="s">
        <v>761</v>
      </c>
      <c r="X1608" s="203" t="s">
        <v>593</v>
      </c>
      <c r="Y1608" s="203" t="s">
        <v>593</v>
      </c>
      <c r="Z1608" s="203" t="s">
        <v>593</v>
      </c>
      <c r="AA1608" s="203"/>
      <c r="AB1608" s="203"/>
      <c r="AC1608" s="203"/>
      <c r="AD1608" s="202"/>
    </row>
    <row r="1609" spans="1:30" hidden="1">
      <c r="A1609" s="200">
        <v>43447</v>
      </c>
      <c r="B1609" s="200" t="s">
        <v>4417</v>
      </c>
      <c r="C1609" s="200" t="s">
        <v>4675</v>
      </c>
      <c r="D1609" s="200" t="s">
        <v>4737</v>
      </c>
      <c r="E1609" s="200" t="s">
        <v>4738</v>
      </c>
      <c r="F1609" s="200" t="s">
        <v>4747</v>
      </c>
      <c r="G1609" s="200" t="s">
        <v>4748</v>
      </c>
      <c r="H1609" s="201">
        <v>38394</v>
      </c>
      <c r="I1609" s="202" t="s">
        <v>760</v>
      </c>
      <c r="J1609" s="203">
        <v>0</v>
      </c>
      <c r="K1609" s="203">
        <v>0</v>
      </c>
      <c r="L1609" s="203">
        <v>0</v>
      </c>
      <c r="M1609" s="203">
        <v>0</v>
      </c>
      <c r="N1609" s="203">
        <v>0</v>
      </c>
      <c r="O1609" s="203" t="s">
        <v>761</v>
      </c>
      <c r="P1609" s="203" t="s">
        <v>593</v>
      </c>
      <c r="Q1609" s="203" t="s">
        <v>593</v>
      </c>
      <c r="R1609" s="203" t="s">
        <v>593</v>
      </c>
      <c r="S1609" s="203" t="s">
        <v>593</v>
      </c>
      <c r="T1609" s="203" t="s">
        <v>593</v>
      </c>
      <c r="U1609" s="203" t="s">
        <v>4677</v>
      </c>
      <c r="V1609" s="203" t="s">
        <v>593</v>
      </c>
      <c r="W1609" s="203" t="s">
        <v>761</v>
      </c>
      <c r="X1609" s="203" t="s">
        <v>593</v>
      </c>
      <c r="Y1609" s="203">
        <v>0</v>
      </c>
      <c r="Z1609" s="203">
        <v>0</v>
      </c>
      <c r="AA1609" s="203"/>
      <c r="AB1609" s="203"/>
      <c r="AC1609" s="203"/>
      <c r="AD1609" s="202"/>
    </row>
    <row r="1610" spans="1:30" hidden="1">
      <c r="A1610" s="200">
        <v>43468</v>
      </c>
      <c r="B1610" s="200" t="s">
        <v>4417</v>
      </c>
      <c r="C1610" s="200" t="s">
        <v>4675</v>
      </c>
      <c r="D1610" s="200" t="s">
        <v>4749</v>
      </c>
      <c r="E1610" s="200" t="s">
        <v>4750</v>
      </c>
      <c r="F1610" s="200" t="s">
        <v>4751</v>
      </c>
      <c r="G1610" s="200" t="s">
        <v>4752</v>
      </c>
      <c r="H1610" s="201">
        <v>38626</v>
      </c>
      <c r="I1610" s="202" t="s">
        <v>760</v>
      </c>
      <c r="J1610" s="203" t="s">
        <v>593</v>
      </c>
      <c r="K1610" s="203" t="s">
        <v>593</v>
      </c>
      <c r="L1610" s="203" t="s">
        <v>593</v>
      </c>
      <c r="M1610" s="203" t="s">
        <v>593</v>
      </c>
      <c r="N1610" s="203" t="s">
        <v>593</v>
      </c>
      <c r="O1610" s="203" t="s">
        <v>593</v>
      </c>
      <c r="P1610" s="203" t="s">
        <v>593</v>
      </c>
      <c r="Q1610" s="203" t="s">
        <v>593</v>
      </c>
      <c r="R1610" s="203" t="s">
        <v>593</v>
      </c>
      <c r="S1610" s="203" t="s">
        <v>593</v>
      </c>
      <c r="T1610" s="203" t="s">
        <v>593</v>
      </c>
      <c r="U1610" s="203" t="s">
        <v>762</v>
      </c>
      <c r="V1610" s="203" t="s">
        <v>593</v>
      </c>
      <c r="W1610" s="203" t="s">
        <v>761</v>
      </c>
      <c r="X1610" s="203" t="s">
        <v>593</v>
      </c>
      <c r="Y1610" s="203" t="s">
        <v>593</v>
      </c>
      <c r="Z1610" s="203" t="s">
        <v>593</v>
      </c>
      <c r="AA1610" s="203"/>
      <c r="AB1610" s="203"/>
      <c r="AC1610" s="203"/>
      <c r="AD1610" s="202"/>
    </row>
    <row r="1611" spans="1:30" hidden="1">
      <c r="A1611" s="200">
        <v>43482</v>
      </c>
      <c r="B1611" s="200" t="s">
        <v>4417</v>
      </c>
      <c r="C1611" s="200" t="s">
        <v>4675</v>
      </c>
      <c r="D1611" s="200" t="s">
        <v>4753</v>
      </c>
      <c r="E1611" s="200" t="s">
        <v>4754</v>
      </c>
      <c r="F1611" s="200" t="s">
        <v>4755</v>
      </c>
      <c r="G1611" s="200" t="s">
        <v>4756</v>
      </c>
      <c r="H1611" s="201">
        <v>38353</v>
      </c>
      <c r="I1611" s="202" t="s">
        <v>760</v>
      </c>
      <c r="J1611" s="203" t="s">
        <v>593</v>
      </c>
      <c r="K1611" s="203" t="s">
        <v>593</v>
      </c>
      <c r="L1611" s="203" t="s">
        <v>593</v>
      </c>
      <c r="M1611" s="203" t="s">
        <v>593</v>
      </c>
      <c r="N1611" s="203" t="s">
        <v>593</v>
      </c>
      <c r="O1611" s="203" t="s">
        <v>593</v>
      </c>
      <c r="P1611" s="203" t="s">
        <v>593</v>
      </c>
      <c r="Q1611" s="203" t="s">
        <v>593</v>
      </c>
      <c r="R1611" s="203" t="s">
        <v>593</v>
      </c>
      <c r="S1611" s="203" t="s">
        <v>593</v>
      </c>
      <c r="T1611" s="203" t="s">
        <v>593</v>
      </c>
      <c r="U1611" s="203" t="s">
        <v>762</v>
      </c>
      <c r="V1611" s="203" t="s">
        <v>593</v>
      </c>
      <c r="W1611" s="203" t="s">
        <v>761</v>
      </c>
      <c r="X1611" s="203" t="s">
        <v>593</v>
      </c>
      <c r="Y1611" s="203" t="s">
        <v>593</v>
      </c>
      <c r="Z1611" s="203" t="s">
        <v>593</v>
      </c>
      <c r="AA1611" s="203"/>
      <c r="AB1611" s="203"/>
      <c r="AC1611" s="203"/>
      <c r="AD1611" s="202"/>
    </row>
    <row r="1612" spans="1:30" hidden="1">
      <c r="A1612" s="200">
        <v>43484</v>
      </c>
      <c r="B1612" s="200" t="s">
        <v>4417</v>
      </c>
      <c r="C1612" s="200" t="s">
        <v>4675</v>
      </c>
      <c r="D1612" s="200" t="s">
        <v>4753</v>
      </c>
      <c r="E1612" s="200" t="s">
        <v>4754</v>
      </c>
      <c r="F1612" s="200" t="s">
        <v>4757</v>
      </c>
      <c r="G1612" s="200" t="s">
        <v>4758</v>
      </c>
      <c r="H1612" s="202"/>
      <c r="I1612" s="202"/>
      <c r="J1612" s="203" t="s">
        <v>593</v>
      </c>
      <c r="K1612" s="203" t="s">
        <v>593</v>
      </c>
      <c r="L1612" s="203" t="s">
        <v>593</v>
      </c>
      <c r="M1612" s="203" t="s">
        <v>593</v>
      </c>
      <c r="N1612" s="203" t="s">
        <v>593</v>
      </c>
      <c r="O1612" s="203" t="s">
        <v>593</v>
      </c>
      <c r="P1612" s="203" t="s">
        <v>593</v>
      </c>
      <c r="Q1612" s="203" t="s">
        <v>593</v>
      </c>
      <c r="R1612" s="203" t="s">
        <v>593</v>
      </c>
      <c r="S1612" s="203" t="s">
        <v>593</v>
      </c>
      <c r="T1612" s="203" t="s">
        <v>593</v>
      </c>
      <c r="U1612" s="203" t="s">
        <v>762</v>
      </c>
      <c r="V1612" s="203" t="s">
        <v>593</v>
      </c>
      <c r="W1612" s="203" t="s">
        <v>761</v>
      </c>
      <c r="X1612" s="203" t="s">
        <v>593</v>
      </c>
      <c r="Y1612" s="203" t="s">
        <v>593</v>
      </c>
      <c r="Z1612" s="203" t="s">
        <v>593</v>
      </c>
      <c r="AA1612" s="203"/>
      <c r="AB1612" s="203"/>
      <c r="AC1612" s="203"/>
      <c r="AD1612" s="202"/>
    </row>
    <row r="1613" spans="1:30" hidden="1">
      <c r="A1613" s="200">
        <v>43501</v>
      </c>
      <c r="B1613" s="200" t="s">
        <v>4417</v>
      </c>
      <c r="C1613" s="200" t="s">
        <v>4675</v>
      </c>
      <c r="D1613" s="200" t="s">
        <v>4759</v>
      </c>
      <c r="E1613" s="200" t="s">
        <v>4760</v>
      </c>
      <c r="F1613" s="200" t="s">
        <v>4761</v>
      </c>
      <c r="G1613" s="200" t="s">
        <v>4762</v>
      </c>
      <c r="H1613" s="201">
        <v>38412</v>
      </c>
      <c r="I1613" s="202" t="s">
        <v>760</v>
      </c>
      <c r="J1613" s="203" t="s">
        <v>593</v>
      </c>
      <c r="K1613" s="203" t="s">
        <v>593</v>
      </c>
      <c r="L1613" s="203" t="s">
        <v>593</v>
      </c>
      <c r="M1613" s="203" t="s">
        <v>593</v>
      </c>
      <c r="N1613" s="203" t="s">
        <v>593</v>
      </c>
      <c r="O1613" s="203" t="s">
        <v>593</v>
      </c>
      <c r="P1613" s="203" t="s">
        <v>593</v>
      </c>
      <c r="Q1613" s="203" t="s">
        <v>593</v>
      </c>
      <c r="R1613" s="203" t="s">
        <v>593</v>
      </c>
      <c r="S1613" s="203" t="s">
        <v>593</v>
      </c>
      <c r="T1613" s="203" t="s">
        <v>593</v>
      </c>
      <c r="U1613" s="203" t="s">
        <v>762</v>
      </c>
      <c r="V1613" s="203" t="s">
        <v>593</v>
      </c>
      <c r="W1613" s="203" t="s">
        <v>761</v>
      </c>
      <c r="X1613" s="203" t="s">
        <v>593</v>
      </c>
      <c r="Y1613" s="203" t="s">
        <v>593</v>
      </c>
      <c r="Z1613" s="203" t="s">
        <v>593</v>
      </c>
      <c r="AA1613" s="203"/>
      <c r="AB1613" s="203"/>
      <c r="AC1613" s="203"/>
      <c r="AD1613" s="202"/>
    </row>
    <row r="1614" spans="1:30" hidden="1">
      <c r="A1614" s="200">
        <v>43505</v>
      </c>
      <c r="B1614" s="200" t="s">
        <v>4417</v>
      </c>
      <c r="C1614" s="200" t="s">
        <v>4675</v>
      </c>
      <c r="D1614" s="200" t="s">
        <v>4759</v>
      </c>
      <c r="E1614" s="200" t="s">
        <v>4760</v>
      </c>
      <c r="F1614" s="200" t="s">
        <v>4763</v>
      </c>
      <c r="G1614" s="200" t="s">
        <v>4764</v>
      </c>
      <c r="H1614" s="201">
        <v>31656</v>
      </c>
      <c r="I1614" s="202" t="s">
        <v>760</v>
      </c>
      <c r="J1614" s="203">
        <v>0</v>
      </c>
      <c r="K1614" s="203">
        <v>0</v>
      </c>
      <c r="L1614" s="203">
        <v>0</v>
      </c>
      <c r="M1614" s="203">
        <v>0</v>
      </c>
      <c r="N1614" s="203">
        <v>0</v>
      </c>
      <c r="O1614" s="203" t="s">
        <v>761</v>
      </c>
      <c r="P1614" s="203" t="s">
        <v>593</v>
      </c>
      <c r="Q1614" s="203" t="s">
        <v>593</v>
      </c>
      <c r="R1614" s="203" t="s">
        <v>593</v>
      </c>
      <c r="S1614" s="203" t="s">
        <v>593</v>
      </c>
      <c r="T1614" s="203" t="s">
        <v>593</v>
      </c>
      <c r="U1614" s="203" t="s">
        <v>762</v>
      </c>
      <c r="V1614" s="203" t="s">
        <v>593</v>
      </c>
      <c r="W1614" s="203" t="s">
        <v>761</v>
      </c>
      <c r="X1614" s="203" t="s">
        <v>593</v>
      </c>
      <c r="Y1614" s="203">
        <v>0</v>
      </c>
      <c r="Z1614" s="203">
        <v>0</v>
      </c>
      <c r="AA1614" s="203"/>
      <c r="AB1614" s="203"/>
      <c r="AC1614" s="203"/>
      <c r="AD1614" s="202"/>
    </row>
    <row r="1615" spans="1:30" hidden="1">
      <c r="A1615" s="200">
        <v>43506</v>
      </c>
      <c r="B1615" s="200" t="s">
        <v>4417</v>
      </c>
      <c r="C1615" s="200" t="s">
        <v>4675</v>
      </c>
      <c r="D1615" s="200" t="s">
        <v>4759</v>
      </c>
      <c r="E1615" s="200" t="s">
        <v>4760</v>
      </c>
      <c r="F1615" s="200" t="s">
        <v>4765</v>
      </c>
      <c r="G1615" s="200" t="s">
        <v>4766</v>
      </c>
      <c r="H1615" s="201">
        <v>31656</v>
      </c>
      <c r="I1615" s="202" t="s">
        <v>760</v>
      </c>
      <c r="J1615" s="203">
        <v>0</v>
      </c>
      <c r="K1615" s="203">
        <v>0</v>
      </c>
      <c r="L1615" s="203">
        <v>0</v>
      </c>
      <c r="M1615" s="203">
        <v>0</v>
      </c>
      <c r="N1615" s="203">
        <v>0</v>
      </c>
      <c r="O1615" s="203" t="s">
        <v>761</v>
      </c>
      <c r="P1615" s="203" t="s">
        <v>593</v>
      </c>
      <c r="Q1615" s="203" t="s">
        <v>593</v>
      </c>
      <c r="R1615" s="203" t="s">
        <v>593</v>
      </c>
      <c r="S1615" s="203" t="s">
        <v>593</v>
      </c>
      <c r="T1615" s="203" t="s">
        <v>593</v>
      </c>
      <c r="U1615" s="203" t="s">
        <v>762</v>
      </c>
      <c r="V1615" s="203" t="s">
        <v>593</v>
      </c>
      <c r="W1615" s="203" t="s">
        <v>761</v>
      </c>
      <c r="X1615" s="203" t="s">
        <v>593</v>
      </c>
      <c r="Y1615" s="203">
        <v>0</v>
      </c>
      <c r="Z1615" s="203">
        <v>0</v>
      </c>
      <c r="AA1615" s="203"/>
      <c r="AB1615" s="203"/>
      <c r="AC1615" s="203"/>
      <c r="AD1615" s="202"/>
    </row>
    <row r="1616" spans="1:30" hidden="1">
      <c r="A1616" s="200">
        <v>43507</v>
      </c>
      <c r="B1616" s="200" t="s">
        <v>4417</v>
      </c>
      <c r="C1616" s="200" t="s">
        <v>4675</v>
      </c>
      <c r="D1616" s="200" t="s">
        <v>4759</v>
      </c>
      <c r="E1616" s="200" t="s">
        <v>4760</v>
      </c>
      <c r="F1616" s="200" t="s">
        <v>4767</v>
      </c>
      <c r="G1616" s="200" t="s">
        <v>4768</v>
      </c>
      <c r="H1616" s="201">
        <v>40451</v>
      </c>
      <c r="I1616" s="202" t="s">
        <v>760</v>
      </c>
      <c r="J1616" s="203">
        <v>0</v>
      </c>
      <c r="K1616" s="203">
        <v>0</v>
      </c>
      <c r="L1616" s="203">
        <v>0</v>
      </c>
      <c r="M1616" s="203">
        <v>0</v>
      </c>
      <c r="N1616" s="203">
        <v>0</v>
      </c>
      <c r="O1616" s="203" t="s">
        <v>761</v>
      </c>
      <c r="P1616" s="203" t="s">
        <v>593</v>
      </c>
      <c r="Q1616" s="203" t="s">
        <v>593</v>
      </c>
      <c r="R1616" s="203" t="s">
        <v>593</v>
      </c>
      <c r="S1616" s="203" t="s">
        <v>593</v>
      </c>
      <c r="T1616" s="203" t="s">
        <v>593</v>
      </c>
      <c r="U1616" s="203" t="s">
        <v>762</v>
      </c>
      <c r="V1616" s="203" t="s">
        <v>593</v>
      </c>
      <c r="W1616" s="203" t="s">
        <v>761</v>
      </c>
      <c r="X1616" s="203" t="s">
        <v>593</v>
      </c>
      <c r="Y1616" s="203">
        <v>0</v>
      </c>
      <c r="Z1616" s="203">
        <v>0</v>
      </c>
      <c r="AA1616" s="203"/>
      <c r="AB1616" s="203"/>
      <c r="AC1616" s="203"/>
      <c r="AD1616" s="202"/>
    </row>
    <row r="1617" spans="1:30" hidden="1">
      <c r="A1617" s="200">
        <v>43510</v>
      </c>
      <c r="B1617" s="200" t="s">
        <v>4417</v>
      </c>
      <c r="C1617" s="200" t="s">
        <v>4675</v>
      </c>
      <c r="D1617" s="200" t="s">
        <v>4759</v>
      </c>
      <c r="E1617" s="200" t="s">
        <v>4760</v>
      </c>
      <c r="F1617" s="200" t="s">
        <v>4769</v>
      </c>
      <c r="G1617" s="200" t="s">
        <v>4770</v>
      </c>
      <c r="H1617" s="202"/>
      <c r="I1617" s="202"/>
      <c r="J1617" s="203" t="s">
        <v>593</v>
      </c>
      <c r="K1617" s="203" t="s">
        <v>593</v>
      </c>
      <c r="L1617" s="203" t="s">
        <v>593</v>
      </c>
      <c r="M1617" s="203" t="s">
        <v>593</v>
      </c>
      <c r="N1617" s="203" t="s">
        <v>593</v>
      </c>
      <c r="O1617" s="203" t="s">
        <v>593</v>
      </c>
      <c r="P1617" s="203" t="s">
        <v>593</v>
      </c>
      <c r="Q1617" s="203" t="s">
        <v>593</v>
      </c>
      <c r="R1617" s="203" t="s">
        <v>593</v>
      </c>
      <c r="S1617" s="203" t="s">
        <v>593</v>
      </c>
      <c r="T1617" s="203" t="s">
        <v>593</v>
      </c>
      <c r="U1617" s="203" t="s">
        <v>762</v>
      </c>
      <c r="V1617" s="203" t="s">
        <v>593</v>
      </c>
      <c r="W1617" s="203" t="s">
        <v>761</v>
      </c>
      <c r="X1617" s="203" t="s">
        <v>593</v>
      </c>
      <c r="Y1617" s="203" t="s">
        <v>593</v>
      </c>
      <c r="Z1617" s="203" t="s">
        <v>593</v>
      </c>
      <c r="AA1617" s="203"/>
      <c r="AB1617" s="203"/>
      <c r="AC1617" s="203"/>
      <c r="AD1617" s="202"/>
    </row>
    <row r="1618" spans="1:30" hidden="1">
      <c r="A1618" s="200">
        <v>43511</v>
      </c>
      <c r="B1618" s="200" t="s">
        <v>4417</v>
      </c>
      <c r="C1618" s="200" t="s">
        <v>4675</v>
      </c>
      <c r="D1618" s="200" t="s">
        <v>4759</v>
      </c>
      <c r="E1618" s="200" t="s">
        <v>4760</v>
      </c>
      <c r="F1618" s="200" t="s">
        <v>4771</v>
      </c>
      <c r="G1618" s="200" t="s">
        <v>4772</v>
      </c>
      <c r="H1618" s="202"/>
      <c r="I1618" s="202"/>
      <c r="J1618" s="203" t="s">
        <v>593</v>
      </c>
      <c r="K1618" s="203" t="s">
        <v>593</v>
      </c>
      <c r="L1618" s="203" t="s">
        <v>593</v>
      </c>
      <c r="M1618" s="203" t="s">
        <v>593</v>
      </c>
      <c r="N1618" s="203" t="s">
        <v>593</v>
      </c>
      <c r="O1618" s="203" t="s">
        <v>593</v>
      </c>
      <c r="P1618" s="203" t="s">
        <v>593</v>
      </c>
      <c r="Q1618" s="203" t="s">
        <v>593</v>
      </c>
      <c r="R1618" s="203" t="s">
        <v>593</v>
      </c>
      <c r="S1618" s="203" t="s">
        <v>593</v>
      </c>
      <c r="T1618" s="203" t="s">
        <v>593</v>
      </c>
      <c r="U1618" s="203" t="s">
        <v>762</v>
      </c>
      <c r="V1618" s="203" t="s">
        <v>593</v>
      </c>
      <c r="W1618" s="203" t="s">
        <v>761</v>
      </c>
      <c r="X1618" s="203" t="s">
        <v>593</v>
      </c>
      <c r="Y1618" s="203" t="s">
        <v>593</v>
      </c>
      <c r="Z1618" s="203" t="s">
        <v>593</v>
      </c>
      <c r="AA1618" s="203"/>
      <c r="AB1618" s="203"/>
      <c r="AC1618" s="203"/>
      <c r="AD1618" s="202"/>
    </row>
    <row r="1619" spans="1:30" hidden="1">
      <c r="A1619" s="200">
        <v>43512</v>
      </c>
      <c r="B1619" s="200" t="s">
        <v>4417</v>
      </c>
      <c r="C1619" s="200" t="s">
        <v>4675</v>
      </c>
      <c r="D1619" s="200" t="s">
        <v>4759</v>
      </c>
      <c r="E1619" s="200" t="s">
        <v>4760</v>
      </c>
      <c r="F1619" s="200" t="s">
        <v>4773</v>
      </c>
      <c r="G1619" s="200" t="s">
        <v>4774</v>
      </c>
      <c r="H1619" s="202"/>
      <c r="I1619" s="202"/>
      <c r="J1619" s="203" t="s">
        <v>593</v>
      </c>
      <c r="K1619" s="203" t="s">
        <v>593</v>
      </c>
      <c r="L1619" s="203" t="s">
        <v>593</v>
      </c>
      <c r="M1619" s="203" t="s">
        <v>593</v>
      </c>
      <c r="N1619" s="203" t="s">
        <v>593</v>
      </c>
      <c r="O1619" s="203" t="s">
        <v>593</v>
      </c>
      <c r="P1619" s="203" t="s">
        <v>593</v>
      </c>
      <c r="Q1619" s="203" t="s">
        <v>593</v>
      </c>
      <c r="R1619" s="203" t="s">
        <v>593</v>
      </c>
      <c r="S1619" s="203" t="s">
        <v>593</v>
      </c>
      <c r="T1619" s="203" t="s">
        <v>593</v>
      </c>
      <c r="U1619" s="203" t="s">
        <v>762</v>
      </c>
      <c r="V1619" s="203" t="s">
        <v>593</v>
      </c>
      <c r="W1619" s="203" t="s">
        <v>761</v>
      </c>
      <c r="X1619" s="203" t="s">
        <v>593</v>
      </c>
      <c r="Y1619" s="203" t="s">
        <v>593</v>
      </c>
      <c r="Z1619" s="203" t="s">
        <v>593</v>
      </c>
      <c r="AA1619" s="203"/>
      <c r="AB1619" s="203"/>
      <c r="AC1619" s="203"/>
      <c r="AD1619" s="202"/>
    </row>
    <row r="1620" spans="1:30" hidden="1">
      <c r="A1620" s="200">
        <v>43513</v>
      </c>
      <c r="B1620" s="200" t="s">
        <v>4417</v>
      </c>
      <c r="C1620" s="200" t="s">
        <v>4675</v>
      </c>
      <c r="D1620" s="200" t="s">
        <v>4759</v>
      </c>
      <c r="E1620" s="200" t="s">
        <v>4760</v>
      </c>
      <c r="F1620" s="200" t="s">
        <v>4775</v>
      </c>
      <c r="G1620" s="200" t="s">
        <v>4776</v>
      </c>
      <c r="H1620" s="201">
        <v>32752</v>
      </c>
      <c r="I1620" s="202" t="s">
        <v>760</v>
      </c>
      <c r="J1620" s="203" t="s">
        <v>593</v>
      </c>
      <c r="K1620" s="203" t="s">
        <v>593</v>
      </c>
      <c r="L1620" s="203" t="s">
        <v>593</v>
      </c>
      <c r="M1620" s="203" t="s">
        <v>593</v>
      </c>
      <c r="N1620" s="203" t="s">
        <v>593</v>
      </c>
      <c r="O1620" s="203" t="s">
        <v>593</v>
      </c>
      <c r="P1620" s="203" t="s">
        <v>593</v>
      </c>
      <c r="Q1620" s="203" t="s">
        <v>593</v>
      </c>
      <c r="R1620" s="203" t="s">
        <v>593</v>
      </c>
      <c r="S1620" s="203" t="s">
        <v>593</v>
      </c>
      <c r="T1620" s="203" t="s">
        <v>593</v>
      </c>
      <c r="U1620" s="203" t="s">
        <v>762</v>
      </c>
      <c r="V1620" s="203" t="s">
        <v>593</v>
      </c>
      <c r="W1620" s="203" t="s">
        <v>761</v>
      </c>
      <c r="X1620" s="203" t="s">
        <v>593</v>
      </c>
      <c r="Y1620" s="203" t="s">
        <v>593</v>
      </c>
      <c r="Z1620" s="203" t="s">
        <v>593</v>
      </c>
      <c r="AA1620" s="203"/>
      <c r="AB1620" s="203"/>
      <c r="AC1620" s="203"/>
      <c r="AD1620" s="202"/>
    </row>
    <row r="1621" spans="1:30" hidden="1">
      <c r="A1621" s="200">
        <v>43514</v>
      </c>
      <c r="B1621" s="200" t="s">
        <v>4417</v>
      </c>
      <c r="C1621" s="200" t="s">
        <v>4675</v>
      </c>
      <c r="D1621" s="200" t="s">
        <v>4759</v>
      </c>
      <c r="E1621" s="200" t="s">
        <v>4760</v>
      </c>
      <c r="F1621" s="200" t="s">
        <v>4777</v>
      </c>
      <c r="G1621" s="200" t="s">
        <v>4778</v>
      </c>
      <c r="H1621" s="201">
        <v>37712</v>
      </c>
      <c r="I1621" s="202" t="s">
        <v>760</v>
      </c>
      <c r="J1621" s="203">
        <v>0</v>
      </c>
      <c r="K1621" s="203">
        <v>0</v>
      </c>
      <c r="L1621" s="203">
        <v>0</v>
      </c>
      <c r="M1621" s="203">
        <v>0</v>
      </c>
      <c r="N1621" s="203">
        <v>0</v>
      </c>
      <c r="O1621" s="203" t="s">
        <v>761</v>
      </c>
      <c r="P1621" s="203" t="s">
        <v>593</v>
      </c>
      <c r="Q1621" s="203" t="s">
        <v>593</v>
      </c>
      <c r="R1621" s="203" t="s">
        <v>593</v>
      </c>
      <c r="S1621" s="203" t="s">
        <v>593</v>
      </c>
      <c r="T1621" s="203" t="s">
        <v>593</v>
      </c>
      <c r="U1621" s="203" t="s">
        <v>762</v>
      </c>
      <c r="V1621" s="203" t="s">
        <v>593</v>
      </c>
      <c r="W1621" s="203" t="s">
        <v>761</v>
      </c>
      <c r="X1621" s="203" t="s">
        <v>593</v>
      </c>
      <c r="Y1621" s="203">
        <v>0</v>
      </c>
      <c r="Z1621" s="203">
        <v>0</v>
      </c>
      <c r="AA1621" s="203"/>
      <c r="AB1621" s="203"/>
      <c r="AC1621" s="203"/>
      <c r="AD1621" s="202"/>
    </row>
    <row r="1622" spans="1:30" hidden="1">
      <c r="A1622" s="200">
        <v>43531</v>
      </c>
      <c r="B1622" s="200" t="s">
        <v>4417</v>
      </c>
      <c r="C1622" s="200" t="s">
        <v>4675</v>
      </c>
      <c r="D1622" s="200" t="s">
        <v>4779</v>
      </c>
      <c r="E1622" s="200" t="s">
        <v>4780</v>
      </c>
      <c r="F1622" s="200" t="s">
        <v>4781</v>
      </c>
      <c r="G1622" s="200" t="s">
        <v>4782</v>
      </c>
      <c r="H1622" s="202"/>
      <c r="I1622" s="202"/>
      <c r="J1622" s="203">
        <v>0</v>
      </c>
      <c r="K1622" s="203">
        <v>0</v>
      </c>
      <c r="L1622" s="203">
        <v>0</v>
      </c>
      <c r="M1622" s="203">
        <v>0</v>
      </c>
      <c r="N1622" s="203">
        <v>0</v>
      </c>
      <c r="O1622" s="203" t="s">
        <v>761</v>
      </c>
      <c r="P1622" s="203" t="s">
        <v>593</v>
      </c>
      <c r="Q1622" s="203" t="s">
        <v>593</v>
      </c>
      <c r="R1622" s="203" t="s">
        <v>593</v>
      </c>
      <c r="S1622" s="203" t="s">
        <v>593</v>
      </c>
      <c r="T1622" s="203" t="s">
        <v>593</v>
      </c>
      <c r="U1622" s="203" t="s">
        <v>762</v>
      </c>
      <c r="V1622" s="203" t="s">
        <v>593</v>
      </c>
      <c r="W1622" s="203" t="s">
        <v>761</v>
      </c>
      <c r="X1622" s="203" t="s">
        <v>593</v>
      </c>
      <c r="Y1622" s="203">
        <v>0</v>
      </c>
      <c r="Z1622" s="203">
        <v>0</v>
      </c>
      <c r="AA1622" s="203"/>
      <c r="AB1622" s="203"/>
      <c r="AC1622" s="203"/>
      <c r="AD1622" s="202"/>
    </row>
    <row r="1623" spans="1:30">
      <c r="A1623" s="200">
        <v>44201</v>
      </c>
      <c r="B1623" s="200" t="s">
        <v>4417</v>
      </c>
      <c r="C1623" s="200" t="s">
        <v>4783</v>
      </c>
      <c r="D1623" s="200"/>
      <c r="E1623" s="200"/>
      <c r="F1623" s="200" t="s">
        <v>4784</v>
      </c>
      <c r="G1623" s="200" t="s">
        <v>4785</v>
      </c>
      <c r="H1623" s="201">
        <v>38353</v>
      </c>
      <c r="I1623" s="202" t="s">
        <v>760</v>
      </c>
      <c r="J1623" s="203">
        <v>0</v>
      </c>
      <c r="K1623" s="203" t="s">
        <v>761</v>
      </c>
      <c r="L1623" s="203">
        <v>0</v>
      </c>
      <c r="M1623" s="203" t="s">
        <v>761</v>
      </c>
      <c r="N1623" s="203" t="s">
        <v>761</v>
      </c>
      <c r="O1623" s="203" t="s">
        <v>761</v>
      </c>
      <c r="P1623" s="203" t="s">
        <v>593</v>
      </c>
      <c r="Q1623" s="203" t="s">
        <v>593</v>
      </c>
      <c r="R1623" s="203" t="s">
        <v>761</v>
      </c>
      <c r="S1623" s="203" t="s">
        <v>593</v>
      </c>
      <c r="T1623" s="203" t="s">
        <v>593</v>
      </c>
      <c r="U1623" s="203">
        <v>0</v>
      </c>
      <c r="V1623" s="203" t="s">
        <v>761</v>
      </c>
      <c r="W1623" s="203" t="s">
        <v>761</v>
      </c>
      <c r="X1623" s="203" t="s">
        <v>761</v>
      </c>
      <c r="Y1623" s="203" t="s">
        <v>763</v>
      </c>
      <c r="Z1623" s="203" t="s">
        <v>4786</v>
      </c>
      <c r="AA1623" s="203">
        <v>0</v>
      </c>
      <c r="AB1623" s="203">
        <v>0</v>
      </c>
      <c r="AC1623" s="203">
        <v>0</v>
      </c>
      <c r="AD1623" s="203">
        <v>0</v>
      </c>
    </row>
    <row r="1624" spans="1:30">
      <c r="A1624" s="200">
        <v>44202</v>
      </c>
      <c r="B1624" s="200" t="s">
        <v>4417</v>
      </c>
      <c r="C1624" s="200" t="s">
        <v>4783</v>
      </c>
      <c r="D1624" s="200"/>
      <c r="E1624" s="200"/>
      <c r="F1624" s="200" t="s">
        <v>4787</v>
      </c>
      <c r="G1624" s="200" t="s">
        <v>4788</v>
      </c>
      <c r="H1624" s="202"/>
      <c r="I1624" s="202"/>
      <c r="J1624" s="203">
        <v>0</v>
      </c>
      <c r="K1624" s="203">
        <v>0</v>
      </c>
      <c r="L1624" s="203">
        <v>0</v>
      </c>
      <c r="M1624" s="203">
        <v>0</v>
      </c>
      <c r="N1624" s="203">
        <v>0</v>
      </c>
      <c r="O1624" s="203" t="s">
        <v>761</v>
      </c>
      <c r="P1624" s="203" t="s">
        <v>593</v>
      </c>
      <c r="Q1624" s="203" t="s">
        <v>593</v>
      </c>
      <c r="R1624" s="203" t="s">
        <v>761</v>
      </c>
      <c r="S1624" s="203" t="s">
        <v>593</v>
      </c>
      <c r="T1624" s="203" t="s">
        <v>593</v>
      </c>
      <c r="U1624" s="203">
        <v>0</v>
      </c>
      <c r="V1624" s="203" t="s">
        <v>593</v>
      </c>
      <c r="W1624" s="203" t="s">
        <v>761</v>
      </c>
      <c r="X1624" s="203" t="s">
        <v>761</v>
      </c>
      <c r="Y1624" s="203" t="s">
        <v>769</v>
      </c>
      <c r="Z1624" s="203" t="s">
        <v>4786</v>
      </c>
      <c r="AA1624" s="203">
        <v>0</v>
      </c>
      <c r="AB1624" s="203">
        <v>0</v>
      </c>
      <c r="AC1624" s="203">
        <v>0</v>
      </c>
      <c r="AD1624" s="203">
        <v>0</v>
      </c>
    </row>
    <row r="1625" spans="1:30">
      <c r="A1625" s="200">
        <v>44203</v>
      </c>
      <c r="B1625" s="200" t="s">
        <v>4417</v>
      </c>
      <c r="C1625" s="200" t="s">
        <v>4783</v>
      </c>
      <c r="D1625" s="200"/>
      <c r="E1625" s="200"/>
      <c r="F1625" s="200" t="s">
        <v>4789</v>
      </c>
      <c r="G1625" s="200" t="s">
        <v>4790</v>
      </c>
      <c r="H1625" s="201">
        <v>40933</v>
      </c>
      <c r="I1625" s="202" t="s">
        <v>760</v>
      </c>
      <c r="J1625" s="203">
        <v>0</v>
      </c>
      <c r="K1625" s="203">
        <v>0</v>
      </c>
      <c r="L1625" s="203">
        <v>0</v>
      </c>
      <c r="M1625" s="203">
        <v>0</v>
      </c>
      <c r="N1625" s="203">
        <v>0</v>
      </c>
      <c r="O1625" s="203" t="s">
        <v>761</v>
      </c>
      <c r="P1625" s="203" t="s">
        <v>593</v>
      </c>
      <c r="Q1625" s="203" t="s">
        <v>593</v>
      </c>
      <c r="R1625" s="203" t="s">
        <v>761</v>
      </c>
      <c r="S1625" s="203" t="s">
        <v>593</v>
      </c>
      <c r="T1625" s="203" t="s">
        <v>593</v>
      </c>
      <c r="U1625" s="203">
        <v>0</v>
      </c>
      <c r="V1625" s="203" t="s">
        <v>593</v>
      </c>
      <c r="W1625" s="203" t="s">
        <v>761</v>
      </c>
      <c r="X1625" s="203" t="s">
        <v>761</v>
      </c>
      <c r="Y1625" s="203" t="s">
        <v>769</v>
      </c>
      <c r="Z1625" s="203" t="s">
        <v>4791</v>
      </c>
      <c r="AA1625" s="203">
        <v>0</v>
      </c>
      <c r="AB1625" s="203">
        <v>0</v>
      </c>
      <c r="AC1625" s="203">
        <v>0</v>
      </c>
      <c r="AD1625" s="203">
        <v>0</v>
      </c>
    </row>
    <row r="1626" spans="1:30" hidden="1">
      <c r="A1626" s="200">
        <v>44204</v>
      </c>
      <c r="B1626" s="200" t="s">
        <v>4417</v>
      </c>
      <c r="C1626" s="200" t="s">
        <v>4783</v>
      </c>
      <c r="D1626" s="200"/>
      <c r="E1626" s="200"/>
      <c r="F1626" s="200" t="s">
        <v>4792</v>
      </c>
      <c r="G1626" s="200" t="s">
        <v>4793</v>
      </c>
      <c r="H1626" s="201">
        <v>38433</v>
      </c>
      <c r="I1626" s="202" t="s">
        <v>760</v>
      </c>
      <c r="J1626" s="203" t="s">
        <v>593</v>
      </c>
      <c r="K1626" s="203" t="s">
        <v>593</v>
      </c>
      <c r="L1626" s="203" t="s">
        <v>593</v>
      </c>
      <c r="M1626" s="203" t="s">
        <v>593</v>
      </c>
      <c r="N1626" s="203" t="s">
        <v>593</v>
      </c>
      <c r="O1626" s="203" t="s">
        <v>593</v>
      </c>
      <c r="P1626" s="203" t="s">
        <v>593</v>
      </c>
      <c r="Q1626" s="203" t="s">
        <v>593</v>
      </c>
      <c r="R1626" s="203" t="s">
        <v>593</v>
      </c>
      <c r="S1626" s="203" t="s">
        <v>593</v>
      </c>
      <c r="T1626" s="203" t="s">
        <v>593</v>
      </c>
      <c r="U1626" s="203" t="s">
        <v>593</v>
      </c>
      <c r="V1626" s="203" t="s">
        <v>593</v>
      </c>
      <c r="W1626" s="203" t="s">
        <v>593</v>
      </c>
      <c r="X1626" s="203" t="s">
        <v>593</v>
      </c>
      <c r="Y1626" s="203" t="s">
        <v>593</v>
      </c>
      <c r="Z1626" s="203" t="s">
        <v>593</v>
      </c>
      <c r="AA1626" s="203"/>
      <c r="AB1626" s="203"/>
      <c r="AC1626" s="203"/>
      <c r="AD1626" s="202"/>
    </row>
    <row r="1627" spans="1:30" hidden="1">
      <c r="A1627" s="200">
        <v>44205</v>
      </c>
      <c r="B1627" s="200" t="s">
        <v>4417</v>
      </c>
      <c r="C1627" s="200" t="s">
        <v>4783</v>
      </c>
      <c r="D1627" s="200"/>
      <c r="E1627" s="200"/>
      <c r="F1627" s="200" t="s">
        <v>4794</v>
      </c>
      <c r="G1627" s="200" t="s">
        <v>4795</v>
      </c>
      <c r="H1627" s="201">
        <v>38414</v>
      </c>
      <c r="I1627" s="202" t="s">
        <v>760</v>
      </c>
      <c r="J1627" s="203">
        <v>0</v>
      </c>
      <c r="K1627" s="203">
        <v>0</v>
      </c>
      <c r="L1627" s="203">
        <v>0</v>
      </c>
      <c r="M1627" s="203">
        <v>0</v>
      </c>
      <c r="N1627" s="203">
        <v>0</v>
      </c>
      <c r="O1627" s="203" t="s">
        <v>761</v>
      </c>
      <c r="P1627" s="203" t="s">
        <v>593</v>
      </c>
      <c r="Q1627" s="203" t="s">
        <v>593</v>
      </c>
      <c r="R1627" s="203" t="s">
        <v>761</v>
      </c>
      <c r="S1627" s="203" t="s">
        <v>593</v>
      </c>
      <c r="T1627" s="203" t="s">
        <v>593</v>
      </c>
      <c r="U1627" s="203">
        <v>0</v>
      </c>
      <c r="V1627" s="203" t="s">
        <v>593</v>
      </c>
      <c r="W1627" s="203" t="s">
        <v>761</v>
      </c>
      <c r="X1627" s="203" t="s">
        <v>593</v>
      </c>
      <c r="Y1627" s="203">
        <v>0</v>
      </c>
      <c r="Z1627" s="203">
        <v>0</v>
      </c>
      <c r="AA1627" s="203"/>
      <c r="AB1627" s="203"/>
      <c r="AC1627" s="203"/>
      <c r="AD1627" s="202"/>
    </row>
    <row r="1628" spans="1:30" hidden="1">
      <c r="A1628" s="200">
        <v>44206</v>
      </c>
      <c r="B1628" s="200" t="s">
        <v>4417</v>
      </c>
      <c r="C1628" s="200" t="s">
        <v>4783</v>
      </c>
      <c r="D1628" s="200"/>
      <c r="E1628" s="200"/>
      <c r="F1628" s="200" t="s">
        <v>4796</v>
      </c>
      <c r="G1628" s="200" t="s">
        <v>4797</v>
      </c>
      <c r="H1628" s="201">
        <v>38353</v>
      </c>
      <c r="I1628" s="202" t="s">
        <v>760</v>
      </c>
      <c r="J1628" s="203">
        <v>0</v>
      </c>
      <c r="K1628" s="203">
        <v>0</v>
      </c>
      <c r="L1628" s="203">
        <v>0</v>
      </c>
      <c r="M1628" s="203">
        <v>0</v>
      </c>
      <c r="N1628" s="203">
        <v>0</v>
      </c>
      <c r="O1628" s="203" t="s">
        <v>761</v>
      </c>
      <c r="P1628" s="203" t="s">
        <v>593</v>
      </c>
      <c r="Q1628" s="203" t="s">
        <v>593</v>
      </c>
      <c r="R1628" s="203" t="s">
        <v>761</v>
      </c>
      <c r="S1628" s="203" t="s">
        <v>593</v>
      </c>
      <c r="T1628" s="203" t="s">
        <v>593</v>
      </c>
      <c r="U1628" s="203">
        <v>0</v>
      </c>
      <c r="V1628" s="203" t="s">
        <v>593</v>
      </c>
      <c r="W1628" s="203" t="s">
        <v>761</v>
      </c>
      <c r="X1628" s="203" t="s">
        <v>593</v>
      </c>
      <c r="Y1628" s="203">
        <v>0</v>
      </c>
      <c r="Z1628" s="203">
        <v>0</v>
      </c>
      <c r="AA1628" s="203"/>
      <c r="AB1628" s="203"/>
      <c r="AC1628" s="203"/>
      <c r="AD1628" s="202"/>
    </row>
    <row r="1629" spans="1:30" hidden="1">
      <c r="A1629" s="200">
        <v>44207</v>
      </c>
      <c r="B1629" s="200" t="s">
        <v>4417</v>
      </c>
      <c r="C1629" s="200" t="s">
        <v>4783</v>
      </c>
      <c r="D1629" s="200"/>
      <c r="E1629" s="200"/>
      <c r="F1629" s="200" t="s">
        <v>4798</v>
      </c>
      <c r="G1629" s="200" t="s">
        <v>4799</v>
      </c>
      <c r="H1629" s="202"/>
      <c r="I1629" s="202"/>
      <c r="J1629" s="203">
        <v>0</v>
      </c>
      <c r="K1629" s="203">
        <v>0</v>
      </c>
      <c r="L1629" s="203">
        <v>0</v>
      </c>
      <c r="M1629" s="203">
        <v>0</v>
      </c>
      <c r="N1629" s="203">
        <v>0</v>
      </c>
      <c r="O1629" s="203" t="s">
        <v>761</v>
      </c>
      <c r="P1629" s="203" t="s">
        <v>593</v>
      </c>
      <c r="Q1629" s="203" t="s">
        <v>593</v>
      </c>
      <c r="R1629" s="203" t="s">
        <v>761</v>
      </c>
      <c r="S1629" s="203" t="s">
        <v>593</v>
      </c>
      <c r="T1629" s="203" t="s">
        <v>593</v>
      </c>
      <c r="U1629" s="203">
        <v>0</v>
      </c>
      <c r="V1629" s="203" t="s">
        <v>593</v>
      </c>
      <c r="W1629" s="203" t="s">
        <v>761</v>
      </c>
      <c r="X1629" s="203" t="s">
        <v>593</v>
      </c>
      <c r="Y1629" s="203">
        <v>0</v>
      </c>
      <c r="Z1629" s="203">
        <v>0</v>
      </c>
      <c r="AA1629" s="203"/>
      <c r="AB1629" s="203"/>
      <c r="AC1629" s="203"/>
      <c r="AD1629" s="202"/>
    </row>
    <row r="1630" spans="1:30" hidden="1">
      <c r="A1630" s="200">
        <v>44208</v>
      </c>
      <c r="B1630" s="200" t="s">
        <v>4417</v>
      </c>
      <c r="C1630" s="200" t="s">
        <v>4783</v>
      </c>
      <c r="D1630" s="200"/>
      <c r="E1630" s="200"/>
      <c r="F1630" s="200" t="s">
        <v>4800</v>
      </c>
      <c r="G1630" s="200" t="s">
        <v>4801</v>
      </c>
      <c r="H1630" s="201">
        <v>38443</v>
      </c>
      <c r="I1630" s="202" t="s">
        <v>760</v>
      </c>
      <c r="J1630" s="203">
        <v>0</v>
      </c>
      <c r="K1630" s="203">
        <v>0</v>
      </c>
      <c r="L1630" s="203">
        <v>0</v>
      </c>
      <c r="M1630" s="203">
        <v>0</v>
      </c>
      <c r="N1630" s="203">
        <v>0</v>
      </c>
      <c r="O1630" s="203" t="s">
        <v>761</v>
      </c>
      <c r="P1630" s="203" t="s">
        <v>593</v>
      </c>
      <c r="Q1630" s="203" t="s">
        <v>593</v>
      </c>
      <c r="R1630" s="203" t="s">
        <v>593</v>
      </c>
      <c r="S1630" s="203" t="s">
        <v>593</v>
      </c>
      <c r="T1630" s="203" t="s">
        <v>593</v>
      </c>
      <c r="U1630" s="203">
        <v>0</v>
      </c>
      <c r="V1630" s="203" t="s">
        <v>593</v>
      </c>
      <c r="W1630" s="203" t="s">
        <v>761</v>
      </c>
      <c r="X1630" s="203" t="s">
        <v>593</v>
      </c>
      <c r="Y1630" s="203">
        <v>0</v>
      </c>
      <c r="Z1630" s="203">
        <v>0</v>
      </c>
      <c r="AA1630" s="203"/>
      <c r="AB1630" s="203"/>
      <c r="AC1630" s="203"/>
      <c r="AD1630" s="202"/>
    </row>
    <row r="1631" spans="1:30" hidden="1">
      <c r="A1631" s="200">
        <v>44209</v>
      </c>
      <c r="B1631" s="200" t="s">
        <v>4417</v>
      </c>
      <c r="C1631" s="200" t="s">
        <v>4783</v>
      </c>
      <c r="D1631" s="200"/>
      <c r="E1631" s="200"/>
      <c r="F1631" s="200" t="s">
        <v>4802</v>
      </c>
      <c r="G1631" s="200" t="s">
        <v>4803</v>
      </c>
      <c r="H1631" s="201">
        <v>38442</v>
      </c>
      <c r="I1631" s="202" t="s">
        <v>760</v>
      </c>
      <c r="J1631" s="203">
        <v>0</v>
      </c>
      <c r="K1631" s="203">
        <v>0</v>
      </c>
      <c r="L1631" s="203">
        <v>0</v>
      </c>
      <c r="M1631" s="203">
        <v>0</v>
      </c>
      <c r="N1631" s="203">
        <v>0</v>
      </c>
      <c r="O1631" s="203" t="s">
        <v>761</v>
      </c>
      <c r="P1631" s="203" t="s">
        <v>593</v>
      </c>
      <c r="Q1631" s="203" t="s">
        <v>593</v>
      </c>
      <c r="R1631" s="203" t="s">
        <v>761</v>
      </c>
      <c r="S1631" s="203" t="s">
        <v>593</v>
      </c>
      <c r="T1631" s="203" t="s">
        <v>593</v>
      </c>
      <c r="U1631" s="203">
        <v>0</v>
      </c>
      <c r="V1631" s="203" t="s">
        <v>593</v>
      </c>
      <c r="W1631" s="203" t="s">
        <v>761</v>
      </c>
      <c r="X1631" s="203" t="s">
        <v>593</v>
      </c>
      <c r="Y1631" s="203">
        <v>0</v>
      </c>
      <c r="Z1631" s="203">
        <v>0</v>
      </c>
      <c r="AA1631" s="203"/>
      <c r="AB1631" s="203"/>
      <c r="AC1631" s="203"/>
      <c r="AD1631" s="202"/>
    </row>
    <row r="1632" spans="1:30" hidden="1">
      <c r="A1632" s="200">
        <v>44210</v>
      </c>
      <c r="B1632" s="200" t="s">
        <v>4417</v>
      </c>
      <c r="C1632" s="200" t="s">
        <v>4783</v>
      </c>
      <c r="D1632" s="200"/>
      <c r="E1632" s="200"/>
      <c r="F1632" s="200" t="s">
        <v>4804</v>
      </c>
      <c r="G1632" s="200" t="s">
        <v>4805</v>
      </c>
      <c r="H1632" s="201">
        <v>40457</v>
      </c>
      <c r="I1632" s="202" t="s">
        <v>760</v>
      </c>
      <c r="J1632" s="203">
        <v>0</v>
      </c>
      <c r="K1632" s="203">
        <v>0</v>
      </c>
      <c r="L1632" s="203">
        <v>0</v>
      </c>
      <c r="M1632" s="203">
        <v>0</v>
      </c>
      <c r="N1632" s="203">
        <v>0</v>
      </c>
      <c r="O1632" s="203" t="s">
        <v>761</v>
      </c>
      <c r="P1632" s="203" t="s">
        <v>593</v>
      </c>
      <c r="Q1632" s="203" t="s">
        <v>593</v>
      </c>
      <c r="R1632" s="203" t="s">
        <v>761</v>
      </c>
      <c r="S1632" s="203" t="s">
        <v>593</v>
      </c>
      <c r="T1632" s="203" t="s">
        <v>593</v>
      </c>
      <c r="U1632" s="203">
        <v>0</v>
      </c>
      <c r="V1632" s="203" t="s">
        <v>593</v>
      </c>
      <c r="W1632" s="203" t="s">
        <v>761</v>
      </c>
      <c r="X1632" s="203" t="s">
        <v>593</v>
      </c>
      <c r="Y1632" s="203">
        <v>0</v>
      </c>
      <c r="Z1632" s="203">
        <v>0</v>
      </c>
      <c r="AA1632" s="203"/>
      <c r="AB1632" s="203"/>
      <c r="AC1632" s="203"/>
      <c r="AD1632" s="202"/>
    </row>
    <row r="1633" spans="1:30" hidden="1">
      <c r="A1633" s="200">
        <v>44211</v>
      </c>
      <c r="B1633" s="200" t="s">
        <v>4417</v>
      </c>
      <c r="C1633" s="200" t="s">
        <v>4783</v>
      </c>
      <c r="D1633" s="200"/>
      <c r="E1633" s="200"/>
      <c r="F1633" s="200" t="s">
        <v>4806</v>
      </c>
      <c r="G1633" s="200" t="s">
        <v>4807</v>
      </c>
      <c r="H1633" s="201">
        <v>38857</v>
      </c>
      <c r="I1633" s="202" t="s">
        <v>760</v>
      </c>
      <c r="J1633" s="203">
        <v>0</v>
      </c>
      <c r="K1633" s="203">
        <v>0</v>
      </c>
      <c r="L1633" s="203">
        <v>0</v>
      </c>
      <c r="M1633" s="203">
        <v>0</v>
      </c>
      <c r="N1633" s="203">
        <v>0</v>
      </c>
      <c r="O1633" s="203" t="s">
        <v>761</v>
      </c>
      <c r="P1633" s="203" t="s">
        <v>593</v>
      </c>
      <c r="Q1633" s="203" t="s">
        <v>593</v>
      </c>
      <c r="R1633" s="203" t="s">
        <v>761</v>
      </c>
      <c r="S1633" s="203" t="s">
        <v>593</v>
      </c>
      <c r="T1633" s="203" t="s">
        <v>593</v>
      </c>
      <c r="U1633" s="203">
        <v>0</v>
      </c>
      <c r="V1633" s="203" t="s">
        <v>593</v>
      </c>
      <c r="W1633" s="203" t="s">
        <v>761</v>
      </c>
      <c r="X1633" s="203" t="s">
        <v>593</v>
      </c>
      <c r="Y1633" s="203">
        <v>0</v>
      </c>
      <c r="Z1633" s="203">
        <v>0</v>
      </c>
      <c r="AA1633" s="203"/>
      <c r="AB1633" s="203"/>
      <c r="AC1633" s="203"/>
      <c r="AD1633" s="202"/>
    </row>
    <row r="1634" spans="1:30" hidden="1">
      <c r="A1634" s="200">
        <v>44212</v>
      </c>
      <c r="B1634" s="200" t="s">
        <v>4417</v>
      </c>
      <c r="C1634" s="200" t="s">
        <v>4783</v>
      </c>
      <c r="D1634" s="200"/>
      <c r="E1634" s="200"/>
      <c r="F1634" s="200" t="s">
        <v>4808</v>
      </c>
      <c r="G1634" s="200" t="s">
        <v>4809</v>
      </c>
      <c r="H1634" s="201">
        <v>38442</v>
      </c>
      <c r="I1634" s="202" t="s">
        <v>760</v>
      </c>
      <c r="J1634" s="203">
        <v>0</v>
      </c>
      <c r="K1634" s="203">
        <v>0</v>
      </c>
      <c r="L1634" s="203">
        <v>0</v>
      </c>
      <c r="M1634" s="203">
        <v>0</v>
      </c>
      <c r="N1634" s="203">
        <v>0</v>
      </c>
      <c r="O1634" s="203" t="s">
        <v>761</v>
      </c>
      <c r="P1634" s="203" t="s">
        <v>593</v>
      </c>
      <c r="Q1634" s="203" t="s">
        <v>593</v>
      </c>
      <c r="R1634" s="203" t="s">
        <v>593</v>
      </c>
      <c r="S1634" s="203" t="s">
        <v>593</v>
      </c>
      <c r="T1634" s="203" t="s">
        <v>593</v>
      </c>
      <c r="U1634" s="203">
        <v>0</v>
      </c>
      <c r="V1634" s="203" t="s">
        <v>593</v>
      </c>
      <c r="W1634" s="203" t="s">
        <v>761</v>
      </c>
      <c r="X1634" s="203" t="s">
        <v>593</v>
      </c>
      <c r="Y1634" s="203">
        <v>0</v>
      </c>
      <c r="Z1634" s="203">
        <v>0</v>
      </c>
      <c r="AA1634" s="203"/>
      <c r="AB1634" s="203"/>
      <c r="AC1634" s="203"/>
      <c r="AD1634" s="202"/>
    </row>
    <row r="1635" spans="1:30">
      <c r="A1635" s="200">
        <v>44213</v>
      </c>
      <c r="B1635" s="200" t="s">
        <v>4417</v>
      </c>
      <c r="C1635" s="200" t="s">
        <v>4783</v>
      </c>
      <c r="D1635" s="200"/>
      <c r="E1635" s="200"/>
      <c r="F1635" s="200" t="s">
        <v>4810</v>
      </c>
      <c r="G1635" s="200" t="s">
        <v>4811</v>
      </c>
      <c r="H1635" s="201">
        <v>38626</v>
      </c>
      <c r="I1635" s="202" t="s">
        <v>760</v>
      </c>
      <c r="J1635" s="203">
        <v>0</v>
      </c>
      <c r="K1635" s="203">
        <v>0</v>
      </c>
      <c r="L1635" s="203">
        <v>0</v>
      </c>
      <c r="M1635" s="203">
        <v>0</v>
      </c>
      <c r="N1635" s="203">
        <v>0</v>
      </c>
      <c r="O1635" s="203" t="s">
        <v>761</v>
      </c>
      <c r="P1635" s="203" t="s">
        <v>593</v>
      </c>
      <c r="Q1635" s="203" t="s">
        <v>593</v>
      </c>
      <c r="R1635" s="203" t="s">
        <v>593</v>
      </c>
      <c r="S1635" s="203" t="s">
        <v>593</v>
      </c>
      <c r="T1635" s="203" t="s">
        <v>593</v>
      </c>
      <c r="U1635" s="203">
        <v>0</v>
      </c>
      <c r="V1635" s="203" t="s">
        <v>593</v>
      </c>
      <c r="W1635" s="203" t="s">
        <v>761</v>
      </c>
      <c r="X1635" s="203" t="s">
        <v>761</v>
      </c>
      <c r="Y1635" s="203" t="s">
        <v>769</v>
      </c>
      <c r="Z1635" s="203" t="s">
        <v>4786</v>
      </c>
      <c r="AA1635" s="203">
        <v>0</v>
      </c>
      <c r="AB1635" s="203">
        <v>0</v>
      </c>
      <c r="AC1635" s="203">
        <v>0</v>
      </c>
      <c r="AD1635" s="203">
        <v>0</v>
      </c>
    </row>
    <row r="1636" spans="1:30" hidden="1">
      <c r="A1636" s="200">
        <v>44214</v>
      </c>
      <c r="B1636" s="200" t="s">
        <v>4417</v>
      </c>
      <c r="C1636" s="200" t="s">
        <v>4783</v>
      </c>
      <c r="D1636" s="200"/>
      <c r="E1636" s="200"/>
      <c r="F1636" s="200" t="s">
        <v>4812</v>
      </c>
      <c r="G1636" s="200" t="s">
        <v>4813</v>
      </c>
      <c r="H1636" s="201">
        <v>38807</v>
      </c>
      <c r="I1636" s="202" t="s">
        <v>760</v>
      </c>
      <c r="J1636" s="203">
        <v>0</v>
      </c>
      <c r="K1636" s="203">
        <v>0</v>
      </c>
      <c r="L1636" s="203">
        <v>0</v>
      </c>
      <c r="M1636" s="203">
        <v>0</v>
      </c>
      <c r="N1636" s="203">
        <v>0</v>
      </c>
      <c r="O1636" s="203" t="s">
        <v>761</v>
      </c>
      <c r="P1636" s="203" t="s">
        <v>593</v>
      </c>
      <c r="Q1636" s="203" t="s">
        <v>593</v>
      </c>
      <c r="R1636" s="203" t="s">
        <v>761</v>
      </c>
      <c r="S1636" s="203" t="s">
        <v>593</v>
      </c>
      <c r="T1636" s="203" t="s">
        <v>593</v>
      </c>
      <c r="U1636" s="203">
        <v>0</v>
      </c>
      <c r="V1636" s="203" t="s">
        <v>593</v>
      </c>
      <c r="W1636" s="203" t="s">
        <v>761</v>
      </c>
      <c r="X1636" s="203" t="s">
        <v>593</v>
      </c>
      <c r="Y1636" s="203">
        <v>0</v>
      </c>
      <c r="Z1636" s="203">
        <v>0</v>
      </c>
      <c r="AA1636" s="203"/>
      <c r="AB1636" s="203"/>
      <c r="AC1636" s="203"/>
      <c r="AD1636" s="202"/>
    </row>
    <row r="1637" spans="1:30" hidden="1">
      <c r="A1637" s="200">
        <v>44322</v>
      </c>
      <c r="B1637" s="200" t="s">
        <v>4417</v>
      </c>
      <c r="C1637" s="200" t="s">
        <v>4783</v>
      </c>
      <c r="D1637" s="200" t="s">
        <v>4814</v>
      </c>
      <c r="E1637" s="200" t="s">
        <v>4815</v>
      </c>
      <c r="F1637" s="200" t="s">
        <v>4816</v>
      </c>
      <c r="G1637" s="200" t="s">
        <v>4817</v>
      </c>
      <c r="H1637" s="202"/>
      <c r="I1637" s="202"/>
      <c r="J1637" s="203">
        <v>0</v>
      </c>
      <c r="K1637" s="203">
        <v>0</v>
      </c>
      <c r="L1637" s="203">
        <v>0</v>
      </c>
      <c r="M1637" s="203">
        <v>0</v>
      </c>
      <c r="N1637" s="203">
        <v>0</v>
      </c>
      <c r="O1637" s="203" t="s">
        <v>761</v>
      </c>
      <c r="P1637" s="203" t="s">
        <v>593</v>
      </c>
      <c r="Q1637" s="203" t="s">
        <v>593</v>
      </c>
      <c r="R1637" s="203" t="s">
        <v>761</v>
      </c>
      <c r="S1637" s="203" t="s">
        <v>593</v>
      </c>
      <c r="T1637" s="203" t="s">
        <v>593</v>
      </c>
      <c r="U1637" s="203">
        <v>0</v>
      </c>
      <c r="V1637" s="203" t="s">
        <v>593</v>
      </c>
      <c r="W1637" s="203" t="s">
        <v>761</v>
      </c>
      <c r="X1637" s="203" t="s">
        <v>593</v>
      </c>
      <c r="Y1637" s="203">
        <v>0</v>
      </c>
      <c r="Z1637" s="203">
        <v>0</v>
      </c>
      <c r="AA1637" s="203"/>
      <c r="AB1637" s="203"/>
      <c r="AC1637" s="203"/>
      <c r="AD1637" s="202"/>
    </row>
    <row r="1638" spans="1:30" hidden="1">
      <c r="A1638" s="200">
        <v>44341</v>
      </c>
      <c r="B1638" s="200" t="s">
        <v>4417</v>
      </c>
      <c r="C1638" s="200" t="s">
        <v>4783</v>
      </c>
      <c r="D1638" s="200" t="s">
        <v>4818</v>
      </c>
      <c r="E1638" s="200" t="s">
        <v>4819</v>
      </c>
      <c r="F1638" s="200" t="s">
        <v>4820</v>
      </c>
      <c r="G1638" s="200" t="s">
        <v>4821</v>
      </c>
      <c r="H1638" s="201">
        <v>40457</v>
      </c>
      <c r="I1638" s="202" t="s">
        <v>760</v>
      </c>
      <c r="J1638" s="203">
        <v>0</v>
      </c>
      <c r="K1638" s="203">
        <v>0</v>
      </c>
      <c r="L1638" s="203">
        <v>0</v>
      </c>
      <c r="M1638" s="203">
        <v>0</v>
      </c>
      <c r="N1638" s="203">
        <v>0</v>
      </c>
      <c r="O1638" s="203" t="s">
        <v>761</v>
      </c>
      <c r="P1638" s="203" t="s">
        <v>593</v>
      </c>
      <c r="Q1638" s="203" t="s">
        <v>593</v>
      </c>
      <c r="R1638" s="203" t="s">
        <v>761</v>
      </c>
      <c r="S1638" s="203" t="s">
        <v>593</v>
      </c>
      <c r="T1638" s="203" t="s">
        <v>593</v>
      </c>
      <c r="U1638" s="203">
        <v>0</v>
      </c>
      <c r="V1638" s="203" t="s">
        <v>593</v>
      </c>
      <c r="W1638" s="203" t="s">
        <v>761</v>
      </c>
      <c r="X1638" s="203" t="s">
        <v>593</v>
      </c>
      <c r="Y1638" s="203">
        <v>0</v>
      </c>
      <c r="Z1638" s="203">
        <v>0</v>
      </c>
      <c r="AA1638" s="203"/>
      <c r="AB1638" s="203"/>
      <c r="AC1638" s="203"/>
      <c r="AD1638" s="202"/>
    </row>
    <row r="1639" spans="1:30" hidden="1">
      <c r="A1639" s="200">
        <v>44461</v>
      </c>
      <c r="B1639" s="200" t="s">
        <v>4417</v>
      </c>
      <c r="C1639" s="200" t="s">
        <v>4783</v>
      </c>
      <c r="D1639" s="200" t="s">
        <v>4822</v>
      </c>
      <c r="E1639" s="200" t="s">
        <v>4823</v>
      </c>
      <c r="F1639" s="200" t="s">
        <v>4824</v>
      </c>
      <c r="G1639" s="200" t="s">
        <v>4825</v>
      </c>
      <c r="H1639" s="201">
        <v>29587</v>
      </c>
      <c r="I1639" s="202" t="s">
        <v>760</v>
      </c>
      <c r="J1639" s="203">
        <v>0</v>
      </c>
      <c r="K1639" s="203">
        <v>0</v>
      </c>
      <c r="L1639" s="203">
        <v>0</v>
      </c>
      <c r="M1639" s="203">
        <v>0</v>
      </c>
      <c r="N1639" s="203">
        <v>0</v>
      </c>
      <c r="O1639" s="203" t="s">
        <v>761</v>
      </c>
      <c r="P1639" s="203" t="s">
        <v>593</v>
      </c>
      <c r="Q1639" s="203" t="s">
        <v>593</v>
      </c>
      <c r="R1639" s="203" t="s">
        <v>593</v>
      </c>
      <c r="S1639" s="203" t="s">
        <v>593</v>
      </c>
      <c r="T1639" s="203" t="s">
        <v>593</v>
      </c>
      <c r="U1639" s="203">
        <v>0</v>
      </c>
      <c r="V1639" s="203" t="s">
        <v>593</v>
      </c>
      <c r="W1639" s="203" t="s">
        <v>761</v>
      </c>
      <c r="X1639" s="203" t="s">
        <v>593</v>
      </c>
      <c r="Y1639" s="203">
        <v>0</v>
      </c>
      <c r="Z1639" s="203">
        <v>0</v>
      </c>
      <c r="AA1639" s="203"/>
      <c r="AB1639" s="203"/>
      <c r="AC1639" s="203"/>
      <c r="AD1639" s="202"/>
    </row>
    <row r="1640" spans="1:30" hidden="1">
      <c r="A1640" s="200">
        <v>44462</v>
      </c>
      <c r="B1640" s="200" t="s">
        <v>4417</v>
      </c>
      <c r="C1640" s="200" t="s">
        <v>4783</v>
      </c>
      <c r="D1640" s="200" t="s">
        <v>4822</v>
      </c>
      <c r="E1640" s="200" t="s">
        <v>4823</v>
      </c>
      <c r="F1640" s="200" t="s">
        <v>4826</v>
      </c>
      <c r="G1640" s="200" t="s">
        <v>4827</v>
      </c>
      <c r="H1640" s="201">
        <v>40933</v>
      </c>
      <c r="I1640" s="202" t="s">
        <v>760</v>
      </c>
      <c r="J1640" s="203" t="s">
        <v>593</v>
      </c>
      <c r="K1640" s="203" t="s">
        <v>593</v>
      </c>
      <c r="L1640" s="203" t="s">
        <v>593</v>
      </c>
      <c r="M1640" s="203" t="s">
        <v>593</v>
      </c>
      <c r="N1640" s="203" t="s">
        <v>593</v>
      </c>
      <c r="O1640" s="203" t="s">
        <v>593</v>
      </c>
      <c r="P1640" s="203" t="s">
        <v>593</v>
      </c>
      <c r="Q1640" s="203" t="s">
        <v>593</v>
      </c>
      <c r="R1640" s="203" t="s">
        <v>593</v>
      </c>
      <c r="S1640" s="203" t="s">
        <v>593</v>
      </c>
      <c r="T1640" s="203" t="s">
        <v>593</v>
      </c>
      <c r="U1640" s="203" t="s">
        <v>593</v>
      </c>
      <c r="V1640" s="203" t="s">
        <v>593</v>
      </c>
      <c r="W1640" s="203" t="s">
        <v>593</v>
      </c>
      <c r="X1640" s="203" t="s">
        <v>593</v>
      </c>
      <c r="Y1640" s="203" t="s">
        <v>593</v>
      </c>
      <c r="Z1640" s="203" t="s">
        <v>593</v>
      </c>
      <c r="AA1640" s="203"/>
      <c r="AB1640" s="203"/>
      <c r="AC1640" s="203"/>
      <c r="AD1640" s="202"/>
    </row>
    <row r="1641" spans="1:30">
      <c r="A1641" s="200">
        <v>45201</v>
      </c>
      <c r="B1641" s="200" t="s">
        <v>4417</v>
      </c>
      <c r="C1641" s="200" t="s">
        <v>4828</v>
      </c>
      <c r="D1641" s="200"/>
      <c r="E1641" s="200"/>
      <c r="F1641" s="200" t="s">
        <v>4829</v>
      </c>
      <c r="G1641" s="200" t="s">
        <v>4830</v>
      </c>
      <c r="H1641" s="201">
        <v>40260</v>
      </c>
      <c r="I1641" s="202" t="s">
        <v>760</v>
      </c>
      <c r="J1641" s="203">
        <v>0</v>
      </c>
      <c r="K1641" s="203" t="s">
        <v>761</v>
      </c>
      <c r="L1641" s="203">
        <v>0</v>
      </c>
      <c r="M1641" s="203" t="s">
        <v>761</v>
      </c>
      <c r="N1641" s="203" t="s">
        <v>761</v>
      </c>
      <c r="O1641" s="203" t="s">
        <v>761</v>
      </c>
      <c r="P1641" s="203" t="s">
        <v>593</v>
      </c>
      <c r="Q1641" s="203" t="s">
        <v>593</v>
      </c>
      <c r="R1641" s="203" t="s">
        <v>761</v>
      </c>
      <c r="S1641" s="203" t="s">
        <v>593</v>
      </c>
      <c r="T1641" s="203" t="s">
        <v>593</v>
      </c>
      <c r="U1641" s="203">
        <v>0</v>
      </c>
      <c r="V1641" s="203" t="s">
        <v>761</v>
      </c>
      <c r="W1641" s="203" t="s">
        <v>761</v>
      </c>
      <c r="X1641" s="203" t="s">
        <v>761</v>
      </c>
      <c r="Y1641" s="203" t="s">
        <v>763</v>
      </c>
      <c r="Z1641" s="203" t="s">
        <v>4831</v>
      </c>
      <c r="AA1641" s="203">
        <v>0</v>
      </c>
      <c r="AB1641" s="203">
        <v>0</v>
      </c>
      <c r="AC1641" s="203">
        <v>0</v>
      </c>
      <c r="AD1641" s="203">
        <v>0</v>
      </c>
    </row>
    <row r="1642" spans="1:30">
      <c r="A1642" s="200">
        <v>45202</v>
      </c>
      <c r="B1642" s="200" t="s">
        <v>4417</v>
      </c>
      <c r="C1642" s="200" t="s">
        <v>4828</v>
      </c>
      <c r="D1642" s="200"/>
      <c r="E1642" s="200"/>
      <c r="F1642" s="200" t="s">
        <v>4832</v>
      </c>
      <c r="G1642" s="200" t="s">
        <v>4833</v>
      </c>
      <c r="H1642" s="201">
        <v>39167</v>
      </c>
      <c r="I1642" s="202" t="s">
        <v>760</v>
      </c>
      <c r="J1642" s="203">
        <v>0</v>
      </c>
      <c r="K1642" s="203">
        <v>0</v>
      </c>
      <c r="L1642" s="203">
        <v>0</v>
      </c>
      <c r="M1642" s="203">
        <v>0</v>
      </c>
      <c r="N1642" s="203">
        <v>0</v>
      </c>
      <c r="O1642" s="203" t="s">
        <v>761</v>
      </c>
      <c r="P1642" s="203" t="s">
        <v>593</v>
      </c>
      <c r="Q1642" s="203" t="s">
        <v>593</v>
      </c>
      <c r="R1642" s="203" t="s">
        <v>593</v>
      </c>
      <c r="S1642" s="203" t="s">
        <v>593</v>
      </c>
      <c r="T1642" s="203" t="s">
        <v>593</v>
      </c>
      <c r="U1642" s="203">
        <v>0</v>
      </c>
      <c r="V1642" s="203" t="s">
        <v>593</v>
      </c>
      <c r="W1642" s="203" t="s">
        <v>761</v>
      </c>
      <c r="X1642" s="203" t="s">
        <v>761</v>
      </c>
      <c r="Y1642" s="203" t="s">
        <v>769</v>
      </c>
      <c r="Z1642" s="203" t="s">
        <v>4831</v>
      </c>
      <c r="AA1642" s="203">
        <v>0</v>
      </c>
      <c r="AB1642" s="203">
        <v>0</v>
      </c>
      <c r="AC1642" s="203">
        <v>0</v>
      </c>
      <c r="AD1642" s="203">
        <v>0</v>
      </c>
    </row>
    <row r="1643" spans="1:30">
      <c r="A1643" s="200">
        <v>45203</v>
      </c>
      <c r="B1643" s="200" t="s">
        <v>4417</v>
      </c>
      <c r="C1643" s="200" t="s">
        <v>4828</v>
      </c>
      <c r="D1643" s="200"/>
      <c r="E1643" s="200"/>
      <c r="F1643" s="200" t="s">
        <v>4834</v>
      </c>
      <c r="G1643" s="200" t="s">
        <v>4835</v>
      </c>
      <c r="H1643" s="201">
        <v>39172</v>
      </c>
      <c r="I1643" s="202" t="s">
        <v>760</v>
      </c>
      <c r="J1643" s="203">
        <v>0</v>
      </c>
      <c r="K1643" s="203">
        <v>0</v>
      </c>
      <c r="L1643" s="203">
        <v>0</v>
      </c>
      <c r="M1643" s="203">
        <v>0</v>
      </c>
      <c r="N1643" s="203">
        <v>0</v>
      </c>
      <c r="O1643" s="203" t="s">
        <v>761</v>
      </c>
      <c r="P1643" s="203" t="s">
        <v>593</v>
      </c>
      <c r="Q1643" s="203" t="s">
        <v>593</v>
      </c>
      <c r="R1643" s="203" t="s">
        <v>761</v>
      </c>
      <c r="S1643" s="203" t="s">
        <v>593</v>
      </c>
      <c r="T1643" s="203" t="s">
        <v>593</v>
      </c>
      <c r="U1643" s="203">
        <v>0</v>
      </c>
      <c r="V1643" s="203" t="s">
        <v>593</v>
      </c>
      <c r="W1643" s="203" t="s">
        <v>761</v>
      </c>
      <c r="X1643" s="203" t="s">
        <v>761</v>
      </c>
      <c r="Y1643" s="203" t="s">
        <v>769</v>
      </c>
      <c r="Z1643" s="203" t="s">
        <v>4831</v>
      </c>
      <c r="AA1643" s="203">
        <v>0</v>
      </c>
      <c r="AB1643" s="203">
        <v>0</v>
      </c>
      <c r="AC1643" s="203">
        <v>0</v>
      </c>
      <c r="AD1643" s="203">
        <v>0</v>
      </c>
    </row>
    <row r="1644" spans="1:30" hidden="1">
      <c r="A1644" s="200">
        <v>45204</v>
      </c>
      <c r="B1644" s="200" t="s">
        <v>4417</v>
      </c>
      <c r="C1644" s="200" t="s">
        <v>4828</v>
      </c>
      <c r="D1644" s="200"/>
      <c r="E1644" s="200"/>
      <c r="F1644" s="200" t="s">
        <v>4836</v>
      </c>
      <c r="G1644" s="200" t="s">
        <v>4837</v>
      </c>
      <c r="H1644" s="201">
        <v>39902</v>
      </c>
      <c r="I1644" s="202" t="s">
        <v>760</v>
      </c>
      <c r="J1644" s="203">
        <v>0</v>
      </c>
      <c r="K1644" s="203">
        <v>0</v>
      </c>
      <c r="L1644" s="203">
        <v>0</v>
      </c>
      <c r="M1644" s="203">
        <v>0</v>
      </c>
      <c r="N1644" s="203">
        <v>0</v>
      </c>
      <c r="O1644" s="203" t="s">
        <v>761</v>
      </c>
      <c r="P1644" s="203" t="s">
        <v>593</v>
      </c>
      <c r="Q1644" s="203" t="s">
        <v>593</v>
      </c>
      <c r="R1644" s="203" t="s">
        <v>761</v>
      </c>
      <c r="S1644" s="203" t="s">
        <v>593</v>
      </c>
      <c r="T1644" s="203" t="s">
        <v>593</v>
      </c>
      <c r="U1644" s="203">
        <v>0</v>
      </c>
      <c r="V1644" s="203" t="s">
        <v>593</v>
      </c>
      <c r="W1644" s="203" t="s">
        <v>761</v>
      </c>
      <c r="X1644" s="203" t="s">
        <v>593</v>
      </c>
      <c r="Y1644" s="203">
        <v>0</v>
      </c>
      <c r="Z1644" s="203">
        <v>0</v>
      </c>
      <c r="AA1644" s="203"/>
      <c r="AB1644" s="203"/>
      <c r="AC1644" s="203"/>
      <c r="AD1644" s="202"/>
    </row>
    <row r="1645" spans="1:30" hidden="1">
      <c r="A1645" s="200">
        <v>45205</v>
      </c>
      <c r="B1645" s="200" t="s">
        <v>4417</v>
      </c>
      <c r="C1645" s="200" t="s">
        <v>4828</v>
      </c>
      <c r="D1645" s="200"/>
      <c r="E1645" s="200"/>
      <c r="F1645" s="200" t="s">
        <v>4838</v>
      </c>
      <c r="G1645" s="200" t="s">
        <v>4839</v>
      </c>
      <c r="H1645" s="201">
        <v>40550</v>
      </c>
      <c r="I1645" s="202" t="s">
        <v>760</v>
      </c>
      <c r="J1645" s="203">
        <v>0</v>
      </c>
      <c r="K1645" s="203">
        <v>0</v>
      </c>
      <c r="L1645" s="203">
        <v>0</v>
      </c>
      <c r="M1645" s="203">
        <v>0</v>
      </c>
      <c r="N1645" s="203">
        <v>0</v>
      </c>
      <c r="O1645" s="203" t="s">
        <v>761</v>
      </c>
      <c r="P1645" s="203" t="s">
        <v>593</v>
      </c>
      <c r="Q1645" s="203" t="s">
        <v>593</v>
      </c>
      <c r="R1645" s="203" t="s">
        <v>593</v>
      </c>
      <c r="S1645" s="203" t="s">
        <v>593</v>
      </c>
      <c r="T1645" s="203" t="s">
        <v>593</v>
      </c>
      <c r="U1645" s="203">
        <v>0</v>
      </c>
      <c r="V1645" s="203" t="s">
        <v>593</v>
      </c>
      <c r="W1645" s="203" t="s">
        <v>761</v>
      </c>
      <c r="X1645" s="203" t="s">
        <v>593</v>
      </c>
      <c r="Y1645" s="203">
        <v>0</v>
      </c>
      <c r="Z1645" s="203">
        <v>0</v>
      </c>
      <c r="AA1645" s="203"/>
      <c r="AB1645" s="203"/>
      <c r="AC1645" s="203"/>
      <c r="AD1645" s="202"/>
    </row>
    <row r="1646" spans="1:30" hidden="1">
      <c r="A1646" s="200">
        <v>45206</v>
      </c>
      <c r="B1646" s="200" t="s">
        <v>4417</v>
      </c>
      <c r="C1646" s="200" t="s">
        <v>4828</v>
      </c>
      <c r="D1646" s="200"/>
      <c r="E1646" s="200"/>
      <c r="F1646" s="200" t="s">
        <v>4840</v>
      </c>
      <c r="G1646" s="200" t="s">
        <v>4841</v>
      </c>
      <c r="H1646" s="201">
        <v>38773</v>
      </c>
      <c r="I1646" s="202" t="s">
        <v>760</v>
      </c>
      <c r="J1646" s="203">
        <v>0</v>
      </c>
      <c r="K1646" s="203">
        <v>0</v>
      </c>
      <c r="L1646" s="203">
        <v>0</v>
      </c>
      <c r="M1646" s="203">
        <v>0</v>
      </c>
      <c r="N1646" s="203">
        <v>0</v>
      </c>
      <c r="O1646" s="203" t="s">
        <v>761</v>
      </c>
      <c r="P1646" s="203" t="s">
        <v>593</v>
      </c>
      <c r="Q1646" s="203" t="s">
        <v>593</v>
      </c>
      <c r="R1646" s="203" t="s">
        <v>761</v>
      </c>
      <c r="S1646" s="203" t="s">
        <v>593</v>
      </c>
      <c r="T1646" s="203" t="s">
        <v>593</v>
      </c>
      <c r="U1646" s="203">
        <v>0</v>
      </c>
      <c r="V1646" s="203" t="s">
        <v>593</v>
      </c>
      <c r="W1646" s="203" t="s">
        <v>761</v>
      </c>
      <c r="X1646" s="203" t="s">
        <v>593</v>
      </c>
      <c r="Y1646" s="203">
        <v>0</v>
      </c>
      <c r="Z1646" s="203">
        <v>0</v>
      </c>
      <c r="AA1646" s="203"/>
      <c r="AB1646" s="203"/>
      <c r="AC1646" s="203"/>
      <c r="AD1646" s="202"/>
    </row>
    <row r="1647" spans="1:30" hidden="1">
      <c r="A1647" s="200">
        <v>45207</v>
      </c>
      <c r="B1647" s="200" t="s">
        <v>4417</v>
      </c>
      <c r="C1647" s="200" t="s">
        <v>4828</v>
      </c>
      <c r="D1647" s="200"/>
      <c r="E1647" s="200"/>
      <c r="F1647" s="200" t="s">
        <v>4842</v>
      </c>
      <c r="G1647" s="200" t="s">
        <v>4843</v>
      </c>
      <c r="H1647" s="202"/>
      <c r="I1647" s="202"/>
      <c r="J1647" s="203">
        <v>0</v>
      </c>
      <c r="K1647" s="203">
        <v>0</v>
      </c>
      <c r="L1647" s="203">
        <v>0</v>
      </c>
      <c r="M1647" s="203">
        <v>0</v>
      </c>
      <c r="N1647" s="203">
        <v>0</v>
      </c>
      <c r="O1647" s="203" t="s">
        <v>761</v>
      </c>
      <c r="P1647" s="203" t="s">
        <v>593</v>
      </c>
      <c r="Q1647" s="203" t="s">
        <v>593</v>
      </c>
      <c r="R1647" s="203" t="s">
        <v>593</v>
      </c>
      <c r="S1647" s="203" t="s">
        <v>593</v>
      </c>
      <c r="T1647" s="203" t="s">
        <v>593</v>
      </c>
      <c r="U1647" s="203">
        <v>0</v>
      </c>
      <c r="V1647" s="203" t="s">
        <v>593</v>
      </c>
      <c r="W1647" s="203" t="s">
        <v>761</v>
      </c>
      <c r="X1647" s="203" t="s">
        <v>593</v>
      </c>
      <c r="Y1647" s="203">
        <v>0</v>
      </c>
      <c r="Z1647" s="203">
        <v>0</v>
      </c>
      <c r="AA1647" s="203"/>
      <c r="AB1647" s="203"/>
      <c r="AC1647" s="203"/>
      <c r="AD1647" s="202"/>
    </row>
    <row r="1648" spans="1:30" hidden="1">
      <c r="A1648" s="200">
        <v>45208</v>
      </c>
      <c r="B1648" s="200" t="s">
        <v>4417</v>
      </c>
      <c r="C1648" s="200" t="s">
        <v>4828</v>
      </c>
      <c r="D1648" s="200"/>
      <c r="E1648" s="200"/>
      <c r="F1648" s="200" t="s">
        <v>4844</v>
      </c>
      <c r="G1648" s="200" t="s">
        <v>4845</v>
      </c>
      <c r="H1648" s="201">
        <v>38583</v>
      </c>
      <c r="I1648" s="202" t="s">
        <v>760</v>
      </c>
      <c r="J1648" s="203">
        <v>0</v>
      </c>
      <c r="K1648" s="203">
        <v>0</v>
      </c>
      <c r="L1648" s="203">
        <v>0</v>
      </c>
      <c r="M1648" s="203">
        <v>0</v>
      </c>
      <c r="N1648" s="203">
        <v>0</v>
      </c>
      <c r="O1648" s="203" t="s">
        <v>761</v>
      </c>
      <c r="P1648" s="203" t="s">
        <v>593</v>
      </c>
      <c r="Q1648" s="203" t="s">
        <v>593</v>
      </c>
      <c r="R1648" s="203" t="s">
        <v>593</v>
      </c>
      <c r="S1648" s="203" t="s">
        <v>593</v>
      </c>
      <c r="T1648" s="203" t="s">
        <v>593</v>
      </c>
      <c r="U1648" s="203">
        <v>0</v>
      </c>
      <c r="V1648" s="203" t="s">
        <v>593</v>
      </c>
      <c r="W1648" s="203" t="s">
        <v>761</v>
      </c>
      <c r="X1648" s="203" t="s">
        <v>593</v>
      </c>
      <c r="Y1648" s="203">
        <v>0</v>
      </c>
      <c r="Z1648" s="203">
        <v>0</v>
      </c>
      <c r="AA1648" s="203"/>
      <c r="AB1648" s="203"/>
      <c r="AC1648" s="203"/>
      <c r="AD1648" s="202"/>
    </row>
    <row r="1649" spans="1:30" hidden="1">
      <c r="A1649" s="200">
        <v>45209</v>
      </c>
      <c r="B1649" s="200" t="s">
        <v>4417</v>
      </c>
      <c r="C1649" s="200" t="s">
        <v>4828</v>
      </c>
      <c r="D1649" s="200"/>
      <c r="E1649" s="200"/>
      <c r="F1649" s="200" t="s">
        <v>4846</v>
      </c>
      <c r="G1649" s="200" t="s">
        <v>4847</v>
      </c>
      <c r="H1649" s="201">
        <v>36661</v>
      </c>
      <c r="I1649" s="202" t="s">
        <v>760</v>
      </c>
      <c r="J1649" s="203">
        <v>0</v>
      </c>
      <c r="K1649" s="203">
        <v>0</v>
      </c>
      <c r="L1649" s="203">
        <v>0</v>
      </c>
      <c r="M1649" s="203">
        <v>0</v>
      </c>
      <c r="N1649" s="203">
        <v>0</v>
      </c>
      <c r="O1649" s="203" t="s">
        <v>761</v>
      </c>
      <c r="P1649" s="203" t="s">
        <v>593</v>
      </c>
      <c r="Q1649" s="203" t="s">
        <v>593</v>
      </c>
      <c r="R1649" s="203" t="s">
        <v>593</v>
      </c>
      <c r="S1649" s="203" t="s">
        <v>593</v>
      </c>
      <c r="T1649" s="203" t="s">
        <v>593</v>
      </c>
      <c r="U1649" s="203">
        <v>0</v>
      </c>
      <c r="V1649" s="203" t="s">
        <v>593</v>
      </c>
      <c r="W1649" s="203" t="s">
        <v>761</v>
      </c>
      <c r="X1649" s="203" t="s">
        <v>593</v>
      </c>
      <c r="Y1649" s="203">
        <v>0</v>
      </c>
      <c r="Z1649" s="203">
        <v>0</v>
      </c>
      <c r="AA1649" s="203"/>
      <c r="AB1649" s="203"/>
      <c r="AC1649" s="203"/>
      <c r="AD1649" s="202"/>
    </row>
    <row r="1650" spans="1:30">
      <c r="A1650" s="200">
        <v>45341</v>
      </c>
      <c r="B1650" s="200" t="s">
        <v>4417</v>
      </c>
      <c r="C1650" s="200" t="s">
        <v>4828</v>
      </c>
      <c r="D1650" s="200" t="s">
        <v>4848</v>
      </c>
      <c r="E1650" s="200" t="s">
        <v>4849</v>
      </c>
      <c r="F1650" s="200" t="s">
        <v>4850</v>
      </c>
      <c r="G1650" s="200" t="s">
        <v>4851</v>
      </c>
      <c r="H1650" s="201">
        <v>31133</v>
      </c>
      <c r="I1650" s="202" t="s">
        <v>760</v>
      </c>
      <c r="J1650" s="203">
        <v>0</v>
      </c>
      <c r="K1650" s="203">
        <v>0</v>
      </c>
      <c r="L1650" s="203">
        <v>0</v>
      </c>
      <c r="M1650" s="203">
        <v>0</v>
      </c>
      <c r="N1650" s="203">
        <v>0</v>
      </c>
      <c r="O1650" s="203" t="s">
        <v>761</v>
      </c>
      <c r="P1650" s="203" t="s">
        <v>593</v>
      </c>
      <c r="Q1650" s="203" t="s">
        <v>593</v>
      </c>
      <c r="R1650" s="203" t="s">
        <v>593</v>
      </c>
      <c r="S1650" s="203" t="s">
        <v>593</v>
      </c>
      <c r="T1650" s="203" t="s">
        <v>593</v>
      </c>
      <c r="U1650" s="203">
        <v>0</v>
      </c>
      <c r="V1650" s="203" t="s">
        <v>593</v>
      </c>
      <c r="W1650" s="203" t="s">
        <v>761</v>
      </c>
      <c r="X1650" s="203" t="s">
        <v>761</v>
      </c>
      <c r="Y1650" s="203" t="s">
        <v>769</v>
      </c>
      <c r="Z1650" s="203" t="s">
        <v>4831</v>
      </c>
      <c r="AA1650" s="203">
        <v>0</v>
      </c>
      <c r="AB1650" s="203">
        <v>0</v>
      </c>
      <c r="AC1650" s="203">
        <v>0</v>
      </c>
      <c r="AD1650" s="203">
        <v>0</v>
      </c>
    </row>
    <row r="1651" spans="1:30" hidden="1">
      <c r="A1651" s="200">
        <v>45361</v>
      </c>
      <c r="B1651" s="200" t="s">
        <v>4417</v>
      </c>
      <c r="C1651" s="200" t="s">
        <v>4828</v>
      </c>
      <c r="D1651" s="200" t="s">
        <v>4852</v>
      </c>
      <c r="E1651" s="200" t="s">
        <v>4853</v>
      </c>
      <c r="F1651" s="200" t="s">
        <v>4854</v>
      </c>
      <c r="G1651" s="200" t="s">
        <v>4855</v>
      </c>
      <c r="H1651" s="201">
        <v>40550</v>
      </c>
      <c r="I1651" s="202" t="s">
        <v>760</v>
      </c>
      <c r="J1651" s="203">
        <v>0</v>
      </c>
      <c r="K1651" s="203">
        <v>0</v>
      </c>
      <c r="L1651" s="203">
        <v>0</v>
      </c>
      <c r="M1651" s="203">
        <v>0</v>
      </c>
      <c r="N1651" s="203">
        <v>0</v>
      </c>
      <c r="O1651" s="203" t="s">
        <v>761</v>
      </c>
      <c r="P1651" s="203" t="s">
        <v>593</v>
      </c>
      <c r="Q1651" s="203" t="s">
        <v>593</v>
      </c>
      <c r="R1651" s="203" t="s">
        <v>593</v>
      </c>
      <c r="S1651" s="203" t="s">
        <v>593</v>
      </c>
      <c r="T1651" s="203" t="s">
        <v>593</v>
      </c>
      <c r="U1651" s="203">
        <v>0</v>
      </c>
      <c r="V1651" s="203" t="s">
        <v>593</v>
      </c>
      <c r="W1651" s="203" t="s">
        <v>761</v>
      </c>
      <c r="X1651" s="203" t="s">
        <v>593</v>
      </c>
      <c r="Y1651" s="203">
        <v>0</v>
      </c>
      <c r="Z1651" s="203">
        <v>0</v>
      </c>
      <c r="AA1651" s="203"/>
      <c r="AB1651" s="203"/>
      <c r="AC1651" s="203"/>
      <c r="AD1651" s="202"/>
    </row>
    <row r="1652" spans="1:30" hidden="1">
      <c r="A1652" s="200">
        <v>45382</v>
      </c>
      <c r="B1652" s="200" t="s">
        <v>4417</v>
      </c>
      <c r="C1652" s="200" t="s">
        <v>4828</v>
      </c>
      <c r="D1652" s="200" t="s">
        <v>4856</v>
      </c>
      <c r="E1652" s="200" t="s">
        <v>4857</v>
      </c>
      <c r="F1652" s="200" t="s">
        <v>4858</v>
      </c>
      <c r="G1652" s="200" t="s">
        <v>4859</v>
      </c>
      <c r="H1652" s="201">
        <v>29160</v>
      </c>
      <c r="I1652" s="202" t="s">
        <v>760</v>
      </c>
      <c r="J1652" s="203">
        <v>0</v>
      </c>
      <c r="K1652" s="203">
        <v>0</v>
      </c>
      <c r="L1652" s="203">
        <v>0</v>
      </c>
      <c r="M1652" s="203">
        <v>0</v>
      </c>
      <c r="N1652" s="203">
        <v>0</v>
      </c>
      <c r="O1652" s="203" t="s">
        <v>761</v>
      </c>
      <c r="P1652" s="203" t="s">
        <v>593</v>
      </c>
      <c r="Q1652" s="203" t="s">
        <v>593</v>
      </c>
      <c r="R1652" s="203" t="s">
        <v>593</v>
      </c>
      <c r="S1652" s="203" t="s">
        <v>593</v>
      </c>
      <c r="T1652" s="203" t="s">
        <v>593</v>
      </c>
      <c r="U1652" s="203">
        <v>0</v>
      </c>
      <c r="V1652" s="203" t="s">
        <v>593</v>
      </c>
      <c r="W1652" s="203" t="s">
        <v>761</v>
      </c>
      <c r="X1652" s="203" t="s">
        <v>593</v>
      </c>
      <c r="Y1652" s="203">
        <v>0</v>
      </c>
      <c r="Z1652" s="203">
        <v>0</v>
      </c>
      <c r="AA1652" s="203"/>
      <c r="AB1652" s="203"/>
      <c r="AC1652" s="203"/>
      <c r="AD1652" s="202"/>
    </row>
    <row r="1653" spans="1:30" hidden="1">
      <c r="A1653" s="200">
        <v>45383</v>
      </c>
      <c r="B1653" s="200" t="s">
        <v>4417</v>
      </c>
      <c r="C1653" s="200" t="s">
        <v>4828</v>
      </c>
      <c r="D1653" s="200" t="s">
        <v>4856</v>
      </c>
      <c r="E1653" s="200" t="s">
        <v>4857</v>
      </c>
      <c r="F1653" s="200" t="s">
        <v>4860</v>
      </c>
      <c r="G1653" s="200" t="s">
        <v>4861</v>
      </c>
      <c r="H1653" s="201">
        <v>29160</v>
      </c>
      <c r="I1653" s="202" t="s">
        <v>760</v>
      </c>
      <c r="J1653" s="203">
        <v>0</v>
      </c>
      <c r="K1653" s="203">
        <v>0</v>
      </c>
      <c r="L1653" s="203">
        <v>0</v>
      </c>
      <c r="M1653" s="203">
        <v>0</v>
      </c>
      <c r="N1653" s="203">
        <v>0</v>
      </c>
      <c r="O1653" s="203" t="s">
        <v>761</v>
      </c>
      <c r="P1653" s="203" t="s">
        <v>593</v>
      </c>
      <c r="Q1653" s="203" t="s">
        <v>593</v>
      </c>
      <c r="R1653" s="203" t="s">
        <v>593</v>
      </c>
      <c r="S1653" s="203" t="s">
        <v>593</v>
      </c>
      <c r="T1653" s="203" t="s">
        <v>593</v>
      </c>
      <c r="U1653" s="203">
        <v>0</v>
      </c>
      <c r="V1653" s="203" t="s">
        <v>593</v>
      </c>
      <c r="W1653" s="203" t="s">
        <v>761</v>
      </c>
      <c r="X1653" s="203" t="s">
        <v>593</v>
      </c>
      <c r="Y1653" s="203">
        <v>0</v>
      </c>
      <c r="Z1653" s="203">
        <v>0</v>
      </c>
      <c r="AA1653" s="203"/>
      <c r="AB1653" s="203"/>
      <c r="AC1653" s="203"/>
      <c r="AD1653" s="202"/>
    </row>
    <row r="1654" spans="1:30" hidden="1">
      <c r="A1654" s="200">
        <v>45401</v>
      </c>
      <c r="B1654" s="200" t="s">
        <v>4417</v>
      </c>
      <c r="C1654" s="200" t="s">
        <v>4828</v>
      </c>
      <c r="D1654" s="200" t="s">
        <v>4862</v>
      </c>
      <c r="E1654" s="200" t="s">
        <v>4863</v>
      </c>
      <c r="F1654" s="200" t="s">
        <v>4864</v>
      </c>
      <c r="G1654" s="200" t="s">
        <v>4865</v>
      </c>
      <c r="H1654" s="201">
        <v>34687</v>
      </c>
      <c r="I1654" s="202" t="s">
        <v>760</v>
      </c>
      <c r="J1654" s="203">
        <v>0</v>
      </c>
      <c r="K1654" s="203">
        <v>0</v>
      </c>
      <c r="L1654" s="203">
        <v>0</v>
      </c>
      <c r="M1654" s="203">
        <v>0</v>
      </c>
      <c r="N1654" s="203">
        <v>0</v>
      </c>
      <c r="O1654" s="203" t="s">
        <v>761</v>
      </c>
      <c r="P1654" s="203" t="s">
        <v>593</v>
      </c>
      <c r="Q1654" s="203" t="s">
        <v>593</v>
      </c>
      <c r="R1654" s="203" t="s">
        <v>593</v>
      </c>
      <c r="S1654" s="203" t="s">
        <v>593</v>
      </c>
      <c r="T1654" s="203" t="s">
        <v>593</v>
      </c>
      <c r="U1654" s="203">
        <v>0</v>
      </c>
      <c r="V1654" s="203" t="s">
        <v>593</v>
      </c>
      <c r="W1654" s="203" t="s">
        <v>761</v>
      </c>
      <c r="X1654" s="203" t="s">
        <v>593</v>
      </c>
      <c r="Y1654" s="203">
        <v>0</v>
      </c>
      <c r="Z1654" s="203">
        <v>0</v>
      </c>
      <c r="AA1654" s="203"/>
      <c r="AB1654" s="203"/>
      <c r="AC1654" s="203"/>
      <c r="AD1654" s="202"/>
    </row>
    <row r="1655" spans="1:30" hidden="1">
      <c r="A1655" s="200">
        <v>45402</v>
      </c>
      <c r="B1655" s="200" t="s">
        <v>4417</v>
      </c>
      <c r="C1655" s="200" t="s">
        <v>4828</v>
      </c>
      <c r="D1655" s="200" t="s">
        <v>4862</v>
      </c>
      <c r="E1655" s="200" t="s">
        <v>4863</v>
      </c>
      <c r="F1655" s="200" t="s">
        <v>4866</v>
      </c>
      <c r="G1655" s="200" t="s">
        <v>4867</v>
      </c>
      <c r="H1655" s="201">
        <v>38583</v>
      </c>
      <c r="I1655" s="202" t="s">
        <v>760</v>
      </c>
      <c r="J1655" s="203">
        <v>0</v>
      </c>
      <c r="K1655" s="203">
        <v>0</v>
      </c>
      <c r="L1655" s="203">
        <v>0</v>
      </c>
      <c r="M1655" s="203">
        <v>0</v>
      </c>
      <c r="N1655" s="203">
        <v>0</v>
      </c>
      <c r="O1655" s="203" t="s">
        <v>761</v>
      </c>
      <c r="P1655" s="203" t="s">
        <v>593</v>
      </c>
      <c r="Q1655" s="203" t="s">
        <v>593</v>
      </c>
      <c r="R1655" s="203" t="s">
        <v>761</v>
      </c>
      <c r="S1655" s="203" t="s">
        <v>593</v>
      </c>
      <c r="T1655" s="203" t="s">
        <v>593</v>
      </c>
      <c r="U1655" s="203">
        <v>0</v>
      </c>
      <c r="V1655" s="203" t="s">
        <v>593</v>
      </c>
      <c r="W1655" s="203" t="s">
        <v>761</v>
      </c>
      <c r="X1655" s="203" t="s">
        <v>593</v>
      </c>
      <c r="Y1655" s="203">
        <v>0</v>
      </c>
      <c r="Z1655" s="203">
        <v>0</v>
      </c>
      <c r="AA1655" s="203"/>
      <c r="AB1655" s="203"/>
      <c r="AC1655" s="203"/>
      <c r="AD1655" s="202"/>
    </row>
    <row r="1656" spans="1:30" hidden="1">
      <c r="A1656" s="200">
        <v>45403</v>
      </c>
      <c r="B1656" s="200" t="s">
        <v>4417</v>
      </c>
      <c r="C1656" s="200" t="s">
        <v>4828</v>
      </c>
      <c r="D1656" s="200" t="s">
        <v>4862</v>
      </c>
      <c r="E1656" s="200" t="s">
        <v>4863</v>
      </c>
      <c r="F1656" s="200" t="s">
        <v>4868</v>
      </c>
      <c r="G1656" s="200" t="s">
        <v>4869</v>
      </c>
      <c r="H1656" s="202"/>
      <c r="I1656" s="202"/>
      <c r="J1656" s="203">
        <v>0</v>
      </c>
      <c r="K1656" s="203">
        <v>0</v>
      </c>
      <c r="L1656" s="203">
        <v>0</v>
      </c>
      <c r="M1656" s="203">
        <v>0</v>
      </c>
      <c r="N1656" s="203">
        <v>0</v>
      </c>
      <c r="O1656" s="203" t="s">
        <v>761</v>
      </c>
      <c r="P1656" s="203" t="s">
        <v>593</v>
      </c>
      <c r="Q1656" s="203" t="s">
        <v>593</v>
      </c>
      <c r="R1656" s="203" t="s">
        <v>593</v>
      </c>
      <c r="S1656" s="203" t="s">
        <v>593</v>
      </c>
      <c r="T1656" s="203" t="s">
        <v>593</v>
      </c>
      <c r="U1656" s="203">
        <v>0</v>
      </c>
      <c r="V1656" s="203" t="s">
        <v>593</v>
      </c>
      <c r="W1656" s="203" t="s">
        <v>761</v>
      </c>
      <c r="X1656" s="203" t="s">
        <v>593</v>
      </c>
      <c r="Y1656" s="203">
        <v>0</v>
      </c>
      <c r="Z1656" s="203">
        <v>0</v>
      </c>
      <c r="AA1656" s="203"/>
      <c r="AB1656" s="203"/>
      <c r="AC1656" s="203"/>
      <c r="AD1656" s="202"/>
    </row>
    <row r="1657" spans="1:30" hidden="1">
      <c r="A1657" s="200">
        <v>45404</v>
      </c>
      <c r="B1657" s="200" t="s">
        <v>4417</v>
      </c>
      <c r="C1657" s="200" t="s">
        <v>4828</v>
      </c>
      <c r="D1657" s="200" t="s">
        <v>4862</v>
      </c>
      <c r="E1657" s="200" t="s">
        <v>4863</v>
      </c>
      <c r="F1657" s="200" t="s">
        <v>4870</v>
      </c>
      <c r="G1657" s="200" t="s">
        <v>4871</v>
      </c>
      <c r="H1657" s="201">
        <v>30555</v>
      </c>
      <c r="I1657" s="202" t="s">
        <v>760</v>
      </c>
      <c r="J1657" s="203">
        <v>0</v>
      </c>
      <c r="K1657" s="203">
        <v>0</v>
      </c>
      <c r="L1657" s="203">
        <v>0</v>
      </c>
      <c r="M1657" s="203">
        <v>0</v>
      </c>
      <c r="N1657" s="203">
        <v>0</v>
      </c>
      <c r="O1657" s="203" t="s">
        <v>761</v>
      </c>
      <c r="P1657" s="203" t="s">
        <v>593</v>
      </c>
      <c r="Q1657" s="203" t="s">
        <v>593</v>
      </c>
      <c r="R1657" s="203" t="s">
        <v>593</v>
      </c>
      <c r="S1657" s="203" t="s">
        <v>593</v>
      </c>
      <c r="T1657" s="203" t="s">
        <v>593</v>
      </c>
      <c r="U1657" s="203">
        <v>0</v>
      </c>
      <c r="V1657" s="203" t="s">
        <v>593</v>
      </c>
      <c r="W1657" s="203" t="s">
        <v>761</v>
      </c>
      <c r="X1657" s="203" t="s">
        <v>593</v>
      </c>
      <c r="Y1657" s="203">
        <v>0</v>
      </c>
      <c r="Z1657" s="203">
        <v>0</v>
      </c>
      <c r="AA1657" s="203"/>
      <c r="AB1657" s="203"/>
      <c r="AC1657" s="203"/>
      <c r="AD1657" s="202"/>
    </row>
    <row r="1658" spans="1:30" hidden="1">
      <c r="A1658" s="200">
        <v>45405</v>
      </c>
      <c r="B1658" s="200" t="s">
        <v>4417</v>
      </c>
      <c r="C1658" s="200" t="s">
        <v>4828</v>
      </c>
      <c r="D1658" s="200" t="s">
        <v>4862</v>
      </c>
      <c r="E1658" s="200" t="s">
        <v>4863</v>
      </c>
      <c r="F1658" s="200" t="s">
        <v>4872</v>
      </c>
      <c r="G1658" s="200" t="s">
        <v>4873</v>
      </c>
      <c r="H1658" s="201">
        <v>31904</v>
      </c>
      <c r="I1658" s="202" t="s">
        <v>760</v>
      </c>
      <c r="J1658" s="203">
        <v>0</v>
      </c>
      <c r="K1658" s="203">
        <v>0</v>
      </c>
      <c r="L1658" s="203">
        <v>0</v>
      </c>
      <c r="M1658" s="203">
        <v>0</v>
      </c>
      <c r="N1658" s="203">
        <v>0</v>
      </c>
      <c r="O1658" s="203" t="s">
        <v>761</v>
      </c>
      <c r="P1658" s="203" t="s">
        <v>593</v>
      </c>
      <c r="Q1658" s="203" t="s">
        <v>593</v>
      </c>
      <c r="R1658" s="203" t="s">
        <v>593</v>
      </c>
      <c r="S1658" s="203" t="s">
        <v>593</v>
      </c>
      <c r="T1658" s="203" t="s">
        <v>593</v>
      </c>
      <c r="U1658" s="203">
        <v>0</v>
      </c>
      <c r="V1658" s="203" t="s">
        <v>593</v>
      </c>
      <c r="W1658" s="203" t="s">
        <v>761</v>
      </c>
      <c r="X1658" s="203" t="s">
        <v>593</v>
      </c>
      <c r="Y1658" s="203">
        <v>0</v>
      </c>
      <c r="Z1658" s="203">
        <v>0</v>
      </c>
      <c r="AA1658" s="203"/>
      <c r="AB1658" s="203"/>
      <c r="AC1658" s="203"/>
      <c r="AD1658" s="202"/>
    </row>
    <row r="1659" spans="1:30" hidden="1">
      <c r="A1659" s="200">
        <v>45406</v>
      </c>
      <c r="B1659" s="200" t="s">
        <v>4417</v>
      </c>
      <c r="C1659" s="200" t="s">
        <v>4828</v>
      </c>
      <c r="D1659" s="200" t="s">
        <v>4862</v>
      </c>
      <c r="E1659" s="200" t="s">
        <v>4863</v>
      </c>
      <c r="F1659" s="200" t="s">
        <v>4874</v>
      </c>
      <c r="G1659" s="200" t="s">
        <v>4405</v>
      </c>
      <c r="H1659" s="201">
        <v>32567</v>
      </c>
      <c r="I1659" s="202" t="s">
        <v>760</v>
      </c>
      <c r="J1659" s="203">
        <v>0</v>
      </c>
      <c r="K1659" s="203">
        <v>0</v>
      </c>
      <c r="L1659" s="203">
        <v>0</v>
      </c>
      <c r="M1659" s="203">
        <v>0</v>
      </c>
      <c r="N1659" s="203">
        <v>0</v>
      </c>
      <c r="O1659" s="203" t="s">
        <v>761</v>
      </c>
      <c r="P1659" s="203" t="s">
        <v>593</v>
      </c>
      <c r="Q1659" s="203" t="s">
        <v>593</v>
      </c>
      <c r="R1659" s="203" t="s">
        <v>593</v>
      </c>
      <c r="S1659" s="203" t="s">
        <v>593</v>
      </c>
      <c r="T1659" s="203" t="s">
        <v>593</v>
      </c>
      <c r="U1659" s="203">
        <v>0</v>
      </c>
      <c r="V1659" s="203" t="s">
        <v>593</v>
      </c>
      <c r="W1659" s="203" t="s">
        <v>761</v>
      </c>
      <c r="X1659" s="203" t="s">
        <v>593</v>
      </c>
      <c r="Y1659" s="203">
        <v>0</v>
      </c>
      <c r="Z1659" s="203">
        <v>0</v>
      </c>
      <c r="AA1659" s="203"/>
      <c r="AB1659" s="203"/>
      <c r="AC1659" s="203"/>
      <c r="AD1659" s="202"/>
    </row>
    <row r="1660" spans="1:30" hidden="1">
      <c r="A1660" s="200">
        <v>45421</v>
      </c>
      <c r="B1660" s="200" t="s">
        <v>4417</v>
      </c>
      <c r="C1660" s="200" t="s">
        <v>4828</v>
      </c>
      <c r="D1660" s="200" t="s">
        <v>4875</v>
      </c>
      <c r="E1660" s="200" t="s">
        <v>4876</v>
      </c>
      <c r="F1660" s="200" t="s">
        <v>4877</v>
      </c>
      <c r="G1660" s="200" t="s">
        <v>4878</v>
      </c>
      <c r="H1660" s="202"/>
      <c r="I1660" s="202"/>
      <c r="J1660" s="203">
        <v>0</v>
      </c>
      <c r="K1660" s="203">
        <v>0</v>
      </c>
      <c r="L1660" s="203">
        <v>0</v>
      </c>
      <c r="M1660" s="203">
        <v>0</v>
      </c>
      <c r="N1660" s="203">
        <v>0</v>
      </c>
      <c r="O1660" s="203" t="s">
        <v>761</v>
      </c>
      <c r="P1660" s="203" t="s">
        <v>593</v>
      </c>
      <c r="Q1660" s="203" t="s">
        <v>593</v>
      </c>
      <c r="R1660" s="203" t="s">
        <v>761</v>
      </c>
      <c r="S1660" s="203" t="s">
        <v>593</v>
      </c>
      <c r="T1660" s="203" t="s">
        <v>593</v>
      </c>
      <c r="U1660" s="203">
        <v>0</v>
      </c>
      <c r="V1660" s="203" t="s">
        <v>593</v>
      </c>
      <c r="W1660" s="203" t="s">
        <v>761</v>
      </c>
      <c r="X1660" s="203" t="s">
        <v>593</v>
      </c>
      <c r="Y1660" s="203">
        <v>0</v>
      </c>
      <c r="Z1660" s="203">
        <v>0</v>
      </c>
      <c r="AA1660" s="203"/>
      <c r="AB1660" s="203"/>
      <c r="AC1660" s="203"/>
      <c r="AD1660" s="202"/>
    </row>
    <row r="1661" spans="1:30" hidden="1">
      <c r="A1661" s="200">
        <v>45429</v>
      </c>
      <c r="B1661" s="200" t="s">
        <v>4417</v>
      </c>
      <c r="C1661" s="200" t="s">
        <v>4828</v>
      </c>
      <c r="D1661" s="200" t="s">
        <v>4875</v>
      </c>
      <c r="E1661" s="200" t="s">
        <v>4876</v>
      </c>
      <c r="F1661" s="200" t="s">
        <v>4879</v>
      </c>
      <c r="G1661" s="200" t="s">
        <v>4880</v>
      </c>
      <c r="H1661" s="202"/>
      <c r="I1661" s="202"/>
      <c r="J1661" s="203">
        <v>0</v>
      </c>
      <c r="K1661" s="203">
        <v>0</v>
      </c>
      <c r="L1661" s="203">
        <v>0</v>
      </c>
      <c r="M1661" s="203">
        <v>0</v>
      </c>
      <c r="N1661" s="203">
        <v>0</v>
      </c>
      <c r="O1661" s="203" t="s">
        <v>761</v>
      </c>
      <c r="P1661" s="203" t="s">
        <v>593</v>
      </c>
      <c r="Q1661" s="203" t="s">
        <v>593</v>
      </c>
      <c r="R1661" s="203" t="s">
        <v>593</v>
      </c>
      <c r="S1661" s="203" t="s">
        <v>593</v>
      </c>
      <c r="T1661" s="203" t="s">
        <v>593</v>
      </c>
      <c r="U1661" s="203">
        <v>0</v>
      </c>
      <c r="V1661" s="203" t="s">
        <v>593</v>
      </c>
      <c r="W1661" s="203" t="s">
        <v>761</v>
      </c>
      <c r="X1661" s="203" t="s">
        <v>593</v>
      </c>
      <c r="Y1661" s="203">
        <v>0</v>
      </c>
      <c r="Z1661" s="203">
        <v>0</v>
      </c>
      <c r="AA1661" s="203"/>
      <c r="AB1661" s="203"/>
      <c r="AC1661" s="203"/>
      <c r="AD1661" s="202"/>
    </row>
    <row r="1662" spans="1:30" hidden="1">
      <c r="A1662" s="200">
        <v>45430</v>
      </c>
      <c r="B1662" s="200" t="s">
        <v>4417</v>
      </c>
      <c r="C1662" s="200" t="s">
        <v>4828</v>
      </c>
      <c r="D1662" s="200" t="s">
        <v>4875</v>
      </c>
      <c r="E1662" s="200" t="s">
        <v>4876</v>
      </c>
      <c r="F1662" s="200" t="s">
        <v>4881</v>
      </c>
      <c r="G1662" s="200" t="s">
        <v>4882</v>
      </c>
      <c r="H1662" s="201">
        <v>40451</v>
      </c>
      <c r="I1662" s="202" t="s">
        <v>760</v>
      </c>
      <c r="J1662" s="203">
        <v>0</v>
      </c>
      <c r="K1662" s="203">
        <v>0</v>
      </c>
      <c r="L1662" s="203">
        <v>0</v>
      </c>
      <c r="M1662" s="203">
        <v>0</v>
      </c>
      <c r="N1662" s="203">
        <v>0</v>
      </c>
      <c r="O1662" s="203" t="s">
        <v>761</v>
      </c>
      <c r="P1662" s="203" t="s">
        <v>593</v>
      </c>
      <c r="Q1662" s="203" t="s">
        <v>593</v>
      </c>
      <c r="R1662" s="203" t="s">
        <v>593</v>
      </c>
      <c r="S1662" s="203" t="s">
        <v>593</v>
      </c>
      <c r="T1662" s="203" t="s">
        <v>593</v>
      </c>
      <c r="U1662" s="203">
        <v>0</v>
      </c>
      <c r="V1662" s="203" t="s">
        <v>593</v>
      </c>
      <c r="W1662" s="203" t="s">
        <v>761</v>
      </c>
      <c r="X1662" s="203" t="s">
        <v>593</v>
      </c>
      <c r="Y1662" s="203">
        <v>0</v>
      </c>
      <c r="Z1662" s="203">
        <v>0</v>
      </c>
      <c r="AA1662" s="203"/>
      <c r="AB1662" s="203"/>
      <c r="AC1662" s="203"/>
      <c r="AD1662" s="202"/>
    </row>
    <row r="1663" spans="1:30" hidden="1">
      <c r="A1663" s="200">
        <v>45431</v>
      </c>
      <c r="B1663" s="200" t="s">
        <v>4417</v>
      </c>
      <c r="C1663" s="200" t="s">
        <v>4828</v>
      </c>
      <c r="D1663" s="200" t="s">
        <v>4875</v>
      </c>
      <c r="E1663" s="200" t="s">
        <v>4876</v>
      </c>
      <c r="F1663" s="200" t="s">
        <v>4883</v>
      </c>
      <c r="G1663" s="200" t="s">
        <v>1521</v>
      </c>
      <c r="H1663" s="201">
        <v>38718</v>
      </c>
      <c r="I1663" s="202" t="s">
        <v>760</v>
      </c>
      <c r="J1663" s="203">
        <v>0</v>
      </c>
      <c r="K1663" s="203">
        <v>0</v>
      </c>
      <c r="L1663" s="203">
        <v>0</v>
      </c>
      <c r="M1663" s="203">
        <v>0</v>
      </c>
      <c r="N1663" s="203">
        <v>0</v>
      </c>
      <c r="O1663" s="203" t="s">
        <v>761</v>
      </c>
      <c r="P1663" s="203" t="s">
        <v>593</v>
      </c>
      <c r="Q1663" s="203" t="s">
        <v>593</v>
      </c>
      <c r="R1663" s="203" t="s">
        <v>593</v>
      </c>
      <c r="S1663" s="203" t="s">
        <v>593</v>
      </c>
      <c r="T1663" s="203" t="s">
        <v>593</v>
      </c>
      <c r="U1663" s="203">
        <v>0</v>
      </c>
      <c r="V1663" s="203" t="s">
        <v>593</v>
      </c>
      <c r="W1663" s="203" t="s">
        <v>761</v>
      </c>
      <c r="X1663" s="203" t="s">
        <v>593</v>
      </c>
      <c r="Y1663" s="203">
        <v>0</v>
      </c>
      <c r="Z1663" s="203">
        <v>0</v>
      </c>
      <c r="AA1663" s="203"/>
      <c r="AB1663" s="203"/>
      <c r="AC1663" s="203"/>
      <c r="AD1663" s="202"/>
    </row>
    <row r="1664" spans="1:30" hidden="1">
      <c r="A1664" s="200">
        <v>45441</v>
      </c>
      <c r="B1664" s="200" t="s">
        <v>4417</v>
      </c>
      <c r="C1664" s="200" t="s">
        <v>4828</v>
      </c>
      <c r="D1664" s="200" t="s">
        <v>4884</v>
      </c>
      <c r="E1664" s="200" t="s">
        <v>4885</v>
      </c>
      <c r="F1664" s="200" t="s">
        <v>4886</v>
      </c>
      <c r="G1664" s="200" t="s">
        <v>4887</v>
      </c>
      <c r="H1664" s="202"/>
      <c r="I1664" s="202"/>
      <c r="J1664" s="203">
        <v>0</v>
      </c>
      <c r="K1664" s="203">
        <v>0</v>
      </c>
      <c r="L1664" s="203">
        <v>0</v>
      </c>
      <c r="M1664" s="203">
        <v>0</v>
      </c>
      <c r="N1664" s="203">
        <v>0</v>
      </c>
      <c r="O1664" s="203" t="s">
        <v>761</v>
      </c>
      <c r="P1664" s="203" t="s">
        <v>593</v>
      </c>
      <c r="Q1664" s="203" t="s">
        <v>593</v>
      </c>
      <c r="R1664" s="203" t="s">
        <v>593</v>
      </c>
      <c r="S1664" s="203" t="s">
        <v>593</v>
      </c>
      <c r="T1664" s="203" t="s">
        <v>593</v>
      </c>
      <c r="U1664" s="203">
        <v>0</v>
      </c>
      <c r="V1664" s="203" t="s">
        <v>593</v>
      </c>
      <c r="W1664" s="203" t="s">
        <v>761</v>
      </c>
      <c r="X1664" s="203" t="s">
        <v>593</v>
      </c>
      <c r="Y1664" s="203">
        <v>0</v>
      </c>
      <c r="Z1664" s="203">
        <v>0</v>
      </c>
      <c r="AA1664" s="203"/>
      <c r="AB1664" s="203"/>
      <c r="AC1664" s="203"/>
      <c r="AD1664" s="202"/>
    </row>
    <row r="1665" spans="1:30" hidden="1">
      <c r="A1665" s="200">
        <v>45442</v>
      </c>
      <c r="B1665" s="200" t="s">
        <v>4417</v>
      </c>
      <c r="C1665" s="200" t="s">
        <v>4828</v>
      </c>
      <c r="D1665" s="200" t="s">
        <v>4884</v>
      </c>
      <c r="E1665" s="200" t="s">
        <v>4885</v>
      </c>
      <c r="F1665" s="200" t="s">
        <v>4888</v>
      </c>
      <c r="G1665" s="200" t="s">
        <v>4889</v>
      </c>
      <c r="H1665" s="202"/>
      <c r="I1665" s="202"/>
      <c r="J1665" s="203">
        <v>0</v>
      </c>
      <c r="K1665" s="203">
        <v>0</v>
      </c>
      <c r="L1665" s="203">
        <v>0</v>
      </c>
      <c r="M1665" s="203">
        <v>0</v>
      </c>
      <c r="N1665" s="203">
        <v>0</v>
      </c>
      <c r="O1665" s="203" t="s">
        <v>761</v>
      </c>
      <c r="P1665" s="203" t="s">
        <v>593</v>
      </c>
      <c r="Q1665" s="203" t="s">
        <v>593</v>
      </c>
      <c r="R1665" s="203" t="s">
        <v>593</v>
      </c>
      <c r="S1665" s="203" t="s">
        <v>593</v>
      </c>
      <c r="T1665" s="203" t="s">
        <v>593</v>
      </c>
      <c r="U1665" s="203">
        <v>0</v>
      </c>
      <c r="V1665" s="203" t="s">
        <v>593</v>
      </c>
      <c r="W1665" s="203" t="s">
        <v>761</v>
      </c>
      <c r="X1665" s="203" t="s">
        <v>593</v>
      </c>
      <c r="Y1665" s="203">
        <v>0</v>
      </c>
      <c r="Z1665" s="203">
        <v>0</v>
      </c>
      <c r="AA1665" s="203"/>
      <c r="AB1665" s="203"/>
      <c r="AC1665" s="203"/>
      <c r="AD1665" s="202"/>
    </row>
    <row r="1666" spans="1:30" hidden="1">
      <c r="A1666" s="200">
        <v>45443</v>
      </c>
      <c r="B1666" s="200" t="s">
        <v>4417</v>
      </c>
      <c r="C1666" s="200" t="s">
        <v>4828</v>
      </c>
      <c r="D1666" s="200" t="s">
        <v>4884</v>
      </c>
      <c r="E1666" s="200" t="s">
        <v>4885</v>
      </c>
      <c r="F1666" s="200" t="s">
        <v>4890</v>
      </c>
      <c r="G1666" s="200" t="s">
        <v>4891</v>
      </c>
      <c r="H1666" s="202"/>
      <c r="I1666" s="202"/>
      <c r="J1666" s="203">
        <v>0</v>
      </c>
      <c r="K1666" s="203">
        <v>0</v>
      </c>
      <c r="L1666" s="203">
        <v>0</v>
      </c>
      <c r="M1666" s="203">
        <v>0</v>
      </c>
      <c r="N1666" s="203">
        <v>0</v>
      </c>
      <c r="O1666" s="203" t="s">
        <v>761</v>
      </c>
      <c r="P1666" s="203" t="s">
        <v>593</v>
      </c>
      <c r="Q1666" s="203" t="s">
        <v>593</v>
      </c>
      <c r="R1666" s="203" t="s">
        <v>593</v>
      </c>
      <c r="S1666" s="203" t="s">
        <v>593</v>
      </c>
      <c r="T1666" s="203" t="s">
        <v>593</v>
      </c>
      <c r="U1666" s="203">
        <v>0</v>
      </c>
      <c r="V1666" s="203" t="s">
        <v>593</v>
      </c>
      <c r="W1666" s="203" t="s">
        <v>761</v>
      </c>
      <c r="X1666" s="203" t="s">
        <v>593</v>
      </c>
      <c r="Y1666" s="203">
        <v>0</v>
      </c>
      <c r="Z1666" s="203">
        <v>0</v>
      </c>
      <c r="AA1666" s="203"/>
      <c r="AB1666" s="203"/>
      <c r="AC1666" s="203"/>
      <c r="AD1666" s="202"/>
    </row>
    <row r="1667" spans="1:30">
      <c r="A1667" s="200">
        <v>46201</v>
      </c>
      <c r="B1667" s="200" t="s">
        <v>4417</v>
      </c>
      <c r="C1667" s="200" t="s">
        <v>4892</v>
      </c>
      <c r="D1667" s="200"/>
      <c r="E1667" s="200"/>
      <c r="F1667" s="200" t="s">
        <v>4893</v>
      </c>
      <c r="G1667" s="200" t="s">
        <v>4894</v>
      </c>
      <c r="H1667" s="201">
        <v>38292</v>
      </c>
      <c r="I1667" s="202" t="s">
        <v>760</v>
      </c>
      <c r="J1667" s="203">
        <v>0</v>
      </c>
      <c r="K1667" s="203" t="s">
        <v>761</v>
      </c>
      <c r="L1667" s="203">
        <v>0</v>
      </c>
      <c r="M1667" s="203" t="s">
        <v>761</v>
      </c>
      <c r="N1667" s="203" t="s">
        <v>761</v>
      </c>
      <c r="O1667" s="203" t="s">
        <v>761</v>
      </c>
      <c r="P1667" s="203" t="s">
        <v>593</v>
      </c>
      <c r="Q1667" s="203" t="s">
        <v>593</v>
      </c>
      <c r="R1667" s="203" t="s">
        <v>593</v>
      </c>
      <c r="S1667" s="203" t="s">
        <v>593</v>
      </c>
      <c r="T1667" s="203" t="s">
        <v>593</v>
      </c>
      <c r="U1667" s="203">
        <v>0</v>
      </c>
      <c r="V1667" s="203" t="s">
        <v>761</v>
      </c>
      <c r="W1667" s="203" t="s">
        <v>761</v>
      </c>
      <c r="X1667" s="203" t="s">
        <v>761</v>
      </c>
      <c r="Y1667" s="203" t="s">
        <v>763</v>
      </c>
      <c r="Z1667" s="203" t="s">
        <v>1904</v>
      </c>
      <c r="AA1667" s="203">
        <v>0</v>
      </c>
      <c r="AB1667" s="203">
        <v>0</v>
      </c>
      <c r="AC1667" s="203">
        <v>0</v>
      </c>
      <c r="AD1667" s="203">
        <v>0</v>
      </c>
    </row>
    <row r="1668" spans="1:30" hidden="1">
      <c r="A1668" s="200">
        <v>46203</v>
      </c>
      <c r="B1668" s="200" t="s">
        <v>4417</v>
      </c>
      <c r="C1668" s="200" t="s">
        <v>4892</v>
      </c>
      <c r="D1668" s="200"/>
      <c r="E1668" s="200"/>
      <c r="F1668" s="200" t="s">
        <v>4895</v>
      </c>
      <c r="G1668" s="200" t="s">
        <v>4896</v>
      </c>
      <c r="H1668" s="201">
        <v>39802</v>
      </c>
      <c r="I1668" s="202" t="s">
        <v>760</v>
      </c>
      <c r="J1668" s="203">
        <v>0</v>
      </c>
      <c r="K1668" s="203">
        <v>0</v>
      </c>
      <c r="L1668" s="203">
        <v>0</v>
      </c>
      <c r="M1668" s="203">
        <v>0</v>
      </c>
      <c r="N1668" s="203">
        <v>0</v>
      </c>
      <c r="O1668" s="203" t="s">
        <v>761</v>
      </c>
      <c r="P1668" s="203" t="s">
        <v>593</v>
      </c>
      <c r="Q1668" s="203" t="s">
        <v>593</v>
      </c>
      <c r="R1668" s="203" t="s">
        <v>593</v>
      </c>
      <c r="S1668" s="203" t="s">
        <v>593</v>
      </c>
      <c r="T1668" s="203" t="s">
        <v>593</v>
      </c>
      <c r="U1668" s="203">
        <v>0</v>
      </c>
      <c r="V1668" s="203" t="s">
        <v>593</v>
      </c>
      <c r="W1668" s="203" t="s">
        <v>761</v>
      </c>
      <c r="X1668" s="203" t="s">
        <v>593</v>
      </c>
      <c r="Y1668" s="203">
        <v>0</v>
      </c>
      <c r="Z1668" s="203">
        <v>0</v>
      </c>
      <c r="AA1668" s="203"/>
      <c r="AB1668" s="203"/>
      <c r="AC1668" s="203"/>
      <c r="AD1668" s="202"/>
    </row>
    <row r="1669" spans="1:30" hidden="1">
      <c r="A1669" s="200">
        <v>46204</v>
      </c>
      <c r="B1669" s="200" t="s">
        <v>4417</v>
      </c>
      <c r="C1669" s="200" t="s">
        <v>4892</v>
      </c>
      <c r="D1669" s="200"/>
      <c r="E1669" s="200"/>
      <c r="F1669" s="200" t="s">
        <v>4897</v>
      </c>
      <c r="G1669" s="200" t="s">
        <v>4898</v>
      </c>
      <c r="H1669" s="201">
        <v>33561</v>
      </c>
      <c r="I1669" s="202" t="s">
        <v>760</v>
      </c>
      <c r="J1669" s="203">
        <v>0</v>
      </c>
      <c r="K1669" s="203">
        <v>0</v>
      </c>
      <c r="L1669" s="203">
        <v>0</v>
      </c>
      <c r="M1669" s="203">
        <v>0</v>
      </c>
      <c r="N1669" s="203">
        <v>0</v>
      </c>
      <c r="O1669" s="203" t="s">
        <v>761</v>
      </c>
      <c r="P1669" s="203" t="s">
        <v>593</v>
      </c>
      <c r="Q1669" s="203" t="s">
        <v>593</v>
      </c>
      <c r="R1669" s="203" t="s">
        <v>593</v>
      </c>
      <c r="S1669" s="203" t="s">
        <v>593</v>
      </c>
      <c r="T1669" s="203" t="s">
        <v>593</v>
      </c>
      <c r="U1669" s="203">
        <v>0</v>
      </c>
      <c r="V1669" s="203" t="s">
        <v>593</v>
      </c>
      <c r="W1669" s="203" t="s">
        <v>761</v>
      </c>
      <c r="X1669" s="203" t="s">
        <v>593</v>
      </c>
      <c r="Y1669" s="203">
        <v>0</v>
      </c>
      <c r="Z1669" s="203">
        <v>0</v>
      </c>
      <c r="AA1669" s="203"/>
      <c r="AB1669" s="203"/>
      <c r="AC1669" s="203"/>
      <c r="AD1669" s="202"/>
    </row>
    <row r="1670" spans="1:30">
      <c r="A1670" s="200">
        <v>46206</v>
      </c>
      <c r="B1670" s="200" t="s">
        <v>4417</v>
      </c>
      <c r="C1670" s="200" t="s">
        <v>4892</v>
      </c>
      <c r="D1670" s="200"/>
      <c r="E1670" s="200"/>
      <c r="F1670" s="200" t="s">
        <v>4899</v>
      </c>
      <c r="G1670" s="200" t="s">
        <v>4900</v>
      </c>
      <c r="H1670" s="201">
        <v>29465</v>
      </c>
      <c r="I1670" s="202" t="s">
        <v>760</v>
      </c>
      <c r="J1670" s="203">
        <v>0</v>
      </c>
      <c r="K1670" s="203">
        <v>0</v>
      </c>
      <c r="L1670" s="203">
        <v>0</v>
      </c>
      <c r="M1670" s="203">
        <v>0</v>
      </c>
      <c r="N1670" s="203">
        <v>0</v>
      </c>
      <c r="O1670" s="203" t="s">
        <v>761</v>
      </c>
      <c r="P1670" s="203" t="s">
        <v>593</v>
      </c>
      <c r="Q1670" s="203" t="s">
        <v>593</v>
      </c>
      <c r="R1670" s="203" t="s">
        <v>593</v>
      </c>
      <c r="S1670" s="203" t="s">
        <v>593</v>
      </c>
      <c r="T1670" s="203" t="s">
        <v>593</v>
      </c>
      <c r="U1670" s="203">
        <v>0</v>
      </c>
      <c r="V1670" s="203" t="s">
        <v>593</v>
      </c>
      <c r="W1670" s="203" t="s">
        <v>761</v>
      </c>
      <c r="X1670" s="203" t="s">
        <v>761</v>
      </c>
      <c r="Y1670" s="203" t="s">
        <v>769</v>
      </c>
      <c r="Z1670" s="203" t="s">
        <v>4901</v>
      </c>
      <c r="AA1670" s="203">
        <v>0</v>
      </c>
      <c r="AB1670" s="203">
        <v>0</v>
      </c>
      <c r="AC1670" s="203">
        <v>0</v>
      </c>
      <c r="AD1670" s="203">
        <v>0</v>
      </c>
    </row>
    <row r="1671" spans="1:30">
      <c r="A1671" s="200">
        <v>46208</v>
      </c>
      <c r="B1671" s="200" t="s">
        <v>4417</v>
      </c>
      <c r="C1671" s="200" t="s">
        <v>4892</v>
      </c>
      <c r="D1671" s="200"/>
      <c r="E1671" s="200"/>
      <c r="F1671" s="200" t="s">
        <v>4902</v>
      </c>
      <c r="G1671" s="200" t="s">
        <v>3573</v>
      </c>
      <c r="H1671" s="201">
        <v>38789</v>
      </c>
      <c r="I1671" s="202" t="s">
        <v>760</v>
      </c>
      <c r="J1671" s="203">
        <v>0</v>
      </c>
      <c r="K1671" s="203">
        <v>0</v>
      </c>
      <c r="L1671" s="203">
        <v>0</v>
      </c>
      <c r="M1671" s="203">
        <v>0</v>
      </c>
      <c r="N1671" s="203">
        <v>0</v>
      </c>
      <c r="O1671" s="203" t="s">
        <v>593</v>
      </c>
      <c r="P1671" s="203" t="s">
        <v>593</v>
      </c>
      <c r="Q1671" s="203" t="s">
        <v>593</v>
      </c>
      <c r="R1671" s="203" t="s">
        <v>593</v>
      </c>
      <c r="S1671" s="203" t="s">
        <v>593</v>
      </c>
      <c r="T1671" s="203" t="s">
        <v>593</v>
      </c>
      <c r="U1671" s="203">
        <v>0</v>
      </c>
      <c r="V1671" s="203" t="s">
        <v>593</v>
      </c>
      <c r="W1671" s="203" t="s">
        <v>593</v>
      </c>
      <c r="X1671" s="203" t="s">
        <v>761</v>
      </c>
      <c r="Y1671" s="203">
        <v>0</v>
      </c>
      <c r="Z1671" s="203" t="s">
        <v>4903</v>
      </c>
      <c r="AA1671" s="203">
        <v>0</v>
      </c>
      <c r="AB1671" s="203">
        <v>0</v>
      </c>
      <c r="AC1671" s="203">
        <v>0</v>
      </c>
      <c r="AD1671" s="203">
        <v>0</v>
      </c>
    </row>
    <row r="1672" spans="1:30" hidden="1">
      <c r="A1672" s="200">
        <v>46210</v>
      </c>
      <c r="B1672" s="200" t="s">
        <v>4417</v>
      </c>
      <c r="C1672" s="200" t="s">
        <v>4892</v>
      </c>
      <c r="D1672" s="200"/>
      <c r="E1672" s="200"/>
      <c r="F1672" s="200" t="s">
        <v>4904</v>
      </c>
      <c r="G1672" s="200" t="s">
        <v>4905</v>
      </c>
      <c r="H1672" s="201">
        <v>38718</v>
      </c>
      <c r="I1672" s="202" t="s">
        <v>760</v>
      </c>
      <c r="J1672" s="203">
        <v>0</v>
      </c>
      <c r="K1672" s="203">
        <v>0</v>
      </c>
      <c r="L1672" s="203">
        <v>0</v>
      </c>
      <c r="M1672" s="203">
        <v>0</v>
      </c>
      <c r="N1672" s="203">
        <v>0</v>
      </c>
      <c r="O1672" s="203" t="s">
        <v>761</v>
      </c>
      <c r="P1672" s="203" t="s">
        <v>593</v>
      </c>
      <c r="Q1672" s="203" t="s">
        <v>593</v>
      </c>
      <c r="R1672" s="203" t="s">
        <v>593</v>
      </c>
      <c r="S1672" s="203" t="s">
        <v>593</v>
      </c>
      <c r="T1672" s="203" t="s">
        <v>593</v>
      </c>
      <c r="U1672" s="203">
        <v>0</v>
      </c>
      <c r="V1672" s="203" t="s">
        <v>593</v>
      </c>
      <c r="W1672" s="203" t="s">
        <v>761</v>
      </c>
      <c r="X1672" s="203" t="s">
        <v>593</v>
      </c>
      <c r="Y1672" s="203">
        <v>0</v>
      </c>
      <c r="Z1672" s="203">
        <v>0</v>
      </c>
      <c r="AA1672" s="203"/>
      <c r="AB1672" s="203"/>
      <c r="AC1672" s="203"/>
      <c r="AD1672" s="202"/>
    </row>
    <row r="1673" spans="1:30" hidden="1">
      <c r="A1673" s="200">
        <v>46213</v>
      </c>
      <c r="B1673" s="200" t="s">
        <v>4417</v>
      </c>
      <c r="C1673" s="200" t="s">
        <v>4892</v>
      </c>
      <c r="D1673" s="200"/>
      <c r="E1673" s="200"/>
      <c r="F1673" s="200" t="s">
        <v>4906</v>
      </c>
      <c r="G1673" s="200" t="s">
        <v>4907</v>
      </c>
      <c r="H1673" s="201">
        <v>32198</v>
      </c>
      <c r="I1673" s="202" t="s">
        <v>760</v>
      </c>
      <c r="J1673" s="203">
        <v>0</v>
      </c>
      <c r="K1673" s="203">
        <v>0</v>
      </c>
      <c r="L1673" s="203">
        <v>0</v>
      </c>
      <c r="M1673" s="203">
        <v>0</v>
      </c>
      <c r="N1673" s="203">
        <v>0</v>
      </c>
      <c r="O1673" s="203" t="s">
        <v>761</v>
      </c>
      <c r="P1673" s="203" t="s">
        <v>593</v>
      </c>
      <c r="Q1673" s="203" t="s">
        <v>593</v>
      </c>
      <c r="R1673" s="203" t="s">
        <v>593</v>
      </c>
      <c r="S1673" s="203" t="s">
        <v>593</v>
      </c>
      <c r="T1673" s="203" t="s">
        <v>593</v>
      </c>
      <c r="U1673" s="203">
        <v>0</v>
      </c>
      <c r="V1673" s="203" t="s">
        <v>593</v>
      </c>
      <c r="W1673" s="203" t="s">
        <v>761</v>
      </c>
      <c r="X1673" s="203" t="s">
        <v>593</v>
      </c>
      <c r="Y1673" s="203">
        <v>0</v>
      </c>
      <c r="Z1673" s="203">
        <v>0</v>
      </c>
      <c r="AA1673" s="203"/>
      <c r="AB1673" s="203"/>
      <c r="AC1673" s="203"/>
      <c r="AD1673" s="202"/>
    </row>
    <row r="1674" spans="1:30" hidden="1">
      <c r="A1674" s="200">
        <v>46214</v>
      </c>
      <c r="B1674" s="200" t="s">
        <v>4417</v>
      </c>
      <c r="C1674" s="200" t="s">
        <v>4892</v>
      </c>
      <c r="D1674" s="200"/>
      <c r="E1674" s="200"/>
      <c r="F1674" s="200" t="s">
        <v>4908</v>
      </c>
      <c r="G1674" s="200" t="s">
        <v>4909</v>
      </c>
      <c r="H1674" s="202"/>
      <c r="I1674" s="202"/>
      <c r="J1674" s="203">
        <v>0</v>
      </c>
      <c r="K1674" s="203">
        <v>0</v>
      </c>
      <c r="L1674" s="203">
        <v>0</v>
      </c>
      <c r="M1674" s="203">
        <v>0</v>
      </c>
      <c r="N1674" s="203">
        <v>0</v>
      </c>
      <c r="O1674" s="203" t="s">
        <v>761</v>
      </c>
      <c r="P1674" s="203" t="s">
        <v>593</v>
      </c>
      <c r="Q1674" s="203" t="s">
        <v>593</v>
      </c>
      <c r="R1674" s="203" t="s">
        <v>593</v>
      </c>
      <c r="S1674" s="203" t="s">
        <v>593</v>
      </c>
      <c r="T1674" s="203" t="s">
        <v>593</v>
      </c>
      <c r="U1674" s="203">
        <v>0</v>
      </c>
      <c r="V1674" s="203" t="s">
        <v>593</v>
      </c>
      <c r="W1674" s="203" t="s">
        <v>761</v>
      </c>
      <c r="X1674" s="203" t="s">
        <v>593</v>
      </c>
      <c r="Y1674" s="203">
        <v>0</v>
      </c>
      <c r="Z1674" s="203">
        <v>0</v>
      </c>
      <c r="AA1674" s="203"/>
      <c r="AB1674" s="203"/>
      <c r="AC1674" s="203"/>
      <c r="AD1674" s="202"/>
    </row>
    <row r="1675" spans="1:30">
      <c r="A1675" s="200">
        <v>46215</v>
      </c>
      <c r="B1675" s="200" t="s">
        <v>4417</v>
      </c>
      <c r="C1675" s="200" t="s">
        <v>4892</v>
      </c>
      <c r="D1675" s="200"/>
      <c r="E1675" s="200"/>
      <c r="F1675" s="200" t="s">
        <v>4910</v>
      </c>
      <c r="G1675" s="200" t="s">
        <v>4911</v>
      </c>
      <c r="H1675" s="201">
        <v>38272</v>
      </c>
      <c r="I1675" s="202" t="s">
        <v>760</v>
      </c>
      <c r="J1675" s="203">
        <v>0</v>
      </c>
      <c r="K1675" s="203">
        <v>0</v>
      </c>
      <c r="L1675" s="203">
        <v>0</v>
      </c>
      <c r="M1675" s="203">
        <v>0</v>
      </c>
      <c r="N1675" s="203">
        <v>0</v>
      </c>
      <c r="O1675" s="203" t="s">
        <v>761</v>
      </c>
      <c r="P1675" s="203" t="s">
        <v>593</v>
      </c>
      <c r="Q1675" s="203" t="s">
        <v>593</v>
      </c>
      <c r="R1675" s="203" t="s">
        <v>593</v>
      </c>
      <c r="S1675" s="203" t="s">
        <v>593</v>
      </c>
      <c r="T1675" s="203" t="s">
        <v>593</v>
      </c>
      <c r="U1675" s="203">
        <v>0</v>
      </c>
      <c r="V1675" s="203" t="s">
        <v>593</v>
      </c>
      <c r="W1675" s="203" t="s">
        <v>761</v>
      </c>
      <c r="X1675" s="203" t="s">
        <v>761</v>
      </c>
      <c r="Y1675" s="203" t="s">
        <v>769</v>
      </c>
      <c r="Z1675" s="203" t="s">
        <v>4912</v>
      </c>
      <c r="AA1675" s="203">
        <v>0</v>
      </c>
      <c r="AB1675" s="203">
        <v>0</v>
      </c>
      <c r="AC1675" s="203">
        <v>0</v>
      </c>
      <c r="AD1675" s="203">
        <v>0</v>
      </c>
    </row>
    <row r="1676" spans="1:30" hidden="1">
      <c r="A1676" s="200">
        <v>46216</v>
      </c>
      <c r="B1676" s="200" t="s">
        <v>4417</v>
      </c>
      <c r="C1676" s="200" t="s">
        <v>4892</v>
      </c>
      <c r="D1676" s="200"/>
      <c r="E1676" s="200"/>
      <c r="F1676" s="200" t="s">
        <v>4913</v>
      </c>
      <c r="G1676" s="200" t="s">
        <v>4914</v>
      </c>
      <c r="H1676" s="201">
        <v>38473</v>
      </c>
      <c r="I1676" s="202" t="s">
        <v>760</v>
      </c>
      <c r="J1676" s="203">
        <v>0</v>
      </c>
      <c r="K1676" s="203">
        <v>0</v>
      </c>
      <c r="L1676" s="203">
        <v>0</v>
      </c>
      <c r="M1676" s="203">
        <v>0</v>
      </c>
      <c r="N1676" s="203">
        <v>0</v>
      </c>
      <c r="O1676" s="203" t="s">
        <v>761</v>
      </c>
      <c r="P1676" s="203" t="s">
        <v>593</v>
      </c>
      <c r="Q1676" s="203" t="s">
        <v>593</v>
      </c>
      <c r="R1676" s="203" t="s">
        <v>593</v>
      </c>
      <c r="S1676" s="203" t="s">
        <v>593</v>
      </c>
      <c r="T1676" s="203" t="s">
        <v>593</v>
      </c>
      <c r="U1676" s="203">
        <v>0</v>
      </c>
      <c r="V1676" s="203" t="s">
        <v>593</v>
      </c>
      <c r="W1676" s="203" t="s">
        <v>761</v>
      </c>
      <c r="X1676" s="203" t="s">
        <v>593</v>
      </c>
      <c r="Y1676" s="203">
        <v>0</v>
      </c>
      <c r="Z1676" s="203">
        <v>0</v>
      </c>
      <c r="AA1676" s="203"/>
      <c r="AB1676" s="203"/>
      <c r="AC1676" s="203"/>
      <c r="AD1676" s="202"/>
    </row>
    <row r="1677" spans="1:30" hidden="1">
      <c r="A1677" s="200">
        <v>46217</v>
      </c>
      <c r="B1677" s="200" t="s">
        <v>4417</v>
      </c>
      <c r="C1677" s="200" t="s">
        <v>4892</v>
      </c>
      <c r="D1677" s="200"/>
      <c r="E1677" s="200"/>
      <c r="F1677" s="200" t="s">
        <v>4915</v>
      </c>
      <c r="G1677" s="200" t="s">
        <v>4916</v>
      </c>
      <c r="H1677" s="201">
        <v>43378</v>
      </c>
      <c r="I1677" s="202" t="s">
        <v>760</v>
      </c>
      <c r="J1677" s="203">
        <v>0</v>
      </c>
      <c r="K1677" s="203">
        <v>0</v>
      </c>
      <c r="L1677" s="203">
        <v>0</v>
      </c>
      <c r="M1677" s="203">
        <v>0</v>
      </c>
      <c r="N1677" s="203">
        <v>0</v>
      </c>
      <c r="O1677" s="203" t="s">
        <v>761</v>
      </c>
      <c r="P1677" s="203" t="s">
        <v>593</v>
      </c>
      <c r="Q1677" s="203" t="s">
        <v>593</v>
      </c>
      <c r="R1677" s="203" t="s">
        <v>593</v>
      </c>
      <c r="S1677" s="203" t="s">
        <v>593</v>
      </c>
      <c r="T1677" s="203" t="s">
        <v>593</v>
      </c>
      <c r="U1677" s="203">
        <v>0</v>
      </c>
      <c r="V1677" s="203" t="s">
        <v>593</v>
      </c>
      <c r="W1677" s="203" t="s">
        <v>761</v>
      </c>
      <c r="X1677" s="203" t="s">
        <v>593</v>
      </c>
      <c r="Y1677" s="203">
        <v>0</v>
      </c>
      <c r="Z1677" s="203">
        <v>0</v>
      </c>
      <c r="AA1677" s="203"/>
      <c r="AB1677" s="203"/>
      <c r="AC1677" s="203"/>
      <c r="AD1677" s="202"/>
    </row>
    <row r="1678" spans="1:30">
      <c r="A1678" s="200">
        <v>46218</v>
      </c>
      <c r="B1678" s="200" t="s">
        <v>4417</v>
      </c>
      <c r="C1678" s="200" t="s">
        <v>4892</v>
      </c>
      <c r="D1678" s="200"/>
      <c r="E1678" s="200"/>
      <c r="F1678" s="200" t="s">
        <v>4917</v>
      </c>
      <c r="G1678" s="200" t="s">
        <v>4918</v>
      </c>
      <c r="H1678" s="201">
        <v>43378</v>
      </c>
      <c r="I1678" s="202" t="s">
        <v>760</v>
      </c>
      <c r="J1678" s="203">
        <v>0</v>
      </c>
      <c r="K1678" s="203">
        <v>0</v>
      </c>
      <c r="L1678" s="203">
        <v>0</v>
      </c>
      <c r="M1678" s="203">
        <v>0</v>
      </c>
      <c r="N1678" s="203">
        <v>0</v>
      </c>
      <c r="O1678" s="203" t="s">
        <v>761</v>
      </c>
      <c r="P1678" s="203" t="s">
        <v>593</v>
      </c>
      <c r="Q1678" s="203" t="s">
        <v>593</v>
      </c>
      <c r="R1678" s="203" t="s">
        <v>593</v>
      </c>
      <c r="S1678" s="203" t="s">
        <v>593</v>
      </c>
      <c r="T1678" s="203" t="s">
        <v>593</v>
      </c>
      <c r="U1678" s="203">
        <v>0</v>
      </c>
      <c r="V1678" s="203" t="s">
        <v>593</v>
      </c>
      <c r="W1678" s="203" t="s">
        <v>761</v>
      </c>
      <c r="X1678" s="203" t="s">
        <v>761</v>
      </c>
      <c r="Y1678" s="203" t="s">
        <v>769</v>
      </c>
      <c r="Z1678" s="203" t="s">
        <v>4912</v>
      </c>
      <c r="AA1678" s="203" t="s">
        <v>4919</v>
      </c>
      <c r="AB1678" s="203">
        <v>0</v>
      </c>
      <c r="AC1678" s="203">
        <v>0</v>
      </c>
      <c r="AD1678" s="203">
        <v>0</v>
      </c>
    </row>
    <row r="1679" spans="1:30" hidden="1">
      <c r="A1679" s="200">
        <v>46219</v>
      </c>
      <c r="B1679" s="200" t="s">
        <v>4417</v>
      </c>
      <c r="C1679" s="200" t="s">
        <v>4892</v>
      </c>
      <c r="D1679" s="200"/>
      <c r="E1679" s="200"/>
      <c r="F1679" s="200" t="s">
        <v>4920</v>
      </c>
      <c r="G1679" s="200" t="s">
        <v>4921</v>
      </c>
      <c r="H1679" s="201">
        <v>38636</v>
      </c>
      <c r="I1679" s="202" t="s">
        <v>760</v>
      </c>
      <c r="J1679" s="203">
        <v>0</v>
      </c>
      <c r="K1679" s="203">
        <v>0</v>
      </c>
      <c r="L1679" s="203">
        <v>0</v>
      </c>
      <c r="M1679" s="203">
        <v>0</v>
      </c>
      <c r="N1679" s="203">
        <v>0</v>
      </c>
      <c r="O1679" s="203" t="s">
        <v>761</v>
      </c>
      <c r="P1679" s="203" t="s">
        <v>593</v>
      </c>
      <c r="Q1679" s="203" t="s">
        <v>593</v>
      </c>
      <c r="R1679" s="203" t="s">
        <v>593</v>
      </c>
      <c r="S1679" s="203" t="s">
        <v>593</v>
      </c>
      <c r="T1679" s="203" t="s">
        <v>593</v>
      </c>
      <c r="U1679" s="203">
        <v>0</v>
      </c>
      <c r="V1679" s="203" t="s">
        <v>593</v>
      </c>
      <c r="W1679" s="203" t="s">
        <v>761</v>
      </c>
      <c r="X1679" s="203" t="s">
        <v>593</v>
      </c>
      <c r="Y1679" s="203">
        <v>0</v>
      </c>
      <c r="Z1679" s="203">
        <v>0</v>
      </c>
      <c r="AA1679" s="203"/>
      <c r="AB1679" s="203"/>
      <c r="AC1679" s="203"/>
      <c r="AD1679" s="202"/>
    </row>
    <row r="1680" spans="1:30" hidden="1">
      <c r="A1680" s="200">
        <v>46220</v>
      </c>
      <c r="B1680" s="200" t="s">
        <v>4417</v>
      </c>
      <c r="C1680" s="200" t="s">
        <v>4892</v>
      </c>
      <c r="D1680" s="200"/>
      <c r="E1680" s="200"/>
      <c r="F1680" s="200" t="s">
        <v>4922</v>
      </c>
      <c r="G1680" s="200" t="s">
        <v>4923</v>
      </c>
      <c r="H1680" s="201">
        <v>38663</v>
      </c>
      <c r="I1680" s="202" t="s">
        <v>760</v>
      </c>
      <c r="J1680" s="203">
        <v>0</v>
      </c>
      <c r="K1680" s="203">
        <v>0</v>
      </c>
      <c r="L1680" s="203">
        <v>0</v>
      </c>
      <c r="M1680" s="203">
        <v>0</v>
      </c>
      <c r="N1680" s="203">
        <v>0</v>
      </c>
      <c r="O1680" s="203" t="s">
        <v>761</v>
      </c>
      <c r="P1680" s="203" t="s">
        <v>593</v>
      </c>
      <c r="Q1680" s="203" t="s">
        <v>593</v>
      </c>
      <c r="R1680" s="203" t="s">
        <v>593</v>
      </c>
      <c r="S1680" s="203" t="s">
        <v>593</v>
      </c>
      <c r="T1680" s="203" t="s">
        <v>593</v>
      </c>
      <c r="U1680" s="203">
        <v>0</v>
      </c>
      <c r="V1680" s="203" t="s">
        <v>593</v>
      </c>
      <c r="W1680" s="203" t="s">
        <v>761</v>
      </c>
      <c r="X1680" s="203" t="s">
        <v>593</v>
      </c>
      <c r="Y1680" s="203">
        <v>0</v>
      </c>
      <c r="Z1680" s="203">
        <v>0</v>
      </c>
      <c r="AA1680" s="203"/>
      <c r="AB1680" s="203"/>
      <c r="AC1680" s="203"/>
      <c r="AD1680" s="202"/>
    </row>
    <row r="1681" spans="1:30" hidden="1">
      <c r="A1681" s="200">
        <v>46221</v>
      </c>
      <c r="B1681" s="200" t="s">
        <v>4417</v>
      </c>
      <c r="C1681" s="200" t="s">
        <v>4892</v>
      </c>
      <c r="D1681" s="200"/>
      <c r="E1681" s="200"/>
      <c r="F1681" s="200" t="s">
        <v>4924</v>
      </c>
      <c r="G1681" s="200" t="s">
        <v>4925</v>
      </c>
      <c r="H1681" s="201">
        <v>40960</v>
      </c>
      <c r="I1681" s="202" t="s">
        <v>760</v>
      </c>
      <c r="J1681" s="203">
        <v>0</v>
      </c>
      <c r="K1681" s="203">
        <v>0</v>
      </c>
      <c r="L1681" s="203">
        <v>0</v>
      </c>
      <c r="M1681" s="203">
        <v>0</v>
      </c>
      <c r="N1681" s="203">
        <v>0</v>
      </c>
      <c r="O1681" s="203" t="s">
        <v>761</v>
      </c>
      <c r="P1681" s="203" t="s">
        <v>593</v>
      </c>
      <c r="Q1681" s="203" t="s">
        <v>593</v>
      </c>
      <c r="R1681" s="203" t="s">
        <v>593</v>
      </c>
      <c r="S1681" s="203" t="s">
        <v>593</v>
      </c>
      <c r="T1681" s="203" t="s">
        <v>593</v>
      </c>
      <c r="U1681" s="203">
        <v>0</v>
      </c>
      <c r="V1681" s="203" t="s">
        <v>593</v>
      </c>
      <c r="W1681" s="203" t="s">
        <v>761</v>
      </c>
      <c r="X1681" s="203" t="s">
        <v>593</v>
      </c>
      <c r="Y1681" s="203">
        <v>0</v>
      </c>
      <c r="Z1681" s="203">
        <v>0</v>
      </c>
      <c r="AA1681" s="203"/>
      <c r="AB1681" s="203"/>
      <c r="AC1681" s="203"/>
      <c r="AD1681" s="202"/>
    </row>
    <row r="1682" spans="1:30">
      <c r="A1682" s="200">
        <v>46222</v>
      </c>
      <c r="B1682" s="200" t="s">
        <v>4417</v>
      </c>
      <c r="C1682" s="200" t="s">
        <v>4892</v>
      </c>
      <c r="D1682" s="200"/>
      <c r="E1682" s="200"/>
      <c r="F1682" s="200" t="s">
        <v>4926</v>
      </c>
      <c r="G1682" s="200" t="s">
        <v>4927</v>
      </c>
      <c r="H1682" s="201">
        <v>40105</v>
      </c>
      <c r="I1682" s="202" t="s">
        <v>760</v>
      </c>
      <c r="J1682" s="203">
        <v>0</v>
      </c>
      <c r="K1682" s="203">
        <v>0</v>
      </c>
      <c r="L1682" s="203">
        <v>0</v>
      </c>
      <c r="M1682" s="203">
        <v>0</v>
      </c>
      <c r="N1682" s="203">
        <v>0</v>
      </c>
      <c r="O1682" s="203" t="s">
        <v>761</v>
      </c>
      <c r="P1682" s="203" t="s">
        <v>593</v>
      </c>
      <c r="Q1682" s="203" t="s">
        <v>593</v>
      </c>
      <c r="R1682" s="203" t="s">
        <v>593</v>
      </c>
      <c r="S1682" s="203" t="s">
        <v>593</v>
      </c>
      <c r="T1682" s="203" t="s">
        <v>593</v>
      </c>
      <c r="U1682" s="203">
        <v>0</v>
      </c>
      <c r="V1682" s="203" t="s">
        <v>593</v>
      </c>
      <c r="W1682" s="203" t="s">
        <v>761</v>
      </c>
      <c r="X1682" s="203" t="s">
        <v>761</v>
      </c>
      <c r="Y1682" s="203" t="s">
        <v>769</v>
      </c>
      <c r="Z1682" s="203" t="s">
        <v>4928</v>
      </c>
      <c r="AA1682" s="203">
        <v>0</v>
      </c>
      <c r="AB1682" s="203">
        <v>0</v>
      </c>
      <c r="AC1682" s="203">
        <v>0</v>
      </c>
      <c r="AD1682" s="203">
        <v>0</v>
      </c>
    </row>
    <row r="1683" spans="1:30" hidden="1">
      <c r="A1683" s="200">
        <v>46223</v>
      </c>
      <c r="B1683" s="200" t="s">
        <v>4417</v>
      </c>
      <c r="C1683" s="200" t="s">
        <v>4892</v>
      </c>
      <c r="D1683" s="200"/>
      <c r="E1683" s="200"/>
      <c r="F1683" s="200" t="s">
        <v>4929</v>
      </c>
      <c r="G1683" s="200" t="s">
        <v>4930</v>
      </c>
      <c r="H1683" s="201">
        <v>39417</v>
      </c>
      <c r="I1683" s="202" t="s">
        <v>760</v>
      </c>
      <c r="J1683" s="203">
        <v>0</v>
      </c>
      <c r="K1683" s="203">
        <v>0</v>
      </c>
      <c r="L1683" s="203">
        <v>0</v>
      </c>
      <c r="M1683" s="203">
        <v>0</v>
      </c>
      <c r="N1683" s="203">
        <v>0</v>
      </c>
      <c r="O1683" s="203" t="s">
        <v>761</v>
      </c>
      <c r="P1683" s="203" t="s">
        <v>593</v>
      </c>
      <c r="Q1683" s="203" t="s">
        <v>593</v>
      </c>
      <c r="R1683" s="203" t="s">
        <v>593</v>
      </c>
      <c r="S1683" s="203" t="s">
        <v>593</v>
      </c>
      <c r="T1683" s="203" t="s">
        <v>593</v>
      </c>
      <c r="U1683" s="203">
        <v>0</v>
      </c>
      <c r="V1683" s="203" t="s">
        <v>593</v>
      </c>
      <c r="W1683" s="203" t="s">
        <v>761</v>
      </c>
      <c r="X1683" s="203" t="s">
        <v>593</v>
      </c>
      <c r="Y1683" s="203">
        <v>0</v>
      </c>
      <c r="Z1683" s="203">
        <v>0</v>
      </c>
      <c r="AA1683" s="203"/>
      <c r="AB1683" s="203"/>
      <c r="AC1683" s="203"/>
      <c r="AD1683" s="202"/>
    </row>
    <row r="1684" spans="1:30" hidden="1">
      <c r="A1684" s="200">
        <v>46224</v>
      </c>
      <c r="B1684" s="200" t="s">
        <v>4417</v>
      </c>
      <c r="C1684" s="200" t="s">
        <v>4892</v>
      </c>
      <c r="D1684" s="200"/>
      <c r="E1684" s="200"/>
      <c r="F1684" s="200" t="s">
        <v>4931</v>
      </c>
      <c r="G1684" s="200" t="s">
        <v>4932</v>
      </c>
      <c r="H1684" s="201">
        <v>39753</v>
      </c>
      <c r="I1684" s="202" t="s">
        <v>760</v>
      </c>
      <c r="J1684" s="203">
        <v>0</v>
      </c>
      <c r="K1684" s="203">
        <v>0</v>
      </c>
      <c r="L1684" s="203">
        <v>0</v>
      </c>
      <c r="M1684" s="203">
        <v>0</v>
      </c>
      <c r="N1684" s="203">
        <v>0</v>
      </c>
      <c r="O1684" s="203" t="s">
        <v>761</v>
      </c>
      <c r="P1684" s="203" t="s">
        <v>593</v>
      </c>
      <c r="Q1684" s="203" t="s">
        <v>593</v>
      </c>
      <c r="R1684" s="203" t="s">
        <v>593</v>
      </c>
      <c r="S1684" s="203" t="s">
        <v>593</v>
      </c>
      <c r="T1684" s="203" t="s">
        <v>593</v>
      </c>
      <c r="U1684" s="203">
        <v>0</v>
      </c>
      <c r="V1684" s="203" t="s">
        <v>593</v>
      </c>
      <c r="W1684" s="203" t="s">
        <v>761</v>
      </c>
      <c r="X1684" s="203" t="s">
        <v>593</v>
      </c>
      <c r="Y1684" s="203">
        <v>0</v>
      </c>
      <c r="Z1684" s="203">
        <v>0</v>
      </c>
      <c r="AA1684" s="203"/>
      <c r="AB1684" s="203"/>
      <c r="AC1684" s="203"/>
      <c r="AD1684" s="202"/>
    </row>
    <row r="1685" spans="1:30">
      <c r="A1685" s="200">
        <v>46225</v>
      </c>
      <c r="B1685" s="200" t="s">
        <v>4417</v>
      </c>
      <c r="C1685" s="200" t="s">
        <v>4892</v>
      </c>
      <c r="D1685" s="200"/>
      <c r="E1685" s="200"/>
      <c r="F1685" s="200" t="s">
        <v>4933</v>
      </c>
      <c r="G1685" s="200" t="s">
        <v>4934</v>
      </c>
      <c r="H1685" s="201">
        <v>40260</v>
      </c>
      <c r="I1685" s="202" t="s">
        <v>760</v>
      </c>
      <c r="J1685" s="203">
        <v>0</v>
      </c>
      <c r="K1685" s="203">
        <v>0</v>
      </c>
      <c r="L1685" s="203">
        <v>0</v>
      </c>
      <c r="M1685" s="203">
        <v>0</v>
      </c>
      <c r="N1685" s="203">
        <v>0</v>
      </c>
      <c r="O1685" s="203" t="s">
        <v>761</v>
      </c>
      <c r="P1685" s="203" t="s">
        <v>593</v>
      </c>
      <c r="Q1685" s="203" t="s">
        <v>593</v>
      </c>
      <c r="R1685" s="203" t="s">
        <v>593</v>
      </c>
      <c r="S1685" s="203" t="s">
        <v>593</v>
      </c>
      <c r="T1685" s="203" t="s">
        <v>593</v>
      </c>
      <c r="U1685" s="203">
        <v>0</v>
      </c>
      <c r="V1685" s="203" t="s">
        <v>593</v>
      </c>
      <c r="W1685" s="203" t="s">
        <v>761</v>
      </c>
      <c r="X1685" s="203" t="s">
        <v>761</v>
      </c>
      <c r="Y1685" s="203" t="s">
        <v>769</v>
      </c>
      <c r="Z1685" s="203" t="s">
        <v>4935</v>
      </c>
      <c r="AA1685" s="203">
        <v>0</v>
      </c>
      <c r="AB1685" s="203">
        <v>0</v>
      </c>
      <c r="AC1685" s="203">
        <v>0</v>
      </c>
      <c r="AD1685" s="203">
        <v>0</v>
      </c>
    </row>
    <row r="1686" spans="1:30" hidden="1">
      <c r="A1686" s="200">
        <v>46303</v>
      </c>
      <c r="B1686" s="200" t="s">
        <v>4417</v>
      </c>
      <c r="C1686" s="200" t="s">
        <v>4892</v>
      </c>
      <c r="D1686" s="200" t="s">
        <v>4936</v>
      </c>
      <c r="E1686" s="200" t="s">
        <v>4937</v>
      </c>
      <c r="F1686" s="200" t="s">
        <v>4938</v>
      </c>
      <c r="G1686" s="200" t="s">
        <v>4939</v>
      </c>
      <c r="H1686" s="201">
        <v>26755</v>
      </c>
      <c r="I1686" s="202" t="s">
        <v>760</v>
      </c>
      <c r="J1686" s="203">
        <v>0</v>
      </c>
      <c r="K1686" s="203">
        <v>0</v>
      </c>
      <c r="L1686" s="203">
        <v>0</v>
      </c>
      <c r="M1686" s="203">
        <v>0</v>
      </c>
      <c r="N1686" s="203">
        <v>0</v>
      </c>
      <c r="O1686" s="203" t="s">
        <v>761</v>
      </c>
      <c r="P1686" s="203" t="s">
        <v>593</v>
      </c>
      <c r="Q1686" s="203" t="s">
        <v>593</v>
      </c>
      <c r="R1686" s="203" t="s">
        <v>593</v>
      </c>
      <c r="S1686" s="203" t="s">
        <v>593</v>
      </c>
      <c r="T1686" s="203" t="s">
        <v>593</v>
      </c>
      <c r="U1686" s="203">
        <v>0</v>
      </c>
      <c r="V1686" s="203" t="s">
        <v>593</v>
      </c>
      <c r="W1686" s="203" t="s">
        <v>761</v>
      </c>
      <c r="X1686" s="203" t="s">
        <v>593</v>
      </c>
      <c r="Y1686" s="203">
        <v>0</v>
      </c>
      <c r="Z1686" s="203">
        <v>0</v>
      </c>
      <c r="AA1686" s="203"/>
      <c r="AB1686" s="203"/>
      <c r="AC1686" s="203"/>
      <c r="AD1686" s="202"/>
    </row>
    <row r="1687" spans="1:30" hidden="1">
      <c r="A1687" s="200">
        <v>46304</v>
      </c>
      <c r="B1687" s="200" t="s">
        <v>4417</v>
      </c>
      <c r="C1687" s="200" t="s">
        <v>4892</v>
      </c>
      <c r="D1687" s="200" t="s">
        <v>4936</v>
      </c>
      <c r="E1687" s="200" t="s">
        <v>4937</v>
      </c>
      <c r="F1687" s="200" t="s">
        <v>4940</v>
      </c>
      <c r="G1687" s="200" t="s">
        <v>2449</v>
      </c>
      <c r="H1687" s="201">
        <v>26755</v>
      </c>
      <c r="I1687" s="202" t="s">
        <v>760</v>
      </c>
      <c r="J1687" s="203">
        <v>0</v>
      </c>
      <c r="K1687" s="203">
        <v>0</v>
      </c>
      <c r="L1687" s="203">
        <v>0</v>
      </c>
      <c r="M1687" s="203">
        <v>0</v>
      </c>
      <c r="N1687" s="203">
        <v>0</v>
      </c>
      <c r="O1687" s="203" t="s">
        <v>761</v>
      </c>
      <c r="P1687" s="203" t="s">
        <v>593</v>
      </c>
      <c r="Q1687" s="203" t="s">
        <v>593</v>
      </c>
      <c r="R1687" s="203" t="s">
        <v>593</v>
      </c>
      <c r="S1687" s="203" t="s">
        <v>593</v>
      </c>
      <c r="T1687" s="203" t="s">
        <v>593</v>
      </c>
      <c r="U1687" s="203">
        <v>0</v>
      </c>
      <c r="V1687" s="203" t="s">
        <v>593</v>
      </c>
      <c r="W1687" s="203" t="s">
        <v>761</v>
      </c>
      <c r="X1687" s="203" t="s">
        <v>593</v>
      </c>
      <c r="Y1687" s="203">
        <v>0</v>
      </c>
      <c r="Z1687" s="203">
        <v>0</v>
      </c>
      <c r="AA1687" s="203"/>
      <c r="AB1687" s="203"/>
      <c r="AC1687" s="203"/>
      <c r="AD1687" s="202"/>
    </row>
    <row r="1688" spans="1:30" hidden="1">
      <c r="A1688" s="200">
        <v>46392</v>
      </c>
      <c r="B1688" s="200" t="s">
        <v>4417</v>
      </c>
      <c r="C1688" s="200" t="s">
        <v>4892</v>
      </c>
      <c r="D1688" s="200" t="s">
        <v>4941</v>
      </c>
      <c r="E1688" s="200" t="s">
        <v>4942</v>
      </c>
      <c r="F1688" s="200" t="s">
        <v>4943</v>
      </c>
      <c r="G1688" s="200" t="s">
        <v>4944</v>
      </c>
      <c r="H1688" s="201">
        <v>38433</v>
      </c>
      <c r="I1688" s="202" t="s">
        <v>760</v>
      </c>
      <c r="J1688" s="203">
        <v>0</v>
      </c>
      <c r="K1688" s="203">
        <v>0</v>
      </c>
      <c r="L1688" s="203">
        <v>0</v>
      </c>
      <c r="M1688" s="203">
        <v>0</v>
      </c>
      <c r="N1688" s="203">
        <v>0</v>
      </c>
      <c r="O1688" s="203" t="s">
        <v>761</v>
      </c>
      <c r="P1688" s="203" t="s">
        <v>593</v>
      </c>
      <c r="Q1688" s="203" t="s">
        <v>593</v>
      </c>
      <c r="R1688" s="203" t="s">
        <v>593</v>
      </c>
      <c r="S1688" s="203" t="s">
        <v>593</v>
      </c>
      <c r="T1688" s="203" t="s">
        <v>593</v>
      </c>
      <c r="U1688" s="203">
        <v>0</v>
      </c>
      <c r="V1688" s="203" t="s">
        <v>593</v>
      </c>
      <c r="W1688" s="203" t="s">
        <v>761</v>
      </c>
      <c r="X1688" s="203" t="s">
        <v>593</v>
      </c>
      <c r="Y1688" s="203">
        <v>0</v>
      </c>
      <c r="Z1688" s="203">
        <v>0</v>
      </c>
      <c r="AA1688" s="203"/>
      <c r="AB1688" s="203"/>
      <c r="AC1688" s="203"/>
      <c r="AD1688" s="202"/>
    </row>
    <row r="1689" spans="1:30" hidden="1">
      <c r="A1689" s="200">
        <v>46404</v>
      </c>
      <c r="B1689" s="200" t="s">
        <v>4417</v>
      </c>
      <c r="C1689" s="200" t="s">
        <v>4892</v>
      </c>
      <c r="D1689" s="200" t="s">
        <v>4945</v>
      </c>
      <c r="E1689" s="200" t="s">
        <v>4946</v>
      </c>
      <c r="F1689" s="200" t="s">
        <v>4947</v>
      </c>
      <c r="G1689" s="200" t="s">
        <v>4948</v>
      </c>
      <c r="H1689" s="201">
        <v>38796</v>
      </c>
      <c r="I1689" s="202" t="s">
        <v>760</v>
      </c>
      <c r="J1689" s="203">
        <v>0</v>
      </c>
      <c r="K1689" s="203">
        <v>0</v>
      </c>
      <c r="L1689" s="203">
        <v>0</v>
      </c>
      <c r="M1689" s="203">
        <v>0</v>
      </c>
      <c r="N1689" s="203">
        <v>0</v>
      </c>
      <c r="O1689" s="203" t="s">
        <v>761</v>
      </c>
      <c r="P1689" s="203" t="s">
        <v>593</v>
      </c>
      <c r="Q1689" s="203" t="s">
        <v>593</v>
      </c>
      <c r="R1689" s="203" t="s">
        <v>593</v>
      </c>
      <c r="S1689" s="203" t="s">
        <v>593</v>
      </c>
      <c r="T1689" s="203" t="s">
        <v>593</v>
      </c>
      <c r="U1689" s="203">
        <v>0</v>
      </c>
      <c r="V1689" s="203" t="s">
        <v>593</v>
      </c>
      <c r="W1689" s="203" t="s">
        <v>761</v>
      </c>
      <c r="X1689" s="203" t="s">
        <v>593</v>
      </c>
      <c r="Y1689" s="203">
        <v>0</v>
      </c>
      <c r="Z1689" s="203">
        <v>0</v>
      </c>
      <c r="AA1689" s="203"/>
      <c r="AB1689" s="203"/>
      <c r="AC1689" s="203"/>
      <c r="AD1689" s="202"/>
    </row>
    <row r="1690" spans="1:30" hidden="1">
      <c r="A1690" s="200">
        <v>46452</v>
      </c>
      <c r="B1690" s="200" t="s">
        <v>4417</v>
      </c>
      <c r="C1690" s="200" t="s">
        <v>4892</v>
      </c>
      <c r="D1690" s="200" t="s">
        <v>4949</v>
      </c>
      <c r="E1690" s="200" t="s">
        <v>4950</v>
      </c>
      <c r="F1690" s="200" t="s">
        <v>4951</v>
      </c>
      <c r="G1690" s="200" t="s">
        <v>4952</v>
      </c>
      <c r="H1690" s="201">
        <v>38433</v>
      </c>
      <c r="I1690" s="202" t="s">
        <v>760</v>
      </c>
      <c r="J1690" s="203">
        <v>0</v>
      </c>
      <c r="K1690" s="203">
        <v>0</v>
      </c>
      <c r="L1690" s="203">
        <v>0</v>
      </c>
      <c r="M1690" s="203">
        <v>0</v>
      </c>
      <c r="N1690" s="203">
        <v>0</v>
      </c>
      <c r="O1690" s="203" t="s">
        <v>761</v>
      </c>
      <c r="P1690" s="203" t="s">
        <v>593</v>
      </c>
      <c r="Q1690" s="203" t="s">
        <v>593</v>
      </c>
      <c r="R1690" s="203" t="s">
        <v>593</v>
      </c>
      <c r="S1690" s="203" t="s">
        <v>593</v>
      </c>
      <c r="T1690" s="203" t="s">
        <v>593</v>
      </c>
      <c r="U1690" s="203">
        <v>0</v>
      </c>
      <c r="V1690" s="203" t="s">
        <v>593</v>
      </c>
      <c r="W1690" s="203" t="s">
        <v>761</v>
      </c>
      <c r="X1690" s="203" t="s">
        <v>593</v>
      </c>
      <c r="Y1690" s="203">
        <v>0</v>
      </c>
      <c r="Z1690" s="203">
        <v>0</v>
      </c>
      <c r="AA1690" s="203"/>
      <c r="AB1690" s="203"/>
      <c r="AC1690" s="203"/>
      <c r="AD1690" s="202"/>
    </row>
    <row r="1691" spans="1:30" hidden="1">
      <c r="A1691" s="200">
        <v>46468</v>
      </c>
      <c r="B1691" s="200" t="s">
        <v>4417</v>
      </c>
      <c r="C1691" s="200" t="s">
        <v>4892</v>
      </c>
      <c r="D1691" s="200" t="s">
        <v>4953</v>
      </c>
      <c r="E1691" s="200" t="s">
        <v>4954</v>
      </c>
      <c r="F1691" s="200" t="s">
        <v>4955</v>
      </c>
      <c r="G1691" s="200" t="s">
        <v>4956</v>
      </c>
      <c r="H1691" s="201">
        <v>40960</v>
      </c>
      <c r="I1691" s="202" t="s">
        <v>760</v>
      </c>
      <c r="J1691" s="203">
        <v>0</v>
      </c>
      <c r="K1691" s="203">
        <v>0</v>
      </c>
      <c r="L1691" s="203">
        <v>0</v>
      </c>
      <c r="M1691" s="203">
        <v>0</v>
      </c>
      <c r="N1691" s="203">
        <v>0</v>
      </c>
      <c r="O1691" s="203" t="s">
        <v>761</v>
      </c>
      <c r="P1691" s="203" t="s">
        <v>593</v>
      </c>
      <c r="Q1691" s="203" t="s">
        <v>593</v>
      </c>
      <c r="R1691" s="203" t="s">
        <v>593</v>
      </c>
      <c r="S1691" s="203" t="s">
        <v>593</v>
      </c>
      <c r="T1691" s="203" t="s">
        <v>593</v>
      </c>
      <c r="U1691" s="203">
        <v>0</v>
      </c>
      <c r="V1691" s="203" t="s">
        <v>593</v>
      </c>
      <c r="W1691" s="203" t="s">
        <v>761</v>
      </c>
      <c r="X1691" s="203" t="s">
        <v>593</v>
      </c>
      <c r="Y1691" s="203">
        <v>0</v>
      </c>
      <c r="Z1691" s="203">
        <v>0</v>
      </c>
      <c r="AA1691" s="203"/>
      <c r="AB1691" s="203"/>
      <c r="AC1691" s="203"/>
      <c r="AD1691" s="202"/>
    </row>
    <row r="1692" spans="1:30" hidden="1">
      <c r="A1692" s="200">
        <v>46482</v>
      </c>
      <c r="B1692" s="200" t="s">
        <v>4417</v>
      </c>
      <c r="C1692" s="200" t="s">
        <v>4892</v>
      </c>
      <c r="D1692" s="200" t="s">
        <v>4957</v>
      </c>
      <c r="E1692" s="200" t="s">
        <v>4958</v>
      </c>
      <c r="F1692" s="200" t="s">
        <v>4959</v>
      </c>
      <c r="G1692" s="200" t="s">
        <v>4960</v>
      </c>
      <c r="H1692" s="201">
        <v>39802</v>
      </c>
      <c r="I1692" s="202" t="s">
        <v>760</v>
      </c>
      <c r="J1692" s="203">
        <v>0</v>
      </c>
      <c r="K1692" s="203">
        <v>0</v>
      </c>
      <c r="L1692" s="203">
        <v>0</v>
      </c>
      <c r="M1692" s="203">
        <v>0</v>
      </c>
      <c r="N1692" s="203">
        <v>0</v>
      </c>
      <c r="O1692" s="203" t="s">
        <v>761</v>
      </c>
      <c r="P1692" s="203" t="s">
        <v>593</v>
      </c>
      <c r="Q1692" s="203" t="s">
        <v>593</v>
      </c>
      <c r="R1692" s="203" t="s">
        <v>593</v>
      </c>
      <c r="S1692" s="203" t="s">
        <v>593</v>
      </c>
      <c r="T1692" s="203" t="s">
        <v>593</v>
      </c>
      <c r="U1692" s="203">
        <v>0</v>
      </c>
      <c r="V1692" s="203" t="s">
        <v>593</v>
      </c>
      <c r="W1692" s="203" t="s">
        <v>761</v>
      </c>
      <c r="X1692" s="203" t="s">
        <v>593</v>
      </c>
      <c r="Y1692" s="203">
        <v>0</v>
      </c>
      <c r="Z1692" s="203">
        <v>0</v>
      </c>
      <c r="AA1692" s="203"/>
      <c r="AB1692" s="203"/>
      <c r="AC1692" s="203"/>
      <c r="AD1692" s="202"/>
    </row>
    <row r="1693" spans="1:30" hidden="1">
      <c r="A1693" s="200">
        <v>46490</v>
      </c>
      <c r="B1693" s="200" t="s">
        <v>4417</v>
      </c>
      <c r="C1693" s="200" t="s">
        <v>4892</v>
      </c>
      <c r="D1693" s="200" t="s">
        <v>4957</v>
      </c>
      <c r="E1693" s="200" t="s">
        <v>4958</v>
      </c>
      <c r="F1693" s="200" t="s">
        <v>4961</v>
      </c>
      <c r="G1693" s="200" t="s">
        <v>4962</v>
      </c>
      <c r="H1693" s="201">
        <v>38433</v>
      </c>
      <c r="I1693" s="202" t="s">
        <v>760</v>
      </c>
      <c r="J1693" s="203">
        <v>0</v>
      </c>
      <c r="K1693" s="203">
        <v>0</v>
      </c>
      <c r="L1693" s="203">
        <v>0</v>
      </c>
      <c r="M1693" s="203">
        <v>0</v>
      </c>
      <c r="N1693" s="203">
        <v>0</v>
      </c>
      <c r="O1693" s="203" t="s">
        <v>761</v>
      </c>
      <c r="P1693" s="203" t="s">
        <v>593</v>
      </c>
      <c r="Q1693" s="203" t="s">
        <v>593</v>
      </c>
      <c r="R1693" s="203" t="s">
        <v>593</v>
      </c>
      <c r="S1693" s="203" t="s">
        <v>593</v>
      </c>
      <c r="T1693" s="203" t="s">
        <v>593</v>
      </c>
      <c r="U1693" s="203">
        <v>0</v>
      </c>
      <c r="V1693" s="203" t="s">
        <v>593</v>
      </c>
      <c r="W1693" s="203" t="s">
        <v>761</v>
      </c>
      <c r="X1693" s="203" t="s">
        <v>593</v>
      </c>
      <c r="Y1693" s="203">
        <v>0</v>
      </c>
      <c r="Z1693" s="203">
        <v>0</v>
      </c>
      <c r="AA1693" s="203"/>
      <c r="AB1693" s="203"/>
      <c r="AC1693" s="203"/>
      <c r="AD1693" s="202"/>
    </row>
    <row r="1694" spans="1:30" hidden="1">
      <c r="A1694" s="200">
        <v>46491</v>
      </c>
      <c r="B1694" s="200" t="s">
        <v>4417</v>
      </c>
      <c r="C1694" s="200" t="s">
        <v>4892</v>
      </c>
      <c r="D1694" s="200" t="s">
        <v>4957</v>
      </c>
      <c r="E1694" s="200" t="s">
        <v>4958</v>
      </c>
      <c r="F1694" s="200" t="s">
        <v>4963</v>
      </c>
      <c r="G1694" s="200" t="s">
        <v>4964</v>
      </c>
      <c r="H1694" s="201">
        <v>38442</v>
      </c>
      <c r="I1694" s="202" t="s">
        <v>760</v>
      </c>
      <c r="J1694" s="203">
        <v>0</v>
      </c>
      <c r="K1694" s="203">
        <v>0</v>
      </c>
      <c r="L1694" s="203">
        <v>0</v>
      </c>
      <c r="M1694" s="203">
        <v>0</v>
      </c>
      <c r="N1694" s="203">
        <v>0</v>
      </c>
      <c r="O1694" s="203" t="s">
        <v>761</v>
      </c>
      <c r="P1694" s="203" t="s">
        <v>593</v>
      </c>
      <c r="Q1694" s="203" t="s">
        <v>593</v>
      </c>
      <c r="R1694" s="203" t="s">
        <v>593</v>
      </c>
      <c r="S1694" s="203" t="s">
        <v>593</v>
      </c>
      <c r="T1694" s="203" t="s">
        <v>593</v>
      </c>
      <c r="U1694" s="203">
        <v>0</v>
      </c>
      <c r="V1694" s="203" t="s">
        <v>593</v>
      </c>
      <c r="W1694" s="203" t="s">
        <v>761</v>
      </c>
      <c r="X1694" s="203" t="s">
        <v>593</v>
      </c>
      <c r="Y1694" s="203">
        <v>0</v>
      </c>
      <c r="Z1694" s="203">
        <v>0</v>
      </c>
      <c r="AA1694" s="203"/>
      <c r="AB1694" s="203"/>
      <c r="AC1694" s="203"/>
      <c r="AD1694" s="202"/>
    </row>
    <row r="1695" spans="1:30" hidden="1">
      <c r="A1695" s="200">
        <v>46492</v>
      </c>
      <c r="B1695" s="200" t="s">
        <v>4417</v>
      </c>
      <c r="C1695" s="200" t="s">
        <v>4892</v>
      </c>
      <c r="D1695" s="200" t="s">
        <v>4957</v>
      </c>
      <c r="E1695" s="200" t="s">
        <v>4958</v>
      </c>
      <c r="F1695" s="200" t="s">
        <v>4965</v>
      </c>
      <c r="G1695" s="200" t="s">
        <v>4966</v>
      </c>
      <c r="H1695" s="201">
        <v>38534</v>
      </c>
      <c r="I1695" s="202" t="s">
        <v>760</v>
      </c>
      <c r="J1695" s="203">
        <v>0</v>
      </c>
      <c r="K1695" s="203">
        <v>0</v>
      </c>
      <c r="L1695" s="203">
        <v>0</v>
      </c>
      <c r="M1695" s="203">
        <v>0</v>
      </c>
      <c r="N1695" s="203">
        <v>0</v>
      </c>
      <c r="O1695" s="203" t="s">
        <v>761</v>
      </c>
      <c r="P1695" s="203" t="s">
        <v>593</v>
      </c>
      <c r="Q1695" s="203" t="s">
        <v>593</v>
      </c>
      <c r="R1695" s="203" t="s">
        <v>593</v>
      </c>
      <c r="S1695" s="203" t="s">
        <v>593</v>
      </c>
      <c r="T1695" s="203" t="s">
        <v>593</v>
      </c>
      <c r="U1695" s="203">
        <v>0</v>
      </c>
      <c r="V1695" s="203" t="s">
        <v>593</v>
      </c>
      <c r="W1695" s="203" t="s">
        <v>761</v>
      </c>
      <c r="X1695" s="203" t="s">
        <v>593</v>
      </c>
      <c r="Y1695" s="203">
        <v>0</v>
      </c>
      <c r="Z1695" s="203">
        <v>0</v>
      </c>
      <c r="AA1695" s="203"/>
      <c r="AB1695" s="203"/>
      <c r="AC1695" s="203"/>
      <c r="AD1695" s="202"/>
    </row>
    <row r="1696" spans="1:30" hidden="1">
      <c r="A1696" s="200">
        <v>46501</v>
      </c>
      <c r="B1696" s="200" t="s">
        <v>4417</v>
      </c>
      <c r="C1696" s="200" t="s">
        <v>4892</v>
      </c>
      <c r="D1696" s="200" t="s">
        <v>4165</v>
      </c>
      <c r="E1696" s="200" t="s">
        <v>4166</v>
      </c>
      <c r="F1696" s="200" t="s">
        <v>4967</v>
      </c>
      <c r="G1696" s="200" t="s">
        <v>4968</v>
      </c>
      <c r="H1696" s="201">
        <v>32198</v>
      </c>
      <c r="I1696" s="202" t="s">
        <v>760</v>
      </c>
      <c r="J1696" s="203">
        <v>0</v>
      </c>
      <c r="K1696" s="203">
        <v>0</v>
      </c>
      <c r="L1696" s="203">
        <v>0</v>
      </c>
      <c r="M1696" s="203">
        <v>0</v>
      </c>
      <c r="N1696" s="203">
        <v>0</v>
      </c>
      <c r="O1696" s="203" t="s">
        <v>761</v>
      </c>
      <c r="P1696" s="203" t="s">
        <v>593</v>
      </c>
      <c r="Q1696" s="203" t="s">
        <v>593</v>
      </c>
      <c r="R1696" s="203" t="s">
        <v>593</v>
      </c>
      <c r="S1696" s="203" t="s">
        <v>593</v>
      </c>
      <c r="T1696" s="203" t="s">
        <v>593</v>
      </c>
      <c r="U1696" s="203">
        <v>0</v>
      </c>
      <c r="V1696" s="203" t="s">
        <v>593</v>
      </c>
      <c r="W1696" s="203" t="s">
        <v>761</v>
      </c>
      <c r="X1696" s="203" t="s">
        <v>593</v>
      </c>
      <c r="Y1696" s="203">
        <v>0</v>
      </c>
      <c r="Z1696" s="203">
        <v>0</v>
      </c>
      <c r="AA1696" s="203"/>
      <c r="AB1696" s="203"/>
      <c r="AC1696" s="203"/>
      <c r="AD1696" s="202"/>
    </row>
    <row r="1697" spans="1:30" hidden="1">
      <c r="A1697" s="200">
        <v>46502</v>
      </c>
      <c r="B1697" s="200" t="s">
        <v>4417</v>
      </c>
      <c r="C1697" s="200" t="s">
        <v>4892</v>
      </c>
      <c r="D1697" s="200" t="s">
        <v>4165</v>
      </c>
      <c r="E1697" s="200" t="s">
        <v>4166</v>
      </c>
      <c r="F1697" s="200" t="s">
        <v>4969</v>
      </c>
      <c r="G1697" s="200" t="s">
        <v>4970</v>
      </c>
      <c r="H1697" s="202"/>
      <c r="I1697" s="202"/>
      <c r="J1697" s="203">
        <v>0</v>
      </c>
      <c r="K1697" s="203">
        <v>0</v>
      </c>
      <c r="L1697" s="203">
        <v>0</v>
      </c>
      <c r="M1697" s="203">
        <v>0</v>
      </c>
      <c r="N1697" s="203">
        <v>0</v>
      </c>
      <c r="O1697" s="203" t="s">
        <v>761</v>
      </c>
      <c r="P1697" s="203" t="s">
        <v>593</v>
      </c>
      <c r="Q1697" s="203" t="s">
        <v>593</v>
      </c>
      <c r="R1697" s="203" t="s">
        <v>593</v>
      </c>
      <c r="S1697" s="203" t="s">
        <v>593</v>
      </c>
      <c r="T1697" s="203" t="s">
        <v>593</v>
      </c>
      <c r="U1697" s="203">
        <v>0</v>
      </c>
      <c r="V1697" s="203" t="s">
        <v>593</v>
      </c>
      <c r="W1697" s="203" t="s">
        <v>761</v>
      </c>
      <c r="X1697" s="203" t="s">
        <v>593</v>
      </c>
      <c r="Y1697" s="203">
        <v>0</v>
      </c>
      <c r="Z1697" s="203">
        <v>0</v>
      </c>
      <c r="AA1697" s="203"/>
      <c r="AB1697" s="203"/>
      <c r="AC1697" s="203"/>
      <c r="AD1697" s="202"/>
    </row>
    <row r="1698" spans="1:30" hidden="1">
      <c r="A1698" s="200">
        <v>46505</v>
      </c>
      <c r="B1698" s="200" t="s">
        <v>4417</v>
      </c>
      <c r="C1698" s="200" t="s">
        <v>4892</v>
      </c>
      <c r="D1698" s="200" t="s">
        <v>4165</v>
      </c>
      <c r="E1698" s="200" t="s">
        <v>4166</v>
      </c>
      <c r="F1698" s="200" t="s">
        <v>4971</v>
      </c>
      <c r="G1698" s="200" t="s">
        <v>4972</v>
      </c>
      <c r="H1698" s="201">
        <v>39356</v>
      </c>
      <c r="I1698" s="202" t="s">
        <v>760</v>
      </c>
      <c r="J1698" s="203">
        <v>0</v>
      </c>
      <c r="K1698" s="203">
        <v>0</v>
      </c>
      <c r="L1698" s="203">
        <v>0</v>
      </c>
      <c r="M1698" s="203">
        <v>0</v>
      </c>
      <c r="N1698" s="203">
        <v>0</v>
      </c>
      <c r="O1698" s="203" t="s">
        <v>761</v>
      </c>
      <c r="P1698" s="203" t="s">
        <v>593</v>
      </c>
      <c r="Q1698" s="203" t="s">
        <v>593</v>
      </c>
      <c r="R1698" s="203" t="s">
        <v>593</v>
      </c>
      <c r="S1698" s="203" t="s">
        <v>593</v>
      </c>
      <c r="T1698" s="203" t="s">
        <v>593</v>
      </c>
      <c r="U1698" s="203">
        <v>0</v>
      </c>
      <c r="V1698" s="203" t="s">
        <v>593</v>
      </c>
      <c r="W1698" s="203" t="s">
        <v>761</v>
      </c>
      <c r="X1698" s="203" t="s">
        <v>593</v>
      </c>
      <c r="Y1698" s="203">
        <v>0</v>
      </c>
      <c r="Z1698" s="203">
        <v>0</v>
      </c>
      <c r="AA1698" s="203"/>
      <c r="AB1698" s="203"/>
      <c r="AC1698" s="203"/>
      <c r="AD1698" s="202"/>
    </row>
    <row r="1699" spans="1:30" hidden="1">
      <c r="A1699" s="200">
        <v>46523</v>
      </c>
      <c r="B1699" s="200" t="s">
        <v>4417</v>
      </c>
      <c r="C1699" s="200" t="s">
        <v>4892</v>
      </c>
      <c r="D1699" s="200" t="s">
        <v>4157</v>
      </c>
      <c r="E1699" s="200" t="s">
        <v>4158</v>
      </c>
      <c r="F1699" s="200" t="s">
        <v>4973</v>
      </c>
      <c r="G1699" s="200" t="s">
        <v>4974</v>
      </c>
      <c r="H1699" s="201">
        <v>40105</v>
      </c>
      <c r="I1699" s="202" t="s">
        <v>760</v>
      </c>
      <c r="J1699" s="203">
        <v>0</v>
      </c>
      <c r="K1699" s="203">
        <v>0</v>
      </c>
      <c r="L1699" s="203">
        <v>0</v>
      </c>
      <c r="M1699" s="203">
        <v>0</v>
      </c>
      <c r="N1699" s="203">
        <v>0</v>
      </c>
      <c r="O1699" s="203" t="s">
        <v>761</v>
      </c>
      <c r="P1699" s="203" t="s">
        <v>593</v>
      </c>
      <c r="Q1699" s="203" t="s">
        <v>593</v>
      </c>
      <c r="R1699" s="203" t="s">
        <v>593</v>
      </c>
      <c r="S1699" s="203" t="s">
        <v>593</v>
      </c>
      <c r="T1699" s="203" t="s">
        <v>593</v>
      </c>
      <c r="U1699" s="203">
        <v>0</v>
      </c>
      <c r="V1699" s="203" t="s">
        <v>593</v>
      </c>
      <c r="W1699" s="203" t="s">
        <v>761</v>
      </c>
      <c r="X1699" s="203" t="s">
        <v>593</v>
      </c>
      <c r="Y1699" s="203">
        <v>0</v>
      </c>
      <c r="Z1699" s="203">
        <v>0</v>
      </c>
      <c r="AA1699" s="203"/>
      <c r="AB1699" s="203"/>
      <c r="AC1699" s="203"/>
      <c r="AD1699" s="202"/>
    </row>
    <row r="1700" spans="1:30" hidden="1">
      <c r="A1700" s="200">
        <v>46524</v>
      </c>
      <c r="B1700" s="200" t="s">
        <v>4417</v>
      </c>
      <c r="C1700" s="200" t="s">
        <v>4892</v>
      </c>
      <c r="D1700" s="200" t="s">
        <v>4157</v>
      </c>
      <c r="E1700" s="200" t="s">
        <v>4158</v>
      </c>
      <c r="F1700" s="200" t="s">
        <v>4975</v>
      </c>
      <c r="G1700" s="200" t="s">
        <v>4976</v>
      </c>
      <c r="H1700" s="202"/>
      <c r="I1700" s="202"/>
      <c r="J1700" s="203">
        <v>0</v>
      </c>
      <c r="K1700" s="203">
        <v>0</v>
      </c>
      <c r="L1700" s="203">
        <v>0</v>
      </c>
      <c r="M1700" s="203">
        <v>0</v>
      </c>
      <c r="N1700" s="203">
        <v>0</v>
      </c>
      <c r="O1700" s="203" t="s">
        <v>761</v>
      </c>
      <c r="P1700" s="203" t="s">
        <v>593</v>
      </c>
      <c r="Q1700" s="203" t="s">
        <v>593</v>
      </c>
      <c r="R1700" s="203" t="s">
        <v>593</v>
      </c>
      <c r="S1700" s="203" t="s">
        <v>593</v>
      </c>
      <c r="T1700" s="203" t="s">
        <v>593</v>
      </c>
      <c r="U1700" s="203">
        <v>0</v>
      </c>
      <c r="V1700" s="203" t="s">
        <v>593</v>
      </c>
      <c r="W1700" s="203" t="s">
        <v>761</v>
      </c>
      <c r="X1700" s="203" t="s">
        <v>593</v>
      </c>
      <c r="Y1700" s="203">
        <v>0</v>
      </c>
      <c r="Z1700" s="203">
        <v>0</v>
      </c>
      <c r="AA1700" s="203"/>
      <c r="AB1700" s="203"/>
      <c r="AC1700" s="203"/>
      <c r="AD1700" s="202"/>
    </row>
    <row r="1701" spans="1:30" hidden="1">
      <c r="A1701" s="200">
        <v>46525</v>
      </c>
      <c r="B1701" s="200" t="s">
        <v>4417</v>
      </c>
      <c r="C1701" s="200" t="s">
        <v>4892</v>
      </c>
      <c r="D1701" s="200" t="s">
        <v>4157</v>
      </c>
      <c r="E1701" s="200" t="s">
        <v>4158</v>
      </c>
      <c r="F1701" s="200" t="s">
        <v>4977</v>
      </c>
      <c r="G1701" s="200" t="s">
        <v>4978</v>
      </c>
      <c r="H1701" s="201">
        <v>39339</v>
      </c>
      <c r="I1701" s="202" t="s">
        <v>760</v>
      </c>
      <c r="J1701" s="203">
        <v>0</v>
      </c>
      <c r="K1701" s="203">
        <v>0</v>
      </c>
      <c r="L1701" s="203">
        <v>0</v>
      </c>
      <c r="M1701" s="203">
        <v>0</v>
      </c>
      <c r="N1701" s="203">
        <v>0</v>
      </c>
      <c r="O1701" s="203" t="s">
        <v>761</v>
      </c>
      <c r="P1701" s="203" t="s">
        <v>593</v>
      </c>
      <c r="Q1701" s="203" t="s">
        <v>593</v>
      </c>
      <c r="R1701" s="203" t="s">
        <v>593</v>
      </c>
      <c r="S1701" s="203" t="s">
        <v>593</v>
      </c>
      <c r="T1701" s="203" t="s">
        <v>593</v>
      </c>
      <c r="U1701" s="203">
        <v>0</v>
      </c>
      <c r="V1701" s="203" t="s">
        <v>593</v>
      </c>
      <c r="W1701" s="203" t="s">
        <v>761</v>
      </c>
      <c r="X1701" s="203" t="s">
        <v>593</v>
      </c>
      <c r="Y1701" s="203">
        <v>0</v>
      </c>
      <c r="Z1701" s="203">
        <v>0</v>
      </c>
      <c r="AA1701" s="203"/>
      <c r="AB1701" s="203"/>
      <c r="AC1701" s="203"/>
      <c r="AD1701" s="202"/>
    </row>
    <row r="1702" spans="1:30" hidden="1">
      <c r="A1702" s="200">
        <v>46527</v>
      </c>
      <c r="B1702" s="200" t="s">
        <v>4417</v>
      </c>
      <c r="C1702" s="200" t="s">
        <v>4892</v>
      </c>
      <c r="D1702" s="200" t="s">
        <v>4157</v>
      </c>
      <c r="E1702" s="200" t="s">
        <v>4158</v>
      </c>
      <c r="F1702" s="200" t="s">
        <v>4979</v>
      </c>
      <c r="G1702" s="200" t="s">
        <v>4980</v>
      </c>
      <c r="H1702" s="201">
        <v>27435</v>
      </c>
      <c r="I1702" s="202" t="s">
        <v>760</v>
      </c>
      <c r="J1702" s="203">
        <v>0</v>
      </c>
      <c r="K1702" s="203">
        <v>0</v>
      </c>
      <c r="L1702" s="203">
        <v>0</v>
      </c>
      <c r="M1702" s="203">
        <v>0</v>
      </c>
      <c r="N1702" s="203">
        <v>0</v>
      </c>
      <c r="O1702" s="203" t="s">
        <v>761</v>
      </c>
      <c r="P1702" s="203" t="s">
        <v>593</v>
      </c>
      <c r="Q1702" s="203" t="s">
        <v>593</v>
      </c>
      <c r="R1702" s="203" t="s">
        <v>593</v>
      </c>
      <c r="S1702" s="203" t="s">
        <v>593</v>
      </c>
      <c r="T1702" s="203" t="s">
        <v>593</v>
      </c>
      <c r="U1702" s="203">
        <v>0</v>
      </c>
      <c r="V1702" s="203" t="s">
        <v>593</v>
      </c>
      <c r="W1702" s="203" t="s">
        <v>761</v>
      </c>
      <c r="X1702" s="203" t="s">
        <v>593</v>
      </c>
      <c r="Y1702" s="203">
        <v>0</v>
      </c>
      <c r="Z1702" s="203">
        <v>0</v>
      </c>
      <c r="AA1702" s="203"/>
      <c r="AB1702" s="203"/>
      <c r="AC1702" s="203"/>
      <c r="AD1702" s="202"/>
    </row>
    <row r="1703" spans="1:30" hidden="1">
      <c r="A1703" s="200">
        <v>46529</v>
      </c>
      <c r="B1703" s="200" t="s">
        <v>4417</v>
      </c>
      <c r="C1703" s="200" t="s">
        <v>4892</v>
      </c>
      <c r="D1703" s="200" t="s">
        <v>4157</v>
      </c>
      <c r="E1703" s="200" t="s">
        <v>4158</v>
      </c>
      <c r="F1703" s="200" t="s">
        <v>4981</v>
      </c>
      <c r="G1703" s="200" t="s">
        <v>4982</v>
      </c>
      <c r="H1703" s="202"/>
      <c r="I1703" s="202"/>
      <c r="J1703" s="203">
        <v>0</v>
      </c>
      <c r="K1703" s="203">
        <v>0</v>
      </c>
      <c r="L1703" s="203">
        <v>0</v>
      </c>
      <c r="M1703" s="203">
        <v>0</v>
      </c>
      <c r="N1703" s="203">
        <v>0</v>
      </c>
      <c r="O1703" s="203" t="s">
        <v>761</v>
      </c>
      <c r="P1703" s="203" t="s">
        <v>593</v>
      </c>
      <c r="Q1703" s="203" t="s">
        <v>593</v>
      </c>
      <c r="R1703" s="203" t="s">
        <v>593</v>
      </c>
      <c r="S1703" s="203" t="s">
        <v>593</v>
      </c>
      <c r="T1703" s="203" t="s">
        <v>593</v>
      </c>
      <c r="U1703" s="203">
        <v>0</v>
      </c>
      <c r="V1703" s="203" t="s">
        <v>593</v>
      </c>
      <c r="W1703" s="203" t="s">
        <v>761</v>
      </c>
      <c r="X1703" s="203" t="s">
        <v>593</v>
      </c>
      <c r="Y1703" s="203">
        <v>0</v>
      </c>
      <c r="Z1703" s="203">
        <v>0</v>
      </c>
      <c r="AA1703" s="203"/>
      <c r="AB1703" s="203"/>
      <c r="AC1703" s="203"/>
      <c r="AD1703" s="202"/>
    </row>
    <row r="1704" spans="1:30" hidden="1">
      <c r="A1704" s="200">
        <v>46530</v>
      </c>
      <c r="B1704" s="200" t="s">
        <v>4417</v>
      </c>
      <c r="C1704" s="200" t="s">
        <v>4892</v>
      </c>
      <c r="D1704" s="200" t="s">
        <v>4157</v>
      </c>
      <c r="E1704" s="200" t="s">
        <v>4158</v>
      </c>
      <c r="F1704" s="200" t="s">
        <v>4983</v>
      </c>
      <c r="G1704" s="200" t="s">
        <v>4984</v>
      </c>
      <c r="H1704" s="202"/>
      <c r="I1704" s="202"/>
      <c r="J1704" s="203">
        <v>0</v>
      </c>
      <c r="K1704" s="203">
        <v>0</v>
      </c>
      <c r="L1704" s="203">
        <v>0</v>
      </c>
      <c r="M1704" s="203">
        <v>0</v>
      </c>
      <c r="N1704" s="203">
        <v>0</v>
      </c>
      <c r="O1704" s="203" t="s">
        <v>761</v>
      </c>
      <c r="P1704" s="203" t="s">
        <v>593</v>
      </c>
      <c r="Q1704" s="203" t="s">
        <v>593</v>
      </c>
      <c r="R1704" s="203" t="s">
        <v>593</v>
      </c>
      <c r="S1704" s="203" t="s">
        <v>593</v>
      </c>
      <c r="T1704" s="203" t="s">
        <v>593</v>
      </c>
      <c r="U1704" s="203">
        <v>0</v>
      </c>
      <c r="V1704" s="203" t="s">
        <v>593</v>
      </c>
      <c r="W1704" s="203" t="s">
        <v>761</v>
      </c>
      <c r="X1704" s="203" t="s">
        <v>593</v>
      </c>
      <c r="Y1704" s="203">
        <v>0</v>
      </c>
      <c r="Z1704" s="203">
        <v>0</v>
      </c>
      <c r="AA1704" s="203"/>
      <c r="AB1704" s="203"/>
      <c r="AC1704" s="203"/>
      <c r="AD1704" s="202"/>
    </row>
    <row r="1705" spans="1:30" hidden="1">
      <c r="A1705" s="200">
        <v>46531</v>
      </c>
      <c r="B1705" s="200" t="s">
        <v>4417</v>
      </c>
      <c r="C1705" s="200" t="s">
        <v>4892</v>
      </c>
      <c r="D1705" s="200" t="s">
        <v>4157</v>
      </c>
      <c r="E1705" s="200" t="s">
        <v>4158</v>
      </c>
      <c r="F1705" s="200" t="s">
        <v>4985</v>
      </c>
      <c r="G1705" s="200" t="s">
        <v>4986</v>
      </c>
      <c r="H1705" s="202"/>
      <c r="I1705" s="202"/>
      <c r="J1705" s="203">
        <v>0</v>
      </c>
      <c r="K1705" s="203">
        <v>0</v>
      </c>
      <c r="L1705" s="203">
        <v>0</v>
      </c>
      <c r="M1705" s="203">
        <v>0</v>
      </c>
      <c r="N1705" s="203">
        <v>0</v>
      </c>
      <c r="O1705" s="203" t="s">
        <v>761</v>
      </c>
      <c r="P1705" s="203" t="s">
        <v>593</v>
      </c>
      <c r="Q1705" s="203" t="s">
        <v>593</v>
      </c>
      <c r="R1705" s="203" t="s">
        <v>593</v>
      </c>
      <c r="S1705" s="203" t="s">
        <v>593</v>
      </c>
      <c r="T1705" s="203" t="s">
        <v>593</v>
      </c>
      <c r="U1705" s="203">
        <v>0</v>
      </c>
      <c r="V1705" s="203" t="s">
        <v>593</v>
      </c>
      <c r="W1705" s="203" t="s">
        <v>761</v>
      </c>
      <c r="X1705" s="203" t="s">
        <v>593</v>
      </c>
      <c r="Y1705" s="203">
        <v>0</v>
      </c>
      <c r="Z1705" s="203">
        <v>0</v>
      </c>
      <c r="AA1705" s="203"/>
      <c r="AB1705" s="203"/>
      <c r="AC1705" s="203"/>
      <c r="AD1705" s="202"/>
    </row>
    <row r="1706" spans="1:30" hidden="1">
      <c r="A1706" s="200">
        <v>46532</v>
      </c>
      <c r="B1706" s="200" t="s">
        <v>4417</v>
      </c>
      <c r="C1706" s="200" t="s">
        <v>4892</v>
      </c>
      <c r="D1706" s="200" t="s">
        <v>4157</v>
      </c>
      <c r="E1706" s="200" t="s">
        <v>4158</v>
      </c>
      <c r="F1706" s="200" t="s">
        <v>4987</v>
      </c>
      <c r="G1706" s="200" t="s">
        <v>4988</v>
      </c>
      <c r="H1706" s="202"/>
      <c r="I1706" s="202"/>
      <c r="J1706" s="203">
        <v>0</v>
      </c>
      <c r="K1706" s="203">
        <v>0</v>
      </c>
      <c r="L1706" s="203">
        <v>0</v>
      </c>
      <c r="M1706" s="203">
        <v>0</v>
      </c>
      <c r="N1706" s="203">
        <v>0</v>
      </c>
      <c r="O1706" s="203" t="s">
        <v>761</v>
      </c>
      <c r="P1706" s="203" t="s">
        <v>593</v>
      </c>
      <c r="Q1706" s="203" t="s">
        <v>593</v>
      </c>
      <c r="R1706" s="203" t="s">
        <v>593</v>
      </c>
      <c r="S1706" s="203" t="s">
        <v>593</v>
      </c>
      <c r="T1706" s="203" t="s">
        <v>593</v>
      </c>
      <c r="U1706" s="203">
        <v>0</v>
      </c>
      <c r="V1706" s="203" t="s">
        <v>593</v>
      </c>
      <c r="W1706" s="203" t="s">
        <v>761</v>
      </c>
      <c r="X1706" s="203" t="s">
        <v>593</v>
      </c>
      <c r="Y1706" s="203">
        <v>0</v>
      </c>
      <c r="Z1706" s="203">
        <v>0</v>
      </c>
      <c r="AA1706" s="203"/>
      <c r="AB1706" s="203"/>
      <c r="AC1706" s="203"/>
      <c r="AD1706" s="202"/>
    </row>
    <row r="1707" spans="1:30" hidden="1">
      <c r="A1707" s="200">
        <v>46533</v>
      </c>
      <c r="B1707" s="200" t="s">
        <v>4417</v>
      </c>
      <c r="C1707" s="200" t="s">
        <v>4892</v>
      </c>
      <c r="D1707" s="200" t="s">
        <v>4157</v>
      </c>
      <c r="E1707" s="200" t="s">
        <v>4158</v>
      </c>
      <c r="F1707" s="200" t="s">
        <v>4989</v>
      </c>
      <c r="G1707" s="200" t="s">
        <v>4990</v>
      </c>
      <c r="H1707" s="201">
        <v>40421</v>
      </c>
      <c r="I1707" s="202" t="s">
        <v>760</v>
      </c>
      <c r="J1707" s="203">
        <v>0</v>
      </c>
      <c r="K1707" s="203">
        <v>0</v>
      </c>
      <c r="L1707" s="203">
        <v>0</v>
      </c>
      <c r="M1707" s="203">
        <v>0</v>
      </c>
      <c r="N1707" s="203">
        <v>0</v>
      </c>
      <c r="O1707" s="203" t="s">
        <v>761</v>
      </c>
      <c r="P1707" s="203" t="s">
        <v>593</v>
      </c>
      <c r="Q1707" s="203" t="s">
        <v>593</v>
      </c>
      <c r="R1707" s="203" t="s">
        <v>593</v>
      </c>
      <c r="S1707" s="203" t="s">
        <v>593</v>
      </c>
      <c r="T1707" s="203" t="s">
        <v>593</v>
      </c>
      <c r="U1707" s="203">
        <v>0</v>
      </c>
      <c r="V1707" s="203" t="s">
        <v>593</v>
      </c>
      <c r="W1707" s="203" t="s">
        <v>761</v>
      </c>
      <c r="X1707" s="203" t="s">
        <v>593</v>
      </c>
      <c r="Y1707" s="203">
        <v>0</v>
      </c>
      <c r="Z1707" s="203">
        <v>0</v>
      </c>
      <c r="AA1707" s="203"/>
      <c r="AB1707" s="203"/>
      <c r="AC1707" s="203"/>
      <c r="AD1707" s="202"/>
    </row>
    <row r="1708" spans="1:30" hidden="1">
      <c r="A1708" s="200">
        <v>46534</v>
      </c>
      <c r="B1708" s="200" t="s">
        <v>4417</v>
      </c>
      <c r="C1708" s="200" t="s">
        <v>4892</v>
      </c>
      <c r="D1708" s="200" t="s">
        <v>4157</v>
      </c>
      <c r="E1708" s="200" t="s">
        <v>4158</v>
      </c>
      <c r="F1708" s="200" t="s">
        <v>4991</v>
      </c>
      <c r="G1708" s="200" t="s">
        <v>4992</v>
      </c>
      <c r="H1708" s="201">
        <v>40421</v>
      </c>
      <c r="I1708" s="202" t="s">
        <v>760</v>
      </c>
      <c r="J1708" s="203">
        <v>0</v>
      </c>
      <c r="K1708" s="203">
        <v>0</v>
      </c>
      <c r="L1708" s="203">
        <v>0</v>
      </c>
      <c r="M1708" s="203">
        <v>0</v>
      </c>
      <c r="N1708" s="203">
        <v>0</v>
      </c>
      <c r="O1708" s="203" t="s">
        <v>761</v>
      </c>
      <c r="P1708" s="203" t="s">
        <v>593</v>
      </c>
      <c r="Q1708" s="203" t="s">
        <v>593</v>
      </c>
      <c r="R1708" s="203" t="s">
        <v>593</v>
      </c>
      <c r="S1708" s="203" t="s">
        <v>593</v>
      </c>
      <c r="T1708" s="203" t="s">
        <v>593</v>
      </c>
      <c r="U1708" s="203">
        <v>0</v>
      </c>
      <c r="V1708" s="203" t="s">
        <v>593</v>
      </c>
      <c r="W1708" s="203" t="s">
        <v>761</v>
      </c>
      <c r="X1708" s="203" t="s">
        <v>593</v>
      </c>
      <c r="Y1708" s="203">
        <v>0</v>
      </c>
      <c r="Z1708" s="203">
        <v>0</v>
      </c>
      <c r="AA1708" s="203"/>
      <c r="AB1708" s="203"/>
      <c r="AC1708" s="203"/>
      <c r="AD1708" s="202"/>
    </row>
    <row r="1709" spans="1:30" hidden="1">
      <c r="A1709" s="200">
        <v>46535</v>
      </c>
      <c r="B1709" s="200" t="s">
        <v>4417</v>
      </c>
      <c r="C1709" s="200" t="s">
        <v>4892</v>
      </c>
      <c r="D1709" s="200" t="s">
        <v>4157</v>
      </c>
      <c r="E1709" s="200" t="s">
        <v>4158</v>
      </c>
      <c r="F1709" s="200" t="s">
        <v>4993</v>
      </c>
      <c r="G1709" s="200" t="s">
        <v>4994</v>
      </c>
      <c r="H1709" s="202"/>
      <c r="I1709" s="202"/>
      <c r="J1709" s="203">
        <v>0</v>
      </c>
      <c r="K1709" s="203">
        <v>0</v>
      </c>
      <c r="L1709" s="203">
        <v>0</v>
      </c>
      <c r="M1709" s="203">
        <v>0</v>
      </c>
      <c r="N1709" s="203">
        <v>0</v>
      </c>
      <c r="O1709" s="203" t="s">
        <v>761</v>
      </c>
      <c r="P1709" s="203" t="s">
        <v>593</v>
      </c>
      <c r="Q1709" s="203" t="s">
        <v>593</v>
      </c>
      <c r="R1709" s="203" t="s">
        <v>593</v>
      </c>
      <c r="S1709" s="203" t="s">
        <v>593</v>
      </c>
      <c r="T1709" s="203" t="s">
        <v>593</v>
      </c>
      <c r="U1709" s="203">
        <v>0</v>
      </c>
      <c r="V1709" s="203" t="s">
        <v>593</v>
      </c>
      <c r="W1709" s="203" t="s">
        <v>761</v>
      </c>
      <c r="X1709" s="203" t="s">
        <v>593</v>
      </c>
      <c r="Y1709" s="203">
        <v>0</v>
      </c>
      <c r="Z1709" s="203">
        <v>0</v>
      </c>
      <c r="AA1709" s="203"/>
      <c r="AB1709" s="203"/>
      <c r="AC1709" s="203"/>
      <c r="AD1709" s="202"/>
    </row>
    <row r="1710" spans="1:30">
      <c r="A1710" s="200">
        <v>47201</v>
      </c>
      <c r="B1710" s="200" t="s">
        <v>4417</v>
      </c>
      <c r="C1710" s="200" t="s">
        <v>4995</v>
      </c>
      <c r="D1710" s="200"/>
      <c r="E1710" s="200"/>
      <c r="F1710" s="200" t="s">
        <v>4996</v>
      </c>
      <c r="G1710" s="200" t="s">
        <v>4997</v>
      </c>
      <c r="H1710" s="201">
        <v>42803</v>
      </c>
      <c r="I1710" s="202" t="s">
        <v>760</v>
      </c>
      <c r="J1710" s="203">
        <v>0</v>
      </c>
      <c r="K1710" s="203" t="s">
        <v>761</v>
      </c>
      <c r="L1710" s="203">
        <v>0</v>
      </c>
      <c r="M1710" s="203" t="s">
        <v>761</v>
      </c>
      <c r="N1710" s="203" t="s">
        <v>761</v>
      </c>
      <c r="O1710" s="203" t="s">
        <v>593</v>
      </c>
      <c r="P1710" s="203" t="s">
        <v>593</v>
      </c>
      <c r="Q1710" s="203" t="s">
        <v>593</v>
      </c>
      <c r="R1710" s="203" t="s">
        <v>593</v>
      </c>
      <c r="S1710" s="203" t="s">
        <v>593</v>
      </c>
      <c r="T1710" s="203" t="s">
        <v>593</v>
      </c>
      <c r="U1710" s="203">
        <v>0</v>
      </c>
      <c r="V1710" s="203" t="s">
        <v>761</v>
      </c>
      <c r="W1710" s="203" t="s">
        <v>593</v>
      </c>
      <c r="X1710" s="203" t="s">
        <v>761</v>
      </c>
      <c r="Y1710" s="203" t="s">
        <v>1172</v>
      </c>
      <c r="Z1710" s="203" t="s">
        <v>4998</v>
      </c>
      <c r="AA1710" s="203">
        <v>0</v>
      </c>
      <c r="AB1710" s="203">
        <v>0</v>
      </c>
      <c r="AC1710" s="203">
        <v>0</v>
      </c>
      <c r="AD1710" s="203">
        <v>0</v>
      </c>
    </row>
    <row r="1711" spans="1:30">
      <c r="A1711" s="200">
        <v>47205</v>
      </c>
      <c r="B1711" s="200" t="s">
        <v>4417</v>
      </c>
      <c r="C1711" s="200" t="s">
        <v>4995</v>
      </c>
      <c r="D1711" s="200"/>
      <c r="E1711" s="200"/>
      <c r="F1711" s="205" t="s">
        <v>4999</v>
      </c>
      <c r="G1711" s="200" t="s">
        <v>5000</v>
      </c>
      <c r="H1711" s="201">
        <v>28642</v>
      </c>
      <c r="I1711" s="202" t="s">
        <v>760</v>
      </c>
      <c r="J1711" s="203" t="s">
        <v>593</v>
      </c>
      <c r="K1711" s="203" t="s">
        <v>593</v>
      </c>
      <c r="L1711" s="203" t="s">
        <v>593</v>
      </c>
      <c r="M1711" s="203" t="s">
        <v>593</v>
      </c>
      <c r="N1711" s="203" t="s">
        <v>593</v>
      </c>
      <c r="O1711" s="203" t="s">
        <v>593</v>
      </c>
      <c r="P1711" s="203" t="s">
        <v>593</v>
      </c>
      <c r="Q1711" s="203" t="s">
        <v>593</v>
      </c>
      <c r="R1711" s="203" t="s">
        <v>593</v>
      </c>
      <c r="S1711" s="203" t="s">
        <v>593</v>
      </c>
      <c r="T1711" s="203" t="s">
        <v>593</v>
      </c>
      <c r="U1711" s="203" t="s">
        <v>593</v>
      </c>
      <c r="V1711" s="203" t="s">
        <v>593</v>
      </c>
      <c r="W1711" s="203" t="s">
        <v>593</v>
      </c>
      <c r="X1711" s="206" t="s">
        <v>762</v>
      </c>
      <c r="Y1711" s="203" t="s">
        <v>593</v>
      </c>
      <c r="Z1711" s="207" t="s">
        <v>5001</v>
      </c>
      <c r="AA1711" s="203"/>
      <c r="AB1711" s="203"/>
      <c r="AC1711" s="203"/>
      <c r="AD1711" s="202"/>
    </row>
    <row r="1712" spans="1:30" hidden="1">
      <c r="A1712" s="200">
        <v>47207</v>
      </c>
      <c r="B1712" s="200" t="s">
        <v>4417</v>
      </c>
      <c r="C1712" s="200" t="s">
        <v>4995</v>
      </c>
      <c r="D1712" s="200"/>
      <c r="E1712" s="200"/>
      <c r="F1712" s="200" t="s">
        <v>5002</v>
      </c>
      <c r="G1712" s="200" t="s">
        <v>5003</v>
      </c>
      <c r="H1712" s="201">
        <v>26434</v>
      </c>
      <c r="I1712" s="202"/>
      <c r="J1712" s="203" t="s">
        <v>593</v>
      </c>
      <c r="K1712" s="203" t="s">
        <v>593</v>
      </c>
      <c r="L1712" s="203" t="s">
        <v>593</v>
      </c>
      <c r="M1712" s="203" t="s">
        <v>593</v>
      </c>
      <c r="N1712" s="203" t="s">
        <v>593</v>
      </c>
      <c r="O1712" s="203" t="s">
        <v>593</v>
      </c>
      <c r="P1712" s="203" t="s">
        <v>593</v>
      </c>
      <c r="Q1712" s="203" t="s">
        <v>593</v>
      </c>
      <c r="R1712" s="203" t="s">
        <v>593</v>
      </c>
      <c r="S1712" s="203" t="s">
        <v>593</v>
      </c>
      <c r="T1712" s="203" t="s">
        <v>593</v>
      </c>
      <c r="U1712" s="203" t="s">
        <v>593</v>
      </c>
      <c r="V1712" s="203" t="s">
        <v>593</v>
      </c>
      <c r="W1712" s="203" t="s">
        <v>593</v>
      </c>
      <c r="X1712" s="203" t="s">
        <v>593</v>
      </c>
      <c r="Y1712" s="203" t="s">
        <v>593</v>
      </c>
      <c r="Z1712" s="203" t="s">
        <v>593</v>
      </c>
      <c r="AA1712" s="203"/>
      <c r="AB1712" s="203"/>
      <c r="AC1712" s="203"/>
      <c r="AD1712" s="202"/>
    </row>
    <row r="1713" spans="1:30">
      <c r="A1713" s="200">
        <v>47208</v>
      </c>
      <c r="B1713" s="200" t="s">
        <v>4417</v>
      </c>
      <c r="C1713" s="200" t="s">
        <v>4995</v>
      </c>
      <c r="D1713" s="200"/>
      <c r="E1713" s="200"/>
      <c r="F1713" s="200" t="s">
        <v>5004</v>
      </c>
      <c r="G1713" s="200" t="s">
        <v>5005</v>
      </c>
      <c r="H1713" s="201">
        <v>28642</v>
      </c>
      <c r="I1713" s="202" t="s">
        <v>760</v>
      </c>
      <c r="J1713" s="203">
        <v>0</v>
      </c>
      <c r="K1713" s="203">
        <v>0</v>
      </c>
      <c r="L1713" s="203">
        <v>0</v>
      </c>
      <c r="M1713" s="203">
        <v>0</v>
      </c>
      <c r="N1713" s="203">
        <v>0</v>
      </c>
      <c r="O1713" s="203" t="s">
        <v>593</v>
      </c>
      <c r="P1713" s="203" t="s">
        <v>593</v>
      </c>
      <c r="Q1713" s="203" t="s">
        <v>593</v>
      </c>
      <c r="R1713" s="203" t="s">
        <v>593</v>
      </c>
      <c r="S1713" s="203" t="s">
        <v>593</v>
      </c>
      <c r="T1713" s="203" t="s">
        <v>593</v>
      </c>
      <c r="U1713" s="203">
        <v>0</v>
      </c>
      <c r="V1713" s="203" t="s">
        <v>593</v>
      </c>
      <c r="W1713" s="203" t="s">
        <v>593</v>
      </c>
      <c r="X1713" s="203" t="s">
        <v>761</v>
      </c>
      <c r="Y1713" s="203">
        <v>0</v>
      </c>
      <c r="Z1713" s="203" t="s">
        <v>4998</v>
      </c>
      <c r="AA1713" s="203">
        <v>0</v>
      </c>
      <c r="AB1713" s="203">
        <v>0</v>
      </c>
      <c r="AC1713" s="203">
        <v>0</v>
      </c>
      <c r="AD1713" s="203">
        <v>0</v>
      </c>
    </row>
    <row r="1714" spans="1:30" hidden="1">
      <c r="A1714" s="200">
        <v>47209</v>
      </c>
      <c r="B1714" s="200" t="s">
        <v>4417</v>
      </c>
      <c r="C1714" s="200" t="s">
        <v>4995</v>
      </c>
      <c r="D1714" s="200"/>
      <c r="E1714" s="200"/>
      <c r="F1714" s="200" t="s">
        <v>5006</v>
      </c>
      <c r="G1714" s="200" t="s">
        <v>5007</v>
      </c>
      <c r="H1714" s="201">
        <v>33909</v>
      </c>
      <c r="I1714" s="202" t="s">
        <v>760</v>
      </c>
      <c r="J1714" s="203">
        <v>0</v>
      </c>
      <c r="K1714" s="203">
        <v>0</v>
      </c>
      <c r="L1714" s="203">
        <v>0</v>
      </c>
      <c r="M1714" s="203">
        <v>0</v>
      </c>
      <c r="N1714" s="203">
        <v>0</v>
      </c>
      <c r="O1714" s="203" t="s">
        <v>761</v>
      </c>
      <c r="P1714" s="203" t="s">
        <v>593</v>
      </c>
      <c r="Q1714" s="203" t="s">
        <v>593</v>
      </c>
      <c r="R1714" s="203" t="s">
        <v>593</v>
      </c>
      <c r="S1714" s="203" t="s">
        <v>593</v>
      </c>
      <c r="T1714" s="203" t="s">
        <v>593</v>
      </c>
      <c r="U1714" s="203">
        <v>0</v>
      </c>
      <c r="V1714" s="203" t="s">
        <v>593</v>
      </c>
      <c r="W1714" s="203" t="s">
        <v>761</v>
      </c>
      <c r="X1714" s="203" t="s">
        <v>593</v>
      </c>
      <c r="Y1714" s="203">
        <v>0</v>
      </c>
      <c r="Z1714" s="203">
        <v>0</v>
      </c>
      <c r="AA1714" s="203"/>
      <c r="AB1714" s="203"/>
      <c r="AC1714" s="203"/>
      <c r="AD1714" s="202"/>
    </row>
    <row r="1715" spans="1:30" hidden="1">
      <c r="A1715" s="200">
        <v>47210</v>
      </c>
      <c r="B1715" s="200" t="s">
        <v>4417</v>
      </c>
      <c r="C1715" s="200" t="s">
        <v>4995</v>
      </c>
      <c r="D1715" s="200"/>
      <c r="E1715" s="200"/>
      <c r="F1715" s="200" t="s">
        <v>5008</v>
      </c>
      <c r="G1715" s="200" t="s">
        <v>5009</v>
      </c>
      <c r="H1715" s="201">
        <v>43187</v>
      </c>
      <c r="I1715" s="202" t="s">
        <v>760</v>
      </c>
      <c r="J1715" s="203">
        <v>0</v>
      </c>
      <c r="K1715" s="203">
        <v>0</v>
      </c>
      <c r="L1715" s="203">
        <v>0</v>
      </c>
      <c r="M1715" s="203">
        <v>0</v>
      </c>
      <c r="N1715" s="203">
        <v>0</v>
      </c>
      <c r="O1715" s="203" t="s">
        <v>761</v>
      </c>
      <c r="P1715" s="203" t="s">
        <v>593</v>
      </c>
      <c r="Q1715" s="203" t="s">
        <v>593</v>
      </c>
      <c r="R1715" s="203" t="s">
        <v>593</v>
      </c>
      <c r="S1715" s="203" t="s">
        <v>593</v>
      </c>
      <c r="T1715" s="203" t="s">
        <v>593</v>
      </c>
      <c r="U1715" s="203">
        <v>0</v>
      </c>
      <c r="V1715" s="203" t="s">
        <v>593</v>
      </c>
      <c r="W1715" s="203" t="s">
        <v>761</v>
      </c>
      <c r="X1715" s="203" t="s">
        <v>593</v>
      </c>
      <c r="Y1715" s="203">
        <v>0</v>
      </c>
      <c r="Z1715" s="203">
        <v>0</v>
      </c>
      <c r="AA1715" s="203"/>
      <c r="AB1715" s="203"/>
      <c r="AC1715" s="203"/>
      <c r="AD1715" s="202"/>
    </row>
    <row r="1716" spans="1:30" hidden="1">
      <c r="A1716" s="200">
        <v>47211</v>
      </c>
      <c r="B1716" s="200" t="s">
        <v>4417</v>
      </c>
      <c r="C1716" s="200" t="s">
        <v>4995</v>
      </c>
      <c r="D1716" s="200"/>
      <c r="E1716" s="200"/>
      <c r="F1716" s="200" t="s">
        <v>5010</v>
      </c>
      <c r="G1716" s="200" t="s">
        <v>5011</v>
      </c>
      <c r="H1716" s="201">
        <v>30401</v>
      </c>
      <c r="I1716" s="202" t="s">
        <v>760</v>
      </c>
      <c r="J1716" s="203" t="s">
        <v>593</v>
      </c>
      <c r="K1716" s="203" t="s">
        <v>593</v>
      </c>
      <c r="L1716" s="203" t="s">
        <v>593</v>
      </c>
      <c r="M1716" s="203" t="s">
        <v>593</v>
      </c>
      <c r="N1716" s="203" t="s">
        <v>593</v>
      </c>
      <c r="O1716" s="203" t="s">
        <v>593</v>
      </c>
      <c r="P1716" s="203" t="s">
        <v>593</v>
      </c>
      <c r="Q1716" s="203" t="s">
        <v>593</v>
      </c>
      <c r="R1716" s="203" t="s">
        <v>593</v>
      </c>
      <c r="S1716" s="203" t="s">
        <v>593</v>
      </c>
      <c r="T1716" s="203" t="s">
        <v>593</v>
      </c>
      <c r="U1716" s="203" t="s">
        <v>593</v>
      </c>
      <c r="V1716" s="203" t="s">
        <v>593</v>
      </c>
      <c r="W1716" s="203" t="s">
        <v>593</v>
      </c>
      <c r="X1716" s="203" t="s">
        <v>593</v>
      </c>
      <c r="Y1716" s="203" t="s">
        <v>593</v>
      </c>
      <c r="Z1716" s="203" t="s">
        <v>593</v>
      </c>
      <c r="AA1716" s="203"/>
      <c r="AB1716" s="203"/>
      <c r="AC1716" s="203"/>
      <c r="AD1716" s="202"/>
    </row>
    <row r="1717" spans="1:30">
      <c r="A1717" s="200">
        <v>47212</v>
      </c>
      <c r="B1717" s="200" t="s">
        <v>4417</v>
      </c>
      <c r="C1717" s="200" t="s">
        <v>4995</v>
      </c>
      <c r="D1717" s="200"/>
      <c r="E1717" s="200"/>
      <c r="F1717" s="200" t="s">
        <v>5012</v>
      </c>
      <c r="G1717" s="200" t="s">
        <v>5013</v>
      </c>
      <c r="H1717" s="201">
        <v>43187</v>
      </c>
      <c r="I1717" s="202" t="s">
        <v>760</v>
      </c>
      <c r="J1717" s="203">
        <v>0</v>
      </c>
      <c r="K1717" s="203">
        <v>0</v>
      </c>
      <c r="L1717" s="203">
        <v>0</v>
      </c>
      <c r="M1717" s="203">
        <v>0</v>
      </c>
      <c r="N1717" s="203">
        <v>0</v>
      </c>
      <c r="O1717" s="203" t="s">
        <v>761</v>
      </c>
      <c r="P1717" s="203" t="s">
        <v>593</v>
      </c>
      <c r="Q1717" s="203" t="s">
        <v>593</v>
      </c>
      <c r="R1717" s="203" t="s">
        <v>593</v>
      </c>
      <c r="S1717" s="203" t="s">
        <v>593</v>
      </c>
      <c r="T1717" s="203" t="s">
        <v>593</v>
      </c>
      <c r="U1717" s="203">
        <v>0</v>
      </c>
      <c r="V1717" s="203" t="s">
        <v>593</v>
      </c>
      <c r="W1717" s="203" t="s">
        <v>761</v>
      </c>
      <c r="X1717" s="203" t="s">
        <v>761</v>
      </c>
      <c r="Y1717" s="203" t="s">
        <v>769</v>
      </c>
      <c r="Z1717" s="203" t="s">
        <v>4998</v>
      </c>
      <c r="AA1717" s="203">
        <v>0</v>
      </c>
      <c r="AB1717" s="203">
        <v>0</v>
      </c>
      <c r="AC1717" s="203">
        <v>0</v>
      </c>
      <c r="AD1717" s="203">
        <v>0</v>
      </c>
    </row>
    <row r="1718" spans="1:30" hidden="1">
      <c r="A1718" s="200">
        <v>47213</v>
      </c>
      <c r="B1718" s="200" t="s">
        <v>4417</v>
      </c>
      <c r="C1718" s="200" t="s">
        <v>4995</v>
      </c>
      <c r="D1718" s="200"/>
      <c r="E1718" s="200"/>
      <c r="F1718" s="200" t="s">
        <v>5014</v>
      </c>
      <c r="G1718" s="200" t="s">
        <v>5015</v>
      </c>
      <c r="H1718" s="201">
        <v>38443</v>
      </c>
      <c r="I1718" s="202" t="s">
        <v>760</v>
      </c>
      <c r="J1718" s="203">
        <v>0</v>
      </c>
      <c r="K1718" s="203">
        <v>0</v>
      </c>
      <c r="L1718" s="203">
        <v>0</v>
      </c>
      <c r="M1718" s="203">
        <v>0</v>
      </c>
      <c r="N1718" s="203">
        <v>0</v>
      </c>
      <c r="O1718" s="203" t="s">
        <v>761</v>
      </c>
      <c r="P1718" s="203" t="s">
        <v>593</v>
      </c>
      <c r="Q1718" s="203" t="s">
        <v>593</v>
      </c>
      <c r="R1718" s="203" t="s">
        <v>593</v>
      </c>
      <c r="S1718" s="203" t="s">
        <v>593</v>
      </c>
      <c r="T1718" s="203" t="s">
        <v>593</v>
      </c>
      <c r="U1718" s="203">
        <v>0</v>
      </c>
      <c r="V1718" s="203" t="s">
        <v>593</v>
      </c>
      <c r="W1718" s="203" t="s">
        <v>761</v>
      </c>
      <c r="X1718" s="203" t="s">
        <v>593</v>
      </c>
      <c r="Y1718" s="203">
        <v>0</v>
      </c>
      <c r="Z1718" s="203">
        <v>0</v>
      </c>
      <c r="AA1718" s="203"/>
      <c r="AB1718" s="203"/>
      <c r="AC1718" s="203"/>
      <c r="AD1718" s="202"/>
    </row>
    <row r="1719" spans="1:30" hidden="1">
      <c r="A1719" s="200">
        <v>47214</v>
      </c>
      <c r="B1719" s="200" t="s">
        <v>4417</v>
      </c>
      <c r="C1719" s="200" t="s">
        <v>4995</v>
      </c>
      <c r="D1719" s="200"/>
      <c r="E1719" s="200"/>
      <c r="F1719" s="200" t="s">
        <v>5016</v>
      </c>
      <c r="G1719" s="200" t="s">
        <v>5017</v>
      </c>
      <c r="H1719" s="201">
        <v>38626</v>
      </c>
      <c r="I1719" s="202" t="s">
        <v>760</v>
      </c>
      <c r="J1719" s="203">
        <v>0</v>
      </c>
      <c r="K1719" s="203">
        <v>0</v>
      </c>
      <c r="L1719" s="203">
        <v>0</v>
      </c>
      <c r="M1719" s="203">
        <v>0</v>
      </c>
      <c r="N1719" s="203">
        <v>0</v>
      </c>
      <c r="O1719" s="203" t="s">
        <v>761</v>
      </c>
      <c r="P1719" s="203" t="s">
        <v>593</v>
      </c>
      <c r="Q1719" s="203" t="s">
        <v>593</v>
      </c>
      <c r="R1719" s="203" t="s">
        <v>593</v>
      </c>
      <c r="S1719" s="203" t="s">
        <v>593</v>
      </c>
      <c r="T1719" s="203" t="s">
        <v>593</v>
      </c>
      <c r="U1719" s="203">
        <v>0</v>
      </c>
      <c r="V1719" s="203" t="s">
        <v>593</v>
      </c>
      <c r="W1719" s="203" t="s">
        <v>761</v>
      </c>
      <c r="X1719" s="203" t="s">
        <v>593</v>
      </c>
      <c r="Y1719" s="203">
        <v>0</v>
      </c>
      <c r="Z1719" s="203">
        <v>0</v>
      </c>
      <c r="AA1719" s="203"/>
      <c r="AB1719" s="203"/>
      <c r="AC1719" s="203"/>
      <c r="AD1719" s="202"/>
    </row>
    <row r="1720" spans="1:30" hidden="1">
      <c r="A1720" s="200">
        <v>47215</v>
      </c>
      <c r="B1720" s="200" t="s">
        <v>4417</v>
      </c>
      <c r="C1720" s="200" t="s">
        <v>4995</v>
      </c>
      <c r="D1720" s="200"/>
      <c r="E1720" s="200"/>
      <c r="F1720" s="200" t="s">
        <v>5018</v>
      </c>
      <c r="G1720" s="200" t="s">
        <v>5019</v>
      </c>
      <c r="H1720" s="201">
        <v>38718</v>
      </c>
      <c r="I1720" s="202" t="s">
        <v>760</v>
      </c>
      <c r="J1720" s="203">
        <v>0</v>
      </c>
      <c r="K1720" s="203">
        <v>0</v>
      </c>
      <c r="L1720" s="203">
        <v>0</v>
      </c>
      <c r="M1720" s="203">
        <v>0</v>
      </c>
      <c r="N1720" s="203">
        <v>0</v>
      </c>
      <c r="O1720" s="203" t="s">
        <v>761</v>
      </c>
      <c r="P1720" s="203" t="s">
        <v>593</v>
      </c>
      <c r="Q1720" s="203" t="s">
        <v>593</v>
      </c>
      <c r="R1720" s="203" t="s">
        <v>593</v>
      </c>
      <c r="S1720" s="203" t="s">
        <v>593</v>
      </c>
      <c r="T1720" s="203" t="s">
        <v>593</v>
      </c>
      <c r="U1720" s="203">
        <v>0</v>
      </c>
      <c r="V1720" s="203" t="s">
        <v>593</v>
      </c>
      <c r="W1720" s="203" t="s">
        <v>761</v>
      </c>
      <c r="X1720" s="203" t="s">
        <v>593</v>
      </c>
      <c r="Y1720" s="203">
        <v>0</v>
      </c>
      <c r="Z1720" s="203">
        <v>0</v>
      </c>
      <c r="AA1720" s="203"/>
      <c r="AB1720" s="203"/>
      <c r="AC1720" s="203"/>
      <c r="AD1720" s="202"/>
    </row>
    <row r="1721" spans="1:30" hidden="1">
      <c r="A1721" s="200">
        <v>47301</v>
      </c>
      <c r="B1721" s="200" t="s">
        <v>4417</v>
      </c>
      <c r="C1721" s="200" t="s">
        <v>4995</v>
      </c>
      <c r="D1721" s="200" t="s">
        <v>5020</v>
      </c>
      <c r="E1721" s="200" t="s">
        <v>5021</v>
      </c>
      <c r="F1721" s="200" t="s">
        <v>5022</v>
      </c>
      <c r="G1721" s="200" t="s">
        <v>5023</v>
      </c>
      <c r="H1721" s="201">
        <v>28642</v>
      </c>
      <c r="I1721" s="202" t="s">
        <v>760</v>
      </c>
      <c r="J1721" s="203">
        <v>0</v>
      </c>
      <c r="K1721" s="203">
        <v>0</v>
      </c>
      <c r="L1721" s="203">
        <v>0</v>
      </c>
      <c r="M1721" s="203">
        <v>0</v>
      </c>
      <c r="N1721" s="203">
        <v>0</v>
      </c>
      <c r="O1721" s="203" t="s">
        <v>761</v>
      </c>
      <c r="P1721" s="203" t="s">
        <v>593</v>
      </c>
      <c r="Q1721" s="203" t="s">
        <v>593</v>
      </c>
      <c r="R1721" s="203" t="s">
        <v>593</v>
      </c>
      <c r="S1721" s="203" t="s">
        <v>593</v>
      </c>
      <c r="T1721" s="203" t="s">
        <v>593</v>
      </c>
      <c r="U1721" s="203">
        <v>0</v>
      </c>
      <c r="V1721" s="203" t="s">
        <v>593</v>
      </c>
      <c r="W1721" s="203" t="s">
        <v>761</v>
      </c>
      <c r="X1721" s="203" t="s">
        <v>593</v>
      </c>
      <c r="Y1721" s="203">
        <v>0</v>
      </c>
      <c r="Z1721" s="203">
        <v>0</v>
      </c>
      <c r="AA1721" s="203"/>
      <c r="AB1721" s="203"/>
      <c r="AC1721" s="203"/>
      <c r="AD1721" s="202"/>
    </row>
    <row r="1722" spans="1:30" hidden="1">
      <c r="A1722" s="200">
        <v>47302</v>
      </c>
      <c r="B1722" s="200" t="s">
        <v>4417</v>
      </c>
      <c r="C1722" s="200" t="s">
        <v>4995</v>
      </c>
      <c r="D1722" s="200" t="s">
        <v>5020</v>
      </c>
      <c r="E1722" s="200" t="s">
        <v>5021</v>
      </c>
      <c r="F1722" s="200" t="s">
        <v>5024</v>
      </c>
      <c r="G1722" s="200" t="s">
        <v>5025</v>
      </c>
      <c r="H1722" s="201">
        <v>28642</v>
      </c>
      <c r="I1722" s="202" t="s">
        <v>760</v>
      </c>
      <c r="J1722" s="203" t="s">
        <v>593</v>
      </c>
      <c r="K1722" s="203" t="s">
        <v>593</v>
      </c>
      <c r="L1722" s="203" t="s">
        <v>593</v>
      </c>
      <c r="M1722" s="203" t="s">
        <v>593</v>
      </c>
      <c r="N1722" s="203" t="s">
        <v>593</v>
      </c>
      <c r="O1722" s="203" t="s">
        <v>593</v>
      </c>
      <c r="P1722" s="203" t="s">
        <v>593</v>
      </c>
      <c r="Q1722" s="203" t="s">
        <v>593</v>
      </c>
      <c r="R1722" s="203" t="s">
        <v>593</v>
      </c>
      <c r="S1722" s="203" t="s">
        <v>593</v>
      </c>
      <c r="T1722" s="203" t="s">
        <v>593</v>
      </c>
      <c r="U1722" s="203" t="s">
        <v>593</v>
      </c>
      <c r="V1722" s="203" t="s">
        <v>593</v>
      </c>
      <c r="W1722" s="203" t="s">
        <v>593</v>
      </c>
      <c r="X1722" s="203" t="s">
        <v>593</v>
      </c>
      <c r="Y1722" s="203" t="s">
        <v>593</v>
      </c>
      <c r="Z1722" s="203" t="s">
        <v>593</v>
      </c>
      <c r="AA1722" s="203"/>
      <c r="AB1722" s="203"/>
      <c r="AC1722" s="203"/>
      <c r="AD1722" s="202"/>
    </row>
    <row r="1723" spans="1:30" hidden="1">
      <c r="A1723" s="200">
        <v>47303</v>
      </c>
      <c r="B1723" s="200" t="s">
        <v>4417</v>
      </c>
      <c r="C1723" s="200" t="s">
        <v>4995</v>
      </c>
      <c r="D1723" s="200" t="s">
        <v>5020</v>
      </c>
      <c r="E1723" s="200" t="s">
        <v>5021</v>
      </c>
      <c r="F1723" s="200" t="s">
        <v>5026</v>
      </c>
      <c r="G1723" s="200" t="s">
        <v>5027</v>
      </c>
      <c r="H1723" s="201">
        <v>26434</v>
      </c>
      <c r="I1723" s="202"/>
      <c r="J1723" s="203">
        <v>0</v>
      </c>
      <c r="K1723" s="203">
        <v>0</v>
      </c>
      <c r="L1723" s="203">
        <v>0</v>
      </c>
      <c r="M1723" s="203">
        <v>0</v>
      </c>
      <c r="N1723" s="203">
        <v>0</v>
      </c>
      <c r="O1723" s="203" t="s">
        <v>761</v>
      </c>
      <c r="P1723" s="203" t="s">
        <v>593</v>
      </c>
      <c r="Q1723" s="203" t="s">
        <v>593</v>
      </c>
      <c r="R1723" s="203" t="s">
        <v>593</v>
      </c>
      <c r="S1723" s="203" t="s">
        <v>593</v>
      </c>
      <c r="T1723" s="203" t="s">
        <v>593</v>
      </c>
      <c r="U1723" s="203">
        <v>0</v>
      </c>
      <c r="V1723" s="203" t="s">
        <v>593</v>
      </c>
      <c r="W1723" s="203" t="s">
        <v>761</v>
      </c>
      <c r="X1723" s="203" t="s">
        <v>593</v>
      </c>
      <c r="Y1723" s="203">
        <v>0</v>
      </c>
      <c r="Z1723" s="203">
        <v>0</v>
      </c>
      <c r="AA1723" s="203"/>
      <c r="AB1723" s="203"/>
      <c r="AC1723" s="203"/>
      <c r="AD1723" s="202"/>
    </row>
    <row r="1724" spans="1:30" hidden="1">
      <c r="A1724" s="200">
        <v>47306</v>
      </c>
      <c r="B1724" s="200" t="s">
        <v>4417</v>
      </c>
      <c r="C1724" s="200" t="s">
        <v>4995</v>
      </c>
      <c r="D1724" s="200" t="s">
        <v>5020</v>
      </c>
      <c r="E1724" s="200" t="s">
        <v>5021</v>
      </c>
      <c r="F1724" s="200" t="s">
        <v>5028</v>
      </c>
      <c r="G1724" s="200" t="s">
        <v>5029</v>
      </c>
      <c r="H1724" s="201">
        <v>26434</v>
      </c>
      <c r="I1724" s="202"/>
      <c r="J1724" s="203" t="s">
        <v>593</v>
      </c>
      <c r="K1724" s="203" t="s">
        <v>593</v>
      </c>
      <c r="L1724" s="203" t="s">
        <v>593</v>
      </c>
      <c r="M1724" s="203" t="s">
        <v>593</v>
      </c>
      <c r="N1724" s="203" t="s">
        <v>593</v>
      </c>
      <c r="O1724" s="203" t="s">
        <v>593</v>
      </c>
      <c r="P1724" s="203" t="s">
        <v>593</v>
      </c>
      <c r="Q1724" s="203" t="s">
        <v>593</v>
      </c>
      <c r="R1724" s="203" t="s">
        <v>593</v>
      </c>
      <c r="S1724" s="203" t="s">
        <v>593</v>
      </c>
      <c r="T1724" s="203" t="s">
        <v>593</v>
      </c>
      <c r="U1724" s="203" t="s">
        <v>593</v>
      </c>
      <c r="V1724" s="203" t="s">
        <v>593</v>
      </c>
      <c r="W1724" s="203" t="s">
        <v>593</v>
      </c>
      <c r="X1724" s="203" t="s">
        <v>593</v>
      </c>
      <c r="Y1724" s="203" t="s">
        <v>593</v>
      </c>
      <c r="Z1724" s="203" t="s">
        <v>593</v>
      </c>
      <c r="AA1724" s="203"/>
      <c r="AB1724" s="203"/>
      <c r="AC1724" s="203"/>
      <c r="AD1724" s="202"/>
    </row>
    <row r="1725" spans="1:30" hidden="1">
      <c r="A1725" s="200">
        <v>47308</v>
      </c>
      <c r="B1725" s="200" t="s">
        <v>4417</v>
      </c>
      <c r="C1725" s="200" t="s">
        <v>4995</v>
      </c>
      <c r="D1725" s="200" t="s">
        <v>5020</v>
      </c>
      <c r="E1725" s="200" t="s">
        <v>5021</v>
      </c>
      <c r="F1725" s="200" t="s">
        <v>5030</v>
      </c>
      <c r="G1725" s="200" t="s">
        <v>5031</v>
      </c>
      <c r="H1725" s="201">
        <v>26434</v>
      </c>
      <c r="I1725" s="202"/>
      <c r="J1725" s="203" t="s">
        <v>593</v>
      </c>
      <c r="K1725" s="203" t="s">
        <v>593</v>
      </c>
      <c r="L1725" s="203" t="s">
        <v>593</v>
      </c>
      <c r="M1725" s="203" t="s">
        <v>593</v>
      </c>
      <c r="N1725" s="203" t="s">
        <v>593</v>
      </c>
      <c r="O1725" s="203" t="s">
        <v>593</v>
      </c>
      <c r="P1725" s="203" t="s">
        <v>593</v>
      </c>
      <c r="Q1725" s="203" t="s">
        <v>593</v>
      </c>
      <c r="R1725" s="203" t="s">
        <v>593</v>
      </c>
      <c r="S1725" s="203" t="s">
        <v>593</v>
      </c>
      <c r="T1725" s="203" t="s">
        <v>593</v>
      </c>
      <c r="U1725" s="203" t="s">
        <v>593</v>
      </c>
      <c r="V1725" s="203" t="s">
        <v>593</v>
      </c>
      <c r="W1725" s="203" t="s">
        <v>593</v>
      </c>
      <c r="X1725" s="203" t="s">
        <v>593</v>
      </c>
      <c r="Y1725" s="203" t="s">
        <v>593</v>
      </c>
      <c r="Z1725" s="203" t="s">
        <v>593</v>
      </c>
      <c r="AA1725" s="203"/>
      <c r="AB1725" s="203"/>
      <c r="AC1725" s="203"/>
      <c r="AD1725" s="202"/>
    </row>
    <row r="1726" spans="1:30" hidden="1">
      <c r="A1726" s="200">
        <v>47311</v>
      </c>
      <c r="B1726" s="200" t="s">
        <v>4417</v>
      </c>
      <c r="C1726" s="200" t="s">
        <v>4995</v>
      </c>
      <c r="D1726" s="200" t="s">
        <v>5020</v>
      </c>
      <c r="E1726" s="200" t="s">
        <v>5021</v>
      </c>
      <c r="F1726" s="200" t="s">
        <v>5032</v>
      </c>
      <c r="G1726" s="200" t="s">
        <v>5033</v>
      </c>
      <c r="H1726" s="201">
        <v>29952</v>
      </c>
      <c r="I1726" s="202" t="s">
        <v>760</v>
      </c>
      <c r="J1726" s="203" t="s">
        <v>593</v>
      </c>
      <c r="K1726" s="203" t="s">
        <v>593</v>
      </c>
      <c r="L1726" s="203" t="s">
        <v>593</v>
      </c>
      <c r="M1726" s="203" t="s">
        <v>593</v>
      </c>
      <c r="N1726" s="203" t="s">
        <v>593</v>
      </c>
      <c r="O1726" s="203" t="s">
        <v>593</v>
      </c>
      <c r="P1726" s="203" t="s">
        <v>593</v>
      </c>
      <c r="Q1726" s="203" t="s">
        <v>593</v>
      </c>
      <c r="R1726" s="203" t="s">
        <v>593</v>
      </c>
      <c r="S1726" s="203" t="s">
        <v>593</v>
      </c>
      <c r="T1726" s="203" t="s">
        <v>593</v>
      </c>
      <c r="U1726" s="203" t="s">
        <v>593</v>
      </c>
      <c r="V1726" s="203" t="s">
        <v>593</v>
      </c>
      <c r="W1726" s="203" t="s">
        <v>593</v>
      </c>
      <c r="X1726" s="203" t="s">
        <v>593</v>
      </c>
      <c r="Y1726" s="203" t="s">
        <v>593</v>
      </c>
      <c r="Z1726" s="203" t="s">
        <v>593</v>
      </c>
      <c r="AA1726" s="203"/>
      <c r="AB1726" s="203"/>
      <c r="AC1726" s="203"/>
      <c r="AD1726" s="202"/>
    </row>
    <row r="1727" spans="1:30" hidden="1">
      <c r="A1727" s="200">
        <v>47313</v>
      </c>
      <c r="B1727" s="200" t="s">
        <v>4417</v>
      </c>
      <c r="C1727" s="200" t="s">
        <v>4995</v>
      </c>
      <c r="D1727" s="200" t="s">
        <v>5020</v>
      </c>
      <c r="E1727" s="200" t="s">
        <v>5021</v>
      </c>
      <c r="F1727" s="200" t="s">
        <v>5034</v>
      </c>
      <c r="G1727" s="200" t="s">
        <v>5035</v>
      </c>
      <c r="H1727" s="201">
        <v>33909</v>
      </c>
      <c r="I1727" s="202" t="s">
        <v>760</v>
      </c>
      <c r="J1727" s="203" t="s">
        <v>593</v>
      </c>
      <c r="K1727" s="203" t="s">
        <v>593</v>
      </c>
      <c r="L1727" s="203" t="s">
        <v>593</v>
      </c>
      <c r="M1727" s="203" t="s">
        <v>593</v>
      </c>
      <c r="N1727" s="203" t="s">
        <v>593</v>
      </c>
      <c r="O1727" s="203" t="s">
        <v>593</v>
      </c>
      <c r="P1727" s="203" t="s">
        <v>593</v>
      </c>
      <c r="Q1727" s="203" t="s">
        <v>593</v>
      </c>
      <c r="R1727" s="203" t="s">
        <v>593</v>
      </c>
      <c r="S1727" s="203" t="s">
        <v>593</v>
      </c>
      <c r="T1727" s="203" t="s">
        <v>593</v>
      </c>
      <c r="U1727" s="203" t="s">
        <v>593</v>
      </c>
      <c r="V1727" s="203" t="s">
        <v>593</v>
      </c>
      <c r="W1727" s="203" t="s">
        <v>593</v>
      </c>
      <c r="X1727" s="203" t="s">
        <v>593</v>
      </c>
      <c r="Y1727" s="203" t="s">
        <v>593</v>
      </c>
      <c r="Z1727" s="203" t="s">
        <v>593</v>
      </c>
      <c r="AA1727" s="203"/>
      <c r="AB1727" s="203"/>
      <c r="AC1727" s="203"/>
      <c r="AD1727" s="202"/>
    </row>
    <row r="1728" spans="1:30" hidden="1">
      <c r="A1728" s="200">
        <v>47314</v>
      </c>
      <c r="B1728" s="200" t="s">
        <v>4417</v>
      </c>
      <c r="C1728" s="200" t="s">
        <v>4995</v>
      </c>
      <c r="D1728" s="200" t="s">
        <v>5020</v>
      </c>
      <c r="E1728" s="200" t="s">
        <v>5021</v>
      </c>
      <c r="F1728" s="200" t="s">
        <v>5036</v>
      </c>
      <c r="G1728" s="200" t="s">
        <v>5037</v>
      </c>
      <c r="H1728" s="201">
        <v>29312</v>
      </c>
      <c r="I1728" s="202" t="s">
        <v>760</v>
      </c>
      <c r="J1728" s="203" t="s">
        <v>593</v>
      </c>
      <c r="K1728" s="203" t="s">
        <v>593</v>
      </c>
      <c r="L1728" s="203" t="s">
        <v>593</v>
      </c>
      <c r="M1728" s="203" t="s">
        <v>593</v>
      </c>
      <c r="N1728" s="203" t="s">
        <v>593</v>
      </c>
      <c r="O1728" s="203" t="s">
        <v>593</v>
      </c>
      <c r="P1728" s="203" t="s">
        <v>593</v>
      </c>
      <c r="Q1728" s="203" t="s">
        <v>593</v>
      </c>
      <c r="R1728" s="203" t="s">
        <v>593</v>
      </c>
      <c r="S1728" s="203" t="s">
        <v>593</v>
      </c>
      <c r="T1728" s="203" t="s">
        <v>593</v>
      </c>
      <c r="U1728" s="203" t="s">
        <v>593</v>
      </c>
      <c r="V1728" s="203" t="s">
        <v>593</v>
      </c>
      <c r="W1728" s="203" t="s">
        <v>593</v>
      </c>
      <c r="X1728" s="203" t="s">
        <v>593</v>
      </c>
      <c r="Y1728" s="203" t="s">
        <v>593</v>
      </c>
      <c r="Z1728" s="203" t="s">
        <v>593</v>
      </c>
      <c r="AA1728" s="203"/>
      <c r="AB1728" s="203"/>
      <c r="AC1728" s="203"/>
      <c r="AD1728" s="202"/>
    </row>
    <row r="1729" spans="1:30" hidden="1">
      <c r="A1729" s="200">
        <v>47315</v>
      </c>
      <c r="B1729" s="200" t="s">
        <v>4417</v>
      </c>
      <c r="C1729" s="200" t="s">
        <v>4995</v>
      </c>
      <c r="D1729" s="200" t="s">
        <v>5020</v>
      </c>
      <c r="E1729" s="200" t="s">
        <v>5021</v>
      </c>
      <c r="F1729" s="200" t="s">
        <v>5038</v>
      </c>
      <c r="G1729" s="200" t="s">
        <v>5039</v>
      </c>
      <c r="H1729" s="201">
        <v>26434</v>
      </c>
      <c r="I1729" s="202"/>
      <c r="J1729" s="203" t="s">
        <v>593</v>
      </c>
      <c r="K1729" s="203" t="s">
        <v>593</v>
      </c>
      <c r="L1729" s="203" t="s">
        <v>593</v>
      </c>
      <c r="M1729" s="203" t="s">
        <v>593</v>
      </c>
      <c r="N1729" s="203" t="s">
        <v>593</v>
      </c>
      <c r="O1729" s="203" t="s">
        <v>593</v>
      </c>
      <c r="P1729" s="203" t="s">
        <v>593</v>
      </c>
      <c r="Q1729" s="203" t="s">
        <v>593</v>
      </c>
      <c r="R1729" s="203" t="s">
        <v>593</v>
      </c>
      <c r="S1729" s="203" t="s">
        <v>593</v>
      </c>
      <c r="T1729" s="203" t="s">
        <v>593</v>
      </c>
      <c r="U1729" s="203" t="s">
        <v>593</v>
      </c>
      <c r="V1729" s="203" t="s">
        <v>593</v>
      </c>
      <c r="W1729" s="203" t="s">
        <v>593</v>
      </c>
      <c r="X1729" s="203" t="s">
        <v>593</v>
      </c>
      <c r="Y1729" s="203" t="s">
        <v>593</v>
      </c>
      <c r="Z1729" s="203" t="s">
        <v>593</v>
      </c>
      <c r="AA1729" s="203"/>
      <c r="AB1729" s="203"/>
      <c r="AC1729" s="203"/>
      <c r="AD1729" s="202"/>
    </row>
    <row r="1730" spans="1:30" hidden="1">
      <c r="A1730" s="200">
        <v>47324</v>
      </c>
      <c r="B1730" s="200" t="s">
        <v>4417</v>
      </c>
      <c r="C1730" s="200" t="s">
        <v>4995</v>
      </c>
      <c r="D1730" s="200" t="s">
        <v>5040</v>
      </c>
      <c r="E1730" s="200" t="s">
        <v>5041</v>
      </c>
      <c r="F1730" s="200" t="s">
        <v>5042</v>
      </c>
      <c r="G1730" s="200" t="s">
        <v>5043</v>
      </c>
      <c r="H1730" s="201">
        <v>26434</v>
      </c>
      <c r="I1730" s="202"/>
      <c r="J1730" s="203" t="s">
        <v>593</v>
      </c>
      <c r="K1730" s="203" t="s">
        <v>593</v>
      </c>
      <c r="L1730" s="203" t="s">
        <v>593</v>
      </c>
      <c r="M1730" s="203" t="s">
        <v>593</v>
      </c>
      <c r="N1730" s="203" t="s">
        <v>593</v>
      </c>
      <c r="O1730" s="203" t="s">
        <v>593</v>
      </c>
      <c r="P1730" s="203" t="s">
        <v>593</v>
      </c>
      <c r="Q1730" s="203" t="s">
        <v>593</v>
      </c>
      <c r="R1730" s="203" t="s">
        <v>593</v>
      </c>
      <c r="S1730" s="203" t="s">
        <v>593</v>
      </c>
      <c r="T1730" s="203" t="s">
        <v>593</v>
      </c>
      <c r="U1730" s="203" t="s">
        <v>593</v>
      </c>
      <c r="V1730" s="203" t="s">
        <v>593</v>
      </c>
      <c r="W1730" s="203" t="s">
        <v>593</v>
      </c>
      <c r="X1730" s="203" t="s">
        <v>593</v>
      </c>
      <c r="Y1730" s="203" t="s">
        <v>593</v>
      </c>
      <c r="Z1730" s="203" t="s">
        <v>593</v>
      </c>
      <c r="AA1730" s="203"/>
      <c r="AB1730" s="203"/>
      <c r="AC1730" s="203"/>
      <c r="AD1730" s="202"/>
    </row>
    <row r="1731" spans="1:30" hidden="1">
      <c r="A1731" s="200">
        <v>47325</v>
      </c>
      <c r="B1731" s="200" t="s">
        <v>4417</v>
      </c>
      <c r="C1731" s="200" t="s">
        <v>4995</v>
      </c>
      <c r="D1731" s="200" t="s">
        <v>5040</v>
      </c>
      <c r="E1731" s="200" t="s">
        <v>5041</v>
      </c>
      <c r="F1731" s="200" t="s">
        <v>5044</v>
      </c>
      <c r="G1731" s="200" t="s">
        <v>5045</v>
      </c>
      <c r="H1731" s="201">
        <v>27760</v>
      </c>
      <c r="I1731" s="202" t="s">
        <v>760</v>
      </c>
      <c r="J1731" s="203" t="s">
        <v>593</v>
      </c>
      <c r="K1731" s="203" t="s">
        <v>593</v>
      </c>
      <c r="L1731" s="203" t="s">
        <v>593</v>
      </c>
      <c r="M1731" s="203" t="s">
        <v>593</v>
      </c>
      <c r="N1731" s="203" t="s">
        <v>593</v>
      </c>
      <c r="O1731" s="203" t="s">
        <v>593</v>
      </c>
      <c r="P1731" s="203" t="s">
        <v>593</v>
      </c>
      <c r="Q1731" s="203" t="s">
        <v>593</v>
      </c>
      <c r="R1731" s="203" t="s">
        <v>593</v>
      </c>
      <c r="S1731" s="203" t="s">
        <v>593</v>
      </c>
      <c r="T1731" s="203" t="s">
        <v>593</v>
      </c>
      <c r="U1731" s="203" t="s">
        <v>593</v>
      </c>
      <c r="V1731" s="203" t="s">
        <v>593</v>
      </c>
      <c r="W1731" s="203" t="s">
        <v>593</v>
      </c>
      <c r="X1731" s="203" t="s">
        <v>593</v>
      </c>
      <c r="Y1731" s="203" t="s">
        <v>593</v>
      </c>
      <c r="Z1731" s="203" t="s">
        <v>593</v>
      </c>
      <c r="AA1731" s="203"/>
      <c r="AB1731" s="203"/>
      <c r="AC1731" s="203"/>
      <c r="AD1731" s="202"/>
    </row>
    <row r="1732" spans="1:30" hidden="1">
      <c r="A1732" s="200">
        <v>47326</v>
      </c>
      <c r="B1732" s="200" t="s">
        <v>4417</v>
      </c>
      <c r="C1732" s="200" t="s">
        <v>4995</v>
      </c>
      <c r="D1732" s="200" t="s">
        <v>5040</v>
      </c>
      <c r="E1732" s="200" t="s">
        <v>5041</v>
      </c>
      <c r="F1732" s="200" t="s">
        <v>5046</v>
      </c>
      <c r="G1732" s="200" t="s">
        <v>5047</v>
      </c>
      <c r="H1732" s="201">
        <v>29312</v>
      </c>
      <c r="I1732" s="202" t="s">
        <v>760</v>
      </c>
      <c r="J1732" s="203" t="s">
        <v>593</v>
      </c>
      <c r="K1732" s="203" t="s">
        <v>593</v>
      </c>
      <c r="L1732" s="203" t="s">
        <v>593</v>
      </c>
      <c r="M1732" s="203" t="s">
        <v>593</v>
      </c>
      <c r="N1732" s="203" t="s">
        <v>593</v>
      </c>
      <c r="O1732" s="203" t="s">
        <v>593</v>
      </c>
      <c r="P1732" s="203" t="s">
        <v>593</v>
      </c>
      <c r="Q1732" s="203" t="s">
        <v>593</v>
      </c>
      <c r="R1732" s="203" t="s">
        <v>593</v>
      </c>
      <c r="S1732" s="203" t="s">
        <v>593</v>
      </c>
      <c r="T1732" s="203" t="s">
        <v>593</v>
      </c>
      <c r="U1732" s="203" t="s">
        <v>593</v>
      </c>
      <c r="V1732" s="203" t="s">
        <v>593</v>
      </c>
      <c r="W1732" s="203" t="s">
        <v>593</v>
      </c>
      <c r="X1732" s="203" t="s">
        <v>593</v>
      </c>
      <c r="Y1732" s="203" t="s">
        <v>593</v>
      </c>
      <c r="Z1732" s="203" t="s">
        <v>593</v>
      </c>
      <c r="AA1732" s="203"/>
      <c r="AB1732" s="203"/>
      <c r="AC1732" s="203"/>
      <c r="AD1732" s="202"/>
    </row>
    <row r="1733" spans="1:30" hidden="1">
      <c r="A1733" s="200">
        <v>47327</v>
      </c>
      <c r="B1733" s="200" t="s">
        <v>4417</v>
      </c>
      <c r="C1733" s="200" t="s">
        <v>4995</v>
      </c>
      <c r="D1733" s="200" t="s">
        <v>5040</v>
      </c>
      <c r="E1733" s="200" t="s">
        <v>5041</v>
      </c>
      <c r="F1733" s="200" t="s">
        <v>5048</v>
      </c>
      <c r="G1733" s="200" t="s">
        <v>5049</v>
      </c>
      <c r="H1733" s="201">
        <v>29312</v>
      </c>
      <c r="I1733" s="202" t="s">
        <v>760</v>
      </c>
      <c r="J1733" s="203" t="s">
        <v>593</v>
      </c>
      <c r="K1733" s="203" t="s">
        <v>593</v>
      </c>
      <c r="L1733" s="203" t="s">
        <v>593</v>
      </c>
      <c r="M1733" s="203" t="s">
        <v>593</v>
      </c>
      <c r="N1733" s="203" t="s">
        <v>593</v>
      </c>
      <c r="O1733" s="203" t="s">
        <v>593</v>
      </c>
      <c r="P1733" s="203" t="s">
        <v>593</v>
      </c>
      <c r="Q1733" s="203" t="s">
        <v>593</v>
      </c>
      <c r="R1733" s="203" t="s">
        <v>593</v>
      </c>
      <c r="S1733" s="203" t="s">
        <v>593</v>
      </c>
      <c r="T1733" s="203" t="s">
        <v>593</v>
      </c>
      <c r="U1733" s="203" t="s">
        <v>593</v>
      </c>
      <c r="V1733" s="203" t="s">
        <v>593</v>
      </c>
      <c r="W1733" s="203" t="s">
        <v>593</v>
      </c>
      <c r="X1733" s="203" t="s">
        <v>593</v>
      </c>
      <c r="Y1733" s="203" t="s">
        <v>593</v>
      </c>
      <c r="Z1733" s="203" t="s">
        <v>593</v>
      </c>
      <c r="AA1733" s="203"/>
      <c r="AB1733" s="203"/>
      <c r="AC1733" s="203"/>
      <c r="AD1733" s="202"/>
    </row>
    <row r="1734" spans="1:30">
      <c r="A1734" s="200">
        <v>47328</v>
      </c>
      <c r="B1734" s="200" t="s">
        <v>4417</v>
      </c>
      <c r="C1734" s="200" t="s">
        <v>4995</v>
      </c>
      <c r="D1734" s="200" t="s">
        <v>5040</v>
      </c>
      <c r="E1734" s="200" t="s">
        <v>5041</v>
      </c>
      <c r="F1734" s="200" t="s">
        <v>5050</v>
      </c>
      <c r="G1734" s="200" t="s">
        <v>5051</v>
      </c>
      <c r="H1734" s="201">
        <v>26434</v>
      </c>
      <c r="I1734" s="202"/>
      <c r="J1734" s="203">
        <v>0</v>
      </c>
      <c r="K1734" s="203">
        <v>0</v>
      </c>
      <c r="L1734" s="203">
        <v>0</v>
      </c>
      <c r="M1734" s="203">
        <v>0</v>
      </c>
      <c r="N1734" s="203">
        <v>0</v>
      </c>
      <c r="O1734" s="203" t="s">
        <v>593</v>
      </c>
      <c r="P1734" s="203" t="s">
        <v>593</v>
      </c>
      <c r="Q1734" s="203" t="s">
        <v>593</v>
      </c>
      <c r="R1734" s="203" t="s">
        <v>593</v>
      </c>
      <c r="S1734" s="203" t="s">
        <v>593</v>
      </c>
      <c r="T1734" s="203" t="s">
        <v>593</v>
      </c>
      <c r="U1734" s="203">
        <v>0</v>
      </c>
      <c r="V1734" s="203" t="s">
        <v>593</v>
      </c>
      <c r="W1734" s="203" t="s">
        <v>593</v>
      </c>
      <c r="X1734" s="203" t="s">
        <v>761</v>
      </c>
      <c r="Y1734" s="203">
        <v>0</v>
      </c>
      <c r="Z1734" s="203" t="s">
        <v>4998</v>
      </c>
      <c r="AA1734" s="203">
        <v>0</v>
      </c>
      <c r="AB1734" s="203">
        <v>0</v>
      </c>
      <c r="AC1734" s="203">
        <v>0</v>
      </c>
      <c r="AD1734" s="203">
        <v>0</v>
      </c>
    </row>
    <row r="1735" spans="1:30">
      <c r="A1735" s="200">
        <v>47329</v>
      </c>
      <c r="B1735" s="200" t="s">
        <v>4417</v>
      </c>
      <c r="C1735" s="200" t="s">
        <v>4995</v>
      </c>
      <c r="D1735" s="200" t="s">
        <v>5040</v>
      </c>
      <c r="E1735" s="200" t="s">
        <v>5041</v>
      </c>
      <c r="F1735" s="200" t="s">
        <v>5052</v>
      </c>
      <c r="G1735" s="200" t="s">
        <v>5053</v>
      </c>
      <c r="H1735" s="201">
        <v>36150</v>
      </c>
      <c r="I1735" s="202" t="s">
        <v>760</v>
      </c>
      <c r="J1735" s="203">
        <v>0</v>
      </c>
      <c r="K1735" s="203">
        <v>0</v>
      </c>
      <c r="L1735" s="203">
        <v>0</v>
      </c>
      <c r="M1735" s="203">
        <v>0</v>
      </c>
      <c r="N1735" s="203">
        <v>0</v>
      </c>
      <c r="O1735" s="203" t="s">
        <v>593</v>
      </c>
      <c r="P1735" s="203" t="s">
        <v>593</v>
      </c>
      <c r="Q1735" s="203" t="s">
        <v>593</v>
      </c>
      <c r="R1735" s="203" t="s">
        <v>593</v>
      </c>
      <c r="S1735" s="203" t="s">
        <v>593</v>
      </c>
      <c r="T1735" s="203" t="s">
        <v>593</v>
      </c>
      <c r="U1735" s="203">
        <v>0</v>
      </c>
      <c r="V1735" s="203" t="s">
        <v>593</v>
      </c>
      <c r="W1735" s="203" t="s">
        <v>593</v>
      </c>
      <c r="X1735" s="203" t="s">
        <v>761</v>
      </c>
      <c r="Y1735" s="203">
        <v>0</v>
      </c>
      <c r="Z1735" s="203" t="s">
        <v>4998</v>
      </c>
      <c r="AA1735" s="203">
        <v>0</v>
      </c>
      <c r="AB1735" s="203">
        <v>0</v>
      </c>
      <c r="AC1735" s="203">
        <v>0</v>
      </c>
      <c r="AD1735" s="203">
        <v>0</v>
      </c>
    </row>
    <row r="1736" spans="1:30" hidden="1">
      <c r="A1736" s="200">
        <v>47348</v>
      </c>
      <c r="B1736" s="200" t="s">
        <v>4417</v>
      </c>
      <c r="C1736" s="200" t="s">
        <v>4995</v>
      </c>
      <c r="D1736" s="200" t="s">
        <v>5054</v>
      </c>
      <c r="E1736" s="200" t="s">
        <v>5055</v>
      </c>
      <c r="F1736" s="200" t="s">
        <v>5056</v>
      </c>
      <c r="G1736" s="200" t="s">
        <v>5057</v>
      </c>
      <c r="H1736" s="201">
        <v>36150</v>
      </c>
      <c r="I1736" s="202" t="s">
        <v>760</v>
      </c>
      <c r="J1736" s="203">
        <v>0</v>
      </c>
      <c r="K1736" s="203">
        <v>0</v>
      </c>
      <c r="L1736" s="203">
        <v>0</v>
      </c>
      <c r="M1736" s="203">
        <v>0</v>
      </c>
      <c r="N1736" s="203">
        <v>0</v>
      </c>
      <c r="O1736" s="203" t="s">
        <v>761</v>
      </c>
      <c r="P1736" s="203" t="s">
        <v>593</v>
      </c>
      <c r="Q1736" s="203" t="s">
        <v>593</v>
      </c>
      <c r="R1736" s="203" t="s">
        <v>593</v>
      </c>
      <c r="S1736" s="203" t="s">
        <v>593</v>
      </c>
      <c r="T1736" s="203" t="s">
        <v>593</v>
      </c>
      <c r="U1736" s="203">
        <v>0</v>
      </c>
      <c r="V1736" s="203" t="s">
        <v>593</v>
      </c>
      <c r="W1736" s="203" t="s">
        <v>761</v>
      </c>
      <c r="X1736" s="203" t="s">
        <v>593</v>
      </c>
      <c r="Y1736" s="203">
        <v>0</v>
      </c>
      <c r="Z1736" s="203">
        <v>0</v>
      </c>
      <c r="AA1736" s="203"/>
      <c r="AB1736" s="203"/>
      <c r="AC1736" s="203"/>
      <c r="AD1736" s="202"/>
    </row>
    <row r="1737" spans="1:30">
      <c r="A1737" s="200">
        <v>47350</v>
      </c>
      <c r="B1737" s="200" t="s">
        <v>4417</v>
      </c>
      <c r="C1737" s="200" t="s">
        <v>4995</v>
      </c>
      <c r="D1737" s="200" t="s">
        <v>5054</v>
      </c>
      <c r="E1737" s="200" t="s">
        <v>5055</v>
      </c>
      <c r="F1737" s="200" t="s">
        <v>5058</v>
      </c>
      <c r="G1737" s="200" t="s">
        <v>5059</v>
      </c>
      <c r="H1737" s="201">
        <v>39358</v>
      </c>
      <c r="I1737" s="202" t="s">
        <v>760</v>
      </c>
      <c r="J1737" s="203">
        <v>0</v>
      </c>
      <c r="K1737" s="203">
        <v>0</v>
      </c>
      <c r="L1737" s="203">
        <v>0</v>
      </c>
      <c r="M1737" s="203">
        <v>0</v>
      </c>
      <c r="N1737" s="203">
        <v>0</v>
      </c>
      <c r="O1737" s="203" t="s">
        <v>593</v>
      </c>
      <c r="P1737" s="203" t="s">
        <v>593</v>
      </c>
      <c r="Q1737" s="203" t="s">
        <v>593</v>
      </c>
      <c r="R1737" s="203" t="s">
        <v>593</v>
      </c>
      <c r="S1737" s="203" t="s">
        <v>593</v>
      </c>
      <c r="T1737" s="203" t="s">
        <v>593</v>
      </c>
      <c r="U1737" s="203">
        <v>0</v>
      </c>
      <c r="V1737" s="203" t="s">
        <v>593</v>
      </c>
      <c r="W1737" s="203" t="s">
        <v>593</v>
      </c>
      <c r="X1737" s="203" t="s">
        <v>761</v>
      </c>
      <c r="Y1737" s="203">
        <v>0</v>
      </c>
      <c r="Z1737" s="203" t="s">
        <v>4998</v>
      </c>
      <c r="AA1737" s="203">
        <v>0</v>
      </c>
      <c r="AB1737" s="203">
        <v>0</v>
      </c>
      <c r="AC1737" s="203">
        <v>0</v>
      </c>
      <c r="AD1737" s="203">
        <v>0</v>
      </c>
    </row>
    <row r="1738" spans="1:30" hidden="1">
      <c r="A1738" s="200">
        <v>47353</v>
      </c>
      <c r="B1738" s="200" t="s">
        <v>4417</v>
      </c>
      <c r="C1738" s="200" t="s">
        <v>4995</v>
      </c>
      <c r="D1738" s="200" t="s">
        <v>5054</v>
      </c>
      <c r="E1738" s="200" t="s">
        <v>5055</v>
      </c>
      <c r="F1738" s="200" t="s">
        <v>5060</v>
      </c>
      <c r="G1738" s="200" t="s">
        <v>5061</v>
      </c>
      <c r="H1738" s="201">
        <v>26434</v>
      </c>
      <c r="I1738" s="202"/>
      <c r="J1738" s="203">
        <v>0</v>
      </c>
      <c r="K1738" s="203">
        <v>0</v>
      </c>
      <c r="L1738" s="203">
        <v>0</v>
      </c>
      <c r="M1738" s="203">
        <v>0</v>
      </c>
      <c r="N1738" s="203">
        <v>0</v>
      </c>
      <c r="O1738" s="203" t="s">
        <v>761</v>
      </c>
      <c r="P1738" s="203" t="s">
        <v>593</v>
      </c>
      <c r="Q1738" s="203" t="s">
        <v>593</v>
      </c>
      <c r="R1738" s="203" t="s">
        <v>593</v>
      </c>
      <c r="S1738" s="203" t="s">
        <v>593</v>
      </c>
      <c r="T1738" s="203" t="s">
        <v>593</v>
      </c>
      <c r="U1738" s="203">
        <v>0</v>
      </c>
      <c r="V1738" s="203" t="s">
        <v>593</v>
      </c>
      <c r="W1738" s="203" t="s">
        <v>761</v>
      </c>
      <c r="X1738" s="203" t="s">
        <v>593</v>
      </c>
      <c r="Y1738" s="203">
        <v>0</v>
      </c>
      <c r="Z1738" s="203">
        <v>0</v>
      </c>
      <c r="AA1738" s="203"/>
      <c r="AB1738" s="203"/>
      <c r="AC1738" s="203"/>
      <c r="AD1738" s="202"/>
    </row>
    <row r="1739" spans="1:30" hidden="1">
      <c r="A1739" s="200">
        <v>47354</v>
      </c>
      <c r="B1739" s="200" t="s">
        <v>4417</v>
      </c>
      <c r="C1739" s="200" t="s">
        <v>4995</v>
      </c>
      <c r="D1739" s="200" t="s">
        <v>5054</v>
      </c>
      <c r="E1739" s="200" t="s">
        <v>5055</v>
      </c>
      <c r="F1739" s="200" t="s">
        <v>5062</v>
      </c>
      <c r="G1739" s="200" t="s">
        <v>5063</v>
      </c>
      <c r="H1739" s="201">
        <v>26434</v>
      </c>
      <c r="I1739" s="202"/>
      <c r="J1739" s="203">
        <v>0</v>
      </c>
      <c r="K1739" s="203">
        <v>0</v>
      </c>
      <c r="L1739" s="203">
        <v>0</v>
      </c>
      <c r="M1739" s="203">
        <v>0</v>
      </c>
      <c r="N1739" s="203">
        <v>0</v>
      </c>
      <c r="O1739" s="203" t="s">
        <v>761</v>
      </c>
      <c r="P1739" s="203" t="s">
        <v>593</v>
      </c>
      <c r="Q1739" s="203" t="s">
        <v>593</v>
      </c>
      <c r="R1739" s="203" t="s">
        <v>593</v>
      </c>
      <c r="S1739" s="203" t="s">
        <v>593</v>
      </c>
      <c r="T1739" s="203" t="s">
        <v>593</v>
      </c>
      <c r="U1739" s="203">
        <v>0</v>
      </c>
      <c r="V1739" s="203" t="s">
        <v>593</v>
      </c>
      <c r="W1739" s="203" t="s">
        <v>761</v>
      </c>
      <c r="X1739" s="203" t="s">
        <v>593</v>
      </c>
      <c r="Y1739" s="203">
        <v>0</v>
      </c>
      <c r="Z1739" s="203">
        <v>0</v>
      </c>
      <c r="AA1739" s="203"/>
      <c r="AB1739" s="203"/>
      <c r="AC1739" s="203"/>
      <c r="AD1739" s="202"/>
    </row>
    <row r="1740" spans="1:30" hidden="1">
      <c r="A1740" s="200">
        <v>47355</v>
      </c>
      <c r="B1740" s="200" t="s">
        <v>4417</v>
      </c>
      <c r="C1740" s="200" t="s">
        <v>4995</v>
      </c>
      <c r="D1740" s="200" t="s">
        <v>5054</v>
      </c>
      <c r="E1740" s="200" t="s">
        <v>5055</v>
      </c>
      <c r="F1740" s="200" t="s">
        <v>5064</v>
      </c>
      <c r="G1740" s="200" t="s">
        <v>5065</v>
      </c>
      <c r="H1740" s="201">
        <v>26434</v>
      </c>
      <c r="I1740" s="202"/>
      <c r="J1740" s="203" t="s">
        <v>593</v>
      </c>
      <c r="K1740" s="203" t="s">
        <v>593</v>
      </c>
      <c r="L1740" s="203" t="s">
        <v>593</v>
      </c>
      <c r="M1740" s="203" t="s">
        <v>593</v>
      </c>
      <c r="N1740" s="203" t="s">
        <v>593</v>
      </c>
      <c r="O1740" s="203" t="s">
        <v>593</v>
      </c>
      <c r="P1740" s="203" t="s">
        <v>593</v>
      </c>
      <c r="Q1740" s="203" t="s">
        <v>593</v>
      </c>
      <c r="R1740" s="203" t="s">
        <v>593</v>
      </c>
      <c r="S1740" s="203" t="s">
        <v>593</v>
      </c>
      <c r="T1740" s="203" t="s">
        <v>593</v>
      </c>
      <c r="U1740" s="203" t="s">
        <v>593</v>
      </c>
      <c r="V1740" s="203" t="s">
        <v>593</v>
      </c>
      <c r="W1740" s="203" t="s">
        <v>593</v>
      </c>
      <c r="X1740" s="203" t="s">
        <v>593</v>
      </c>
      <c r="Y1740" s="203" t="s">
        <v>593</v>
      </c>
      <c r="Z1740" s="203" t="s">
        <v>593</v>
      </c>
      <c r="AA1740" s="203"/>
      <c r="AB1740" s="203"/>
      <c r="AC1740" s="203"/>
      <c r="AD1740" s="202"/>
    </row>
    <row r="1741" spans="1:30" hidden="1">
      <c r="A1741" s="200">
        <v>47356</v>
      </c>
      <c r="B1741" s="200" t="s">
        <v>4417</v>
      </c>
      <c r="C1741" s="200" t="s">
        <v>4995</v>
      </c>
      <c r="D1741" s="200" t="s">
        <v>5054</v>
      </c>
      <c r="E1741" s="200" t="s">
        <v>5055</v>
      </c>
      <c r="F1741" s="200" t="s">
        <v>5066</v>
      </c>
      <c r="G1741" s="200" t="s">
        <v>5067</v>
      </c>
      <c r="H1741" s="201">
        <v>26434</v>
      </c>
      <c r="I1741" s="202"/>
      <c r="J1741" s="203" t="s">
        <v>593</v>
      </c>
      <c r="K1741" s="203" t="s">
        <v>593</v>
      </c>
      <c r="L1741" s="203" t="s">
        <v>593</v>
      </c>
      <c r="M1741" s="203" t="s">
        <v>593</v>
      </c>
      <c r="N1741" s="203" t="s">
        <v>593</v>
      </c>
      <c r="O1741" s="203" t="s">
        <v>593</v>
      </c>
      <c r="P1741" s="203" t="s">
        <v>593</v>
      </c>
      <c r="Q1741" s="203" t="s">
        <v>593</v>
      </c>
      <c r="R1741" s="203" t="s">
        <v>593</v>
      </c>
      <c r="S1741" s="203" t="s">
        <v>593</v>
      </c>
      <c r="T1741" s="203" t="s">
        <v>593</v>
      </c>
      <c r="U1741" s="203" t="s">
        <v>593</v>
      </c>
      <c r="V1741" s="203" t="s">
        <v>593</v>
      </c>
      <c r="W1741" s="203" t="s">
        <v>593</v>
      </c>
      <c r="X1741" s="203" t="s">
        <v>593</v>
      </c>
      <c r="Y1741" s="203" t="s">
        <v>593</v>
      </c>
      <c r="Z1741" s="203" t="s">
        <v>593</v>
      </c>
      <c r="AA1741" s="203"/>
      <c r="AB1741" s="203"/>
      <c r="AC1741" s="203"/>
      <c r="AD1741" s="202"/>
    </row>
    <row r="1742" spans="1:30" hidden="1">
      <c r="A1742" s="200">
        <v>47357</v>
      </c>
      <c r="B1742" s="200" t="s">
        <v>4417</v>
      </c>
      <c r="C1742" s="200" t="s">
        <v>4995</v>
      </c>
      <c r="D1742" s="200" t="s">
        <v>5054</v>
      </c>
      <c r="E1742" s="200" t="s">
        <v>5055</v>
      </c>
      <c r="F1742" s="200" t="s">
        <v>5068</v>
      </c>
      <c r="G1742" s="200" t="s">
        <v>5069</v>
      </c>
      <c r="H1742" s="201">
        <v>26434</v>
      </c>
      <c r="I1742" s="202"/>
      <c r="J1742" s="203">
        <v>0</v>
      </c>
      <c r="K1742" s="203">
        <v>0</v>
      </c>
      <c r="L1742" s="203">
        <v>0</v>
      </c>
      <c r="M1742" s="203">
        <v>0</v>
      </c>
      <c r="N1742" s="203">
        <v>0</v>
      </c>
      <c r="O1742" s="203" t="s">
        <v>761</v>
      </c>
      <c r="P1742" s="203" t="s">
        <v>593</v>
      </c>
      <c r="Q1742" s="203" t="s">
        <v>593</v>
      </c>
      <c r="R1742" s="203" t="s">
        <v>593</v>
      </c>
      <c r="S1742" s="203" t="s">
        <v>593</v>
      </c>
      <c r="T1742" s="203" t="s">
        <v>593</v>
      </c>
      <c r="U1742" s="203">
        <v>0</v>
      </c>
      <c r="V1742" s="203" t="s">
        <v>593</v>
      </c>
      <c r="W1742" s="203" t="s">
        <v>761</v>
      </c>
      <c r="X1742" s="203" t="s">
        <v>593</v>
      </c>
      <c r="Y1742" s="203">
        <v>0</v>
      </c>
      <c r="Z1742" s="203">
        <v>0</v>
      </c>
      <c r="AA1742" s="203"/>
      <c r="AB1742" s="203"/>
      <c r="AC1742" s="203"/>
      <c r="AD1742" s="202"/>
    </row>
    <row r="1743" spans="1:30" hidden="1">
      <c r="A1743" s="200">
        <v>47358</v>
      </c>
      <c r="B1743" s="200" t="s">
        <v>4417</v>
      </c>
      <c r="C1743" s="200" t="s">
        <v>4995</v>
      </c>
      <c r="D1743" s="200" t="s">
        <v>5054</v>
      </c>
      <c r="E1743" s="200" t="s">
        <v>5055</v>
      </c>
      <c r="F1743" s="200" t="s">
        <v>5070</v>
      </c>
      <c r="G1743" s="200" t="s">
        <v>5071</v>
      </c>
      <c r="H1743" s="201">
        <v>26434</v>
      </c>
      <c r="I1743" s="202"/>
      <c r="J1743" s="203">
        <v>0</v>
      </c>
      <c r="K1743" s="203">
        <v>0</v>
      </c>
      <c r="L1743" s="203">
        <v>0</v>
      </c>
      <c r="M1743" s="203">
        <v>0</v>
      </c>
      <c r="N1743" s="203">
        <v>0</v>
      </c>
      <c r="O1743" s="203" t="s">
        <v>761</v>
      </c>
      <c r="P1743" s="203" t="s">
        <v>593</v>
      </c>
      <c r="Q1743" s="203" t="s">
        <v>593</v>
      </c>
      <c r="R1743" s="203" t="s">
        <v>593</v>
      </c>
      <c r="S1743" s="203" t="s">
        <v>593</v>
      </c>
      <c r="T1743" s="203" t="s">
        <v>593</v>
      </c>
      <c r="U1743" s="203">
        <v>0</v>
      </c>
      <c r="V1743" s="203" t="s">
        <v>593</v>
      </c>
      <c r="W1743" s="203" t="s">
        <v>761</v>
      </c>
      <c r="X1743" s="203" t="s">
        <v>593</v>
      </c>
      <c r="Y1743" s="203">
        <v>0</v>
      </c>
      <c r="Z1743" s="203">
        <v>0</v>
      </c>
      <c r="AA1743" s="203"/>
      <c r="AB1743" s="203"/>
      <c r="AC1743" s="203"/>
      <c r="AD1743" s="202"/>
    </row>
    <row r="1744" spans="1:30" hidden="1">
      <c r="A1744" s="200">
        <v>47359</v>
      </c>
      <c r="B1744" s="200" t="s">
        <v>4417</v>
      </c>
      <c r="C1744" s="200" t="s">
        <v>4995</v>
      </c>
      <c r="D1744" s="200" t="s">
        <v>5054</v>
      </c>
      <c r="E1744" s="200" t="s">
        <v>5055</v>
      </c>
      <c r="F1744" s="200" t="s">
        <v>5072</v>
      </c>
      <c r="G1744" s="200" t="s">
        <v>5073</v>
      </c>
      <c r="H1744" s="201">
        <v>26457</v>
      </c>
      <c r="I1744" s="202"/>
      <c r="J1744" s="203">
        <v>0</v>
      </c>
      <c r="K1744" s="203">
        <v>0</v>
      </c>
      <c r="L1744" s="203">
        <v>0</v>
      </c>
      <c r="M1744" s="203">
        <v>0</v>
      </c>
      <c r="N1744" s="203">
        <v>0</v>
      </c>
      <c r="O1744" s="203" t="s">
        <v>761</v>
      </c>
      <c r="P1744" s="203" t="s">
        <v>593</v>
      </c>
      <c r="Q1744" s="203" t="s">
        <v>593</v>
      </c>
      <c r="R1744" s="203" t="s">
        <v>593</v>
      </c>
      <c r="S1744" s="203" t="s">
        <v>593</v>
      </c>
      <c r="T1744" s="203" t="s">
        <v>593</v>
      </c>
      <c r="U1744" s="203">
        <v>0</v>
      </c>
      <c r="V1744" s="203" t="s">
        <v>593</v>
      </c>
      <c r="W1744" s="203" t="s">
        <v>761</v>
      </c>
      <c r="X1744" s="203" t="s">
        <v>593</v>
      </c>
      <c r="Y1744" s="203">
        <v>0</v>
      </c>
      <c r="Z1744" s="203">
        <v>0</v>
      </c>
      <c r="AA1744" s="203"/>
      <c r="AB1744" s="203"/>
      <c r="AC1744" s="203"/>
      <c r="AD1744" s="202"/>
    </row>
    <row r="1745" spans="1:51" hidden="1">
      <c r="A1745" s="200">
        <v>47360</v>
      </c>
      <c r="B1745" s="200" t="s">
        <v>4417</v>
      </c>
      <c r="C1745" s="200" t="s">
        <v>4995</v>
      </c>
      <c r="D1745" s="200" t="s">
        <v>5054</v>
      </c>
      <c r="E1745" s="200" t="s">
        <v>5055</v>
      </c>
      <c r="F1745" s="200" t="s">
        <v>5074</v>
      </c>
      <c r="G1745" s="200" t="s">
        <v>5075</v>
      </c>
      <c r="H1745" s="201">
        <v>26457</v>
      </c>
      <c r="I1745" s="202"/>
      <c r="J1745" s="203" t="s">
        <v>593</v>
      </c>
      <c r="K1745" s="203" t="s">
        <v>593</v>
      </c>
      <c r="L1745" s="203" t="s">
        <v>593</v>
      </c>
      <c r="M1745" s="203" t="s">
        <v>593</v>
      </c>
      <c r="N1745" s="203" t="s">
        <v>593</v>
      </c>
      <c r="O1745" s="203" t="s">
        <v>593</v>
      </c>
      <c r="P1745" s="203" t="s">
        <v>593</v>
      </c>
      <c r="Q1745" s="203" t="s">
        <v>593</v>
      </c>
      <c r="R1745" s="203" t="s">
        <v>593</v>
      </c>
      <c r="S1745" s="203" t="s">
        <v>593</v>
      </c>
      <c r="T1745" s="203" t="s">
        <v>593</v>
      </c>
      <c r="U1745" s="203" t="s">
        <v>593</v>
      </c>
      <c r="V1745" s="203" t="s">
        <v>593</v>
      </c>
      <c r="W1745" s="203" t="s">
        <v>593</v>
      </c>
      <c r="X1745" s="203" t="s">
        <v>593</v>
      </c>
      <c r="Y1745" s="203" t="s">
        <v>593</v>
      </c>
      <c r="Z1745" s="203" t="s">
        <v>593</v>
      </c>
      <c r="AA1745" s="203"/>
      <c r="AB1745" s="203"/>
      <c r="AC1745" s="203"/>
      <c r="AD1745" s="202"/>
    </row>
    <row r="1746" spans="1:51" hidden="1">
      <c r="A1746" s="200">
        <v>47361</v>
      </c>
      <c r="B1746" s="200" t="s">
        <v>4417</v>
      </c>
      <c r="C1746" s="200" t="s">
        <v>4995</v>
      </c>
      <c r="D1746" s="200" t="s">
        <v>5054</v>
      </c>
      <c r="E1746" s="200" t="s">
        <v>5055</v>
      </c>
      <c r="F1746" s="200" t="s">
        <v>5076</v>
      </c>
      <c r="G1746" s="200" t="s">
        <v>5077</v>
      </c>
      <c r="H1746" s="201">
        <v>37347</v>
      </c>
      <c r="I1746" s="202" t="s">
        <v>760</v>
      </c>
      <c r="J1746" s="203" t="s">
        <v>593</v>
      </c>
      <c r="K1746" s="203" t="s">
        <v>593</v>
      </c>
      <c r="L1746" s="203" t="s">
        <v>593</v>
      </c>
      <c r="M1746" s="203" t="s">
        <v>593</v>
      </c>
      <c r="N1746" s="203" t="s">
        <v>593</v>
      </c>
      <c r="O1746" s="203" t="s">
        <v>593</v>
      </c>
      <c r="P1746" s="203" t="s">
        <v>593</v>
      </c>
      <c r="Q1746" s="203" t="s">
        <v>593</v>
      </c>
      <c r="R1746" s="203" t="s">
        <v>593</v>
      </c>
      <c r="S1746" s="203" t="s">
        <v>593</v>
      </c>
      <c r="T1746" s="203" t="s">
        <v>593</v>
      </c>
      <c r="U1746" s="203" t="s">
        <v>593</v>
      </c>
      <c r="V1746" s="203" t="s">
        <v>593</v>
      </c>
      <c r="W1746" s="203" t="s">
        <v>593</v>
      </c>
      <c r="X1746" s="203" t="s">
        <v>593</v>
      </c>
      <c r="Y1746" s="203" t="s">
        <v>593</v>
      </c>
      <c r="Z1746" s="203" t="s">
        <v>593</v>
      </c>
      <c r="AA1746" s="203"/>
      <c r="AB1746" s="203"/>
      <c r="AC1746" s="203"/>
      <c r="AD1746" s="202"/>
    </row>
    <row r="1747" spans="1:51" hidden="1">
      <c r="A1747" s="200">
        <v>47362</v>
      </c>
      <c r="B1747" s="200" t="s">
        <v>4417</v>
      </c>
      <c r="C1747" s="200" t="s">
        <v>4995</v>
      </c>
      <c r="D1747" s="200" t="s">
        <v>5054</v>
      </c>
      <c r="E1747" s="200" t="s">
        <v>5055</v>
      </c>
      <c r="F1747" s="200" t="s">
        <v>5078</v>
      </c>
      <c r="G1747" s="200" t="s">
        <v>5079</v>
      </c>
      <c r="H1747" s="201">
        <v>39358</v>
      </c>
      <c r="I1747" s="202" t="s">
        <v>760</v>
      </c>
      <c r="J1747" s="203">
        <v>0</v>
      </c>
      <c r="K1747" s="203">
        <v>0</v>
      </c>
      <c r="L1747" s="203">
        <v>0</v>
      </c>
      <c r="M1747" s="203">
        <v>0</v>
      </c>
      <c r="N1747" s="203">
        <v>0</v>
      </c>
      <c r="O1747" s="203" t="s">
        <v>761</v>
      </c>
      <c r="P1747" s="203" t="s">
        <v>593</v>
      </c>
      <c r="Q1747" s="203" t="s">
        <v>593</v>
      </c>
      <c r="R1747" s="203" t="s">
        <v>593</v>
      </c>
      <c r="S1747" s="203" t="s">
        <v>593</v>
      </c>
      <c r="T1747" s="203" t="s">
        <v>593</v>
      </c>
      <c r="U1747" s="203">
        <v>0</v>
      </c>
      <c r="V1747" s="203" t="s">
        <v>593</v>
      </c>
      <c r="W1747" s="203" t="s">
        <v>761</v>
      </c>
      <c r="X1747" s="203" t="s">
        <v>593</v>
      </c>
      <c r="Y1747" s="203">
        <v>0</v>
      </c>
      <c r="Z1747" s="203">
        <v>0</v>
      </c>
      <c r="AA1747" s="203"/>
      <c r="AB1747" s="203"/>
      <c r="AC1747" s="203"/>
      <c r="AD1747" s="202"/>
    </row>
    <row r="1748" spans="1:51" hidden="1">
      <c r="A1748" s="200">
        <v>47375</v>
      </c>
      <c r="B1748" s="200" t="s">
        <v>4417</v>
      </c>
      <c r="C1748" s="200" t="s">
        <v>4995</v>
      </c>
      <c r="D1748" s="200" t="s">
        <v>5080</v>
      </c>
      <c r="E1748" s="200" t="s">
        <v>4555</v>
      </c>
      <c r="F1748" s="200" t="s">
        <v>5081</v>
      </c>
      <c r="G1748" s="200" t="s">
        <v>5082</v>
      </c>
      <c r="H1748" s="201">
        <v>26457</v>
      </c>
      <c r="I1748" s="202"/>
      <c r="J1748" s="203">
        <v>0</v>
      </c>
      <c r="K1748" s="203">
        <v>0</v>
      </c>
      <c r="L1748" s="203">
        <v>0</v>
      </c>
      <c r="M1748" s="203">
        <v>0</v>
      </c>
      <c r="N1748" s="203">
        <v>0</v>
      </c>
      <c r="O1748" s="203" t="s">
        <v>761</v>
      </c>
      <c r="P1748" s="203" t="s">
        <v>593</v>
      </c>
      <c r="Q1748" s="203" t="s">
        <v>593</v>
      </c>
      <c r="R1748" s="203" t="s">
        <v>593</v>
      </c>
      <c r="S1748" s="203" t="s">
        <v>593</v>
      </c>
      <c r="T1748" s="203" t="s">
        <v>593</v>
      </c>
      <c r="U1748" s="203">
        <v>0</v>
      </c>
      <c r="V1748" s="203" t="s">
        <v>593</v>
      </c>
      <c r="W1748" s="203" t="s">
        <v>761</v>
      </c>
      <c r="X1748" s="203" t="s">
        <v>593</v>
      </c>
      <c r="Y1748" s="203">
        <v>0</v>
      </c>
      <c r="Z1748" s="203">
        <v>0</v>
      </c>
      <c r="AA1748" s="203"/>
      <c r="AB1748" s="203"/>
      <c r="AC1748" s="203"/>
      <c r="AD1748" s="202"/>
    </row>
    <row r="1749" spans="1:51" hidden="1">
      <c r="A1749" s="200">
        <v>47381</v>
      </c>
      <c r="B1749" s="200" t="s">
        <v>4417</v>
      </c>
      <c r="C1749" s="200" t="s">
        <v>4995</v>
      </c>
      <c r="D1749" s="200" t="s">
        <v>5083</v>
      </c>
      <c r="E1749" s="200" t="s">
        <v>5084</v>
      </c>
      <c r="F1749" s="200" t="s">
        <v>5085</v>
      </c>
      <c r="G1749" s="200" t="s">
        <v>5086</v>
      </c>
      <c r="H1749" s="201">
        <v>26434</v>
      </c>
      <c r="I1749" s="202"/>
      <c r="J1749" s="203" t="s">
        <v>593</v>
      </c>
      <c r="K1749" s="203" t="s">
        <v>593</v>
      </c>
      <c r="L1749" s="203" t="s">
        <v>593</v>
      </c>
      <c r="M1749" s="203" t="s">
        <v>593</v>
      </c>
      <c r="N1749" s="203" t="s">
        <v>593</v>
      </c>
      <c r="O1749" s="203" t="s">
        <v>593</v>
      </c>
      <c r="P1749" s="203" t="s">
        <v>593</v>
      </c>
      <c r="Q1749" s="203" t="s">
        <v>593</v>
      </c>
      <c r="R1749" s="203" t="s">
        <v>593</v>
      </c>
      <c r="S1749" s="203" t="s">
        <v>593</v>
      </c>
      <c r="T1749" s="203" t="s">
        <v>593</v>
      </c>
      <c r="U1749" s="203" t="s">
        <v>593</v>
      </c>
      <c r="V1749" s="203" t="s">
        <v>593</v>
      </c>
      <c r="W1749" s="203" t="s">
        <v>593</v>
      </c>
      <c r="X1749" s="203" t="s">
        <v>593</v>
      </c>
      <c r="Y1749" s="203" t="s">
        <v>593</v>
      </c>
      <c r="Z1749" s="203" t="s">
        <v>593</v>
      </c>
      <c r="AA1749" s="203"/>
      <c r="AB1749" s="203"/>
      <c r="AC1749" s="203"/>
      <c r="AD1749" s="202"/>
    </row>
    <row r="1750" spans="1:51" hidden="1">
      <c r="A1750" s="200">
        <v>47382</v>
      </c>
      <c r="B1750" s="200" t="s">
        <v>4417</v>
      </c>
      <c r="C1750" s="200" t="s">
        <v>4995</v>
      </c>
      <c r="D1750" s="200" t="s">
        <v>5083</v>
      </c>
      <c r="E1750" s="200" t="s">
        <v>5084</v>
      </c>
      <c r="F1750" s="200" t="s">
        <v>5087</v>
      </c>
      <c r="G1750" s="200" t="s">
        <v>5088</v>
      </c>
      <c r="H1750" s="201">
        <v>26434</v>
      </c>
      <c r="I1750" s="202"/>
      <c r="J1750" s="203" t="s">
        <v>593</v>
      </c>
      <c r="K1750" s="203" t="s">
        <v>593</v>
      </c>
      <c r="L1750" s="203" t="s">
        <v>593</v>
      </c>
      <c r="M1750" s="203" t="s">
        <v>593</v>
      </c>
      <c r="N1750" s="203" t="s">
        <v>593</v>
      </c>
      <c r="O1750" s="203" t="s">
        <v>593</v>
      </c>
      <c r="P1750" s="203" t="s">
        <v>593</v>
      </c>
      <c r="Q1750" s="203" t="s">
        <v>593</v>
      </c>
      <c r="R1750" s="203" t="s">
        <v>593</v>
      </c>
      <c r="S1750" s="203" t="s">
        <v>593</v>
      </c>
      <c r="T1750" s="203" t="s">
        <v>593</v>
      </c>
      <c r="U1750" s="203" t="s">
        <v>593</v>
      </c>
      <c r="V1750" s="203" t="s">
        <v>593</v>
      </c>
      <c r="W1750" s="203" t="s">
        <v>593</v>
      </c>
      <c r="X1750" s="203" t="s">
        <v>593</v>
      </c>
      <c r="Y1750" s="203" t="s">
        <v>593</v>
      </c>
      <c r="Z1750" s="203" t="s">
        <v>593</v>
      </c>
      <c r="AA1750" s="203"/>
      <c r="AB1750" s="203"/>
      <c r="AC1750" s="203"/>
      <c r="AD1750" s="202"/>
    </row>
    <row r="1751" spans="1:51" hidden="1"/>
    <row r="1752" spans="1:51" hidden="1"/>
    <row r="1755" spans="1:51">
      <c r="F1755" s="183" t="s">
        <v>5315</v>
      </c>
    </row>
    <row r="1758" spans="1:51">
      <c r="C1758" s="183" t="s">
        <v>757</v>
      </c>
      <c r="E1758" s="183" t="s">
        <v>757</v>
      </c>
      <c r="F1758" s="183" t="s">
        <v>1169</v>
      </c>
      <c r="G1758" s="183" t="s">
        <v>1274</v>
      </c>
      <c r="H1758" s="183" t="s">
        <v>1366</v>
      </c>
      <c r="I1758" s="183" t="s">
        <v>1462</v>
      </c>
      <c r="J1758" s="183" t="s">
        <v>1528</v>
      </c>
      <c r="K1758" s="183" t="s">
        <v>1622</v>
      </c>
      <c r="L1758" s="183" t="s">
        <v>1774</v>
      </c>
      <c r="M1758" s="183" t="s">
        <v>1881</v>
      </c>
      <c r="N1758" s="183" t="s">
        <v>1949</v>
      </c>
      <c r="O1758" s="183" t="s">
        <v>2042</v>
      </c>
      <c r="P1758" s="183" t="s">
        <v>2203</v>
      </c>
      <c r="Q1758" s="183" t="s">
        <v>2332</v>
      </c>
      <c r="R1758" s="183" t="s">
        <v>2470</v>
      </c>
      <c r="S1758" s="183" t="s">
        <v>2549</v>
      </c>
      <c r="T1758" s="183" t="s">
        <v>2639</v>
      </c>
      <c r="U1758" s="183" t="s">
        <v>2676</v>
      </c>
      <c r="V1758" s="183" t="s">
        <v>2728</v>
      </c>
      <c r="W1758" s="183" t="s">
        <v>2779</v>
      </c>
      <c r="X1758" s="183" t="s">
        <v>2844</v>
      </c>
      <c r="Y1758" s="183" t="s">
        <v>3034</v>
      </c>
      <c r="Z1758" s="183" t="s">
        <v>3137</v>
      </c>
      <c r="AA1758" s="183" t="s">
        <v>3223</v>
      </c>
      <c r="AB1758" s="183" t="s">
        <v>3347</v>
      </c>
      <c r="AC1758" s="183" t="s">
        <v>3420</v>
      </c>
      <c r="AD1758" s="183" t="s">
        <v>3466</v>
      </c>
      <c r="AE1758" s="183" t="s">
        <v>3534</v>
      </c>
      <c r="AF1758" s="183" t="s">
        <v>3628</v>
      </c>
      <c r="AG1758" s="183" t="s">
        <v>3727</v>
      </c>
      <c r="AH1758" s="183" t="s">
        <v>3823</v>
      </c>
      <c r="AI1758" s="183" t="s">
        <v>3896</v>
      </c>
      <c r="AJ1758" s="183" t="s">
        <v>3945</v>
      </c>
      <c r="AK1758" s="183" t="s">
        <v>3995</v>
      </c>
      <c r="AL1758" s="183" t="s">
        <v>4073</v>
      </c>
      <c r="AM1758" s="183" t="s">
        <v>4129</v>
      </c>
      <c r="AN1758" s="183" t="s">
        <v>4177</v>
      </c>
      <c r="AO1758" s="183" t="s">
        <v>4240</v>
      </c>
      <c r="AP1758" s="183" t="s">
        <v>4285</v>
      </c>
      <c r="AQ1758" s="183" t="s">
        <v>4338</v>
      </c>
      <c r="AR1758" s="183" t="s">
        <v>4418</v>
      </c>
      <c r="AS1758" s="183" t="s">
        <v>4568</v>
      </c>
      <c r="AT1758" s="183" t="s">
        <v>4623</v>
      </c>
      <c r="AU1758" s="183" t="s">
        <v>4675</v>
      </c>
      <c r="AV1758" s="183" t="s">
        <v>4783</v>
      </c>
      <c r="AW1758" s="183" t="s">
        <v>4828</v>
      </c>
      <c r="AX1758" s="183" t="s">
        <v>4892</v>
      </c>
      <c r="AY1758" s="183" t="s">
        <v>4995</v>
      </c>
    </row>
    <row r="1759" spans="1:51">
      <c r="C1759" s="183" t="s">
        <v>1169</v>
      </c>
      <c r="E1759" s="183" t="s">
        <v>758</v>
      </c>
      <c r="F1759" s="183" t="s">
        <v>1170</v>
      </c>
      <c r="G1759" s="183" t="s">
        <v>1275</v>
      </c>
      <c r="H1759" s="183" t="s">
        <v>1367</v>
      </c>
      <c r="I1759" s="183" t="s">
        <v>1463</v>
      </c>
      <c r="J1759" s="183" t="s">
        <v>1529</v>
      </c>
      <c r="K1759" s="183" t="s">
        <v>1623</v>
      </c>
      <c r="L1759" s="183" t="s">
        <v>1775</v>
      </c>
      <c r="M1759" s="183" t="s">
        <v>1882</v>
      </c>
      <c r="N1759" s="183" t="s">
        <v>1950</v>
      </c>
      <c r="O1759" s="183" t="s">
        <v>2043</v>
      </c>
      <c r="P1759" s="183" t="s">
        <v>2204</v>
      </c>
      <c r="Q1759" s="183" t="s">
        <v>2333</v>
      </c>
      <c r="R1759" s="183" t="s">
        <v>2471</v>
      </c>
      <c r="S1759" s="183" t="s">
        <v>2550</v>
      </c>
      <c r="T1759" s="183" t="s">
        <v>2640</v>
      </c>
      <c r="U1759" s="183" t="s">
        <v>2677</v>
      </c>
      <c r="V1759" s="183" t="s">
        <v>2729</v>
      </c>
      <c r="W1759" s="183" t="s">
        <v>2780</v>
      </c>
      <c r="X1759" s="183" t="s">
        <v>2845</v>
      </c>
      <c r="Y1759" s="183" t="s">
        <v>3035</v>
      </c>
      <c r="Z1759" s="183" t="s">
        <v>3138</v>
      </c>
      <c r="AA1759" s="183" t="s">
        <v>3224</v>
      </c>
      <c r="AB1759" s="183" t="s">
        <v>3348</v>
      </c>
      <c r="AC1759" s="183" t="s">
        <v>3421</v>
      </c>
      <c r="AD1759" s="183" t="s">
        <v>3467</v>
      </c>
      <c r="AE1759" s="183" t="s">
        <v>3535</v>
      </c>
      <c r="AF1759" s="183" t="s">
        <v>3629</v>
      </c>
      <c r="AG1759" s="183" t="s">
        <v>3728</v>
      </c>
      <c r="AH1759" s="183" t="s">
        <v>3824</v>
      </c>
      <c r="AI1759" s="183" t="s">
        <v>3897</v>
      </c>
      <c r="AJ1759" s="183" t="s">
        <v>3946</v>
      </c>
      <c r="AK1759" s="183" t="s">
        <v>3996</v>
      </c>
      <c r="AL1759" s="183" t="s">
        <v>4074</v>
      </c>
      <c r="AM1759" s="183" t="s">
        <v>4130</v>
      </c>
      <c r="AN1759" s="183" t="s">
        <v>4178</v>
      </c>
      <c r="AO1759" s="183" t="s">
        <v>4241</v>
      </c>
      <c r="AP1759" s="183" t="s">
        <v>4286</v>
      </c>
      <c r="AQ1759" s="183" t="s">
        <v>4339</v>
      </c>
      <c r="AR1759" s="183" t="s">
        <v>4419</v>
      </c>
      <c r="AS1759" s="183" t="s">
        <v>4569</v>
      </c>
      <c r="AT1759" s="183" t="s">
        <v>5316</v>
      </c>
      <c r="AU1759" s="183" t="s">
        <v>4676</v>
      </c>
      <c r="AV1759" s="183" t="s">
        <v>4784</v>
      </c>
      <c r="AW1759" s="183" t="s">
        <v>4829</v>
      </c>
      <c r="AX1759" s="183" t="s">
        <v>4893</v>
      </c>
      <c r="AY1759" s="183" t="s">
        <v>4996</v>
      </c>
    </row>
    <row r="1760" spans="1:51">
      <c r="C1760" s="183" t="s">
        <v>1274</v>
      </c>
      <c r="E1760" s="183" t="s">
        <v>765</v>
      </c>
      <c r="F1760" s="183" t="s">
        <v>1174</v>
      </c>
      <c r="G1760" s="183" t="s">
        <v>1282</v>
      </c>
      <c r="H1760" s="183" t="s">
        <v>1369</v>
      </c>
      <c r="I1760" s="183" t="s">
        <v>1466</v>
      </c>
      <c r="J1760" s="183" t="s">
        <v>1534</v>
      </c>
      <c r="K1760" s="183" t="s">
        <v>1626</v>
      </c>
      <c r="L1760" s="183" t="s">
        <v>1777</v>
      </c>
      <c r="M1760" s="183" t="s">
        <v>1885</v>
      </c>
      <c r="N1760" s="183" t="s">
        <v>1952</v>
      </c>
      <c r="O1760" s="183" t="s">
        <v>2044</v>
      </c>
      <c r="P1760" s="183" t="s">
        <v>2209</v>
      </c>
      <c r="Q1760" s="183" t="s">
        <v>2335</v>
      </c>
      <c r="R1760" s="183" t="s">
        <v>2472</v>
      </c>
      <c r="S1760" s="183" t="s">
        <v>2556</v>
      </c>
      <c r="T1760" s="183" t="s">
        <v>2643</v>
      </c>
      <c r="U1760" s="183" t="s">
        <v>2681</v>
      </c>
      <c r="V1760" s="183" t="s">
        <v>2732</v>
      </c>
      <c r="W1760" s="183" t="s">
        <v>2783</v>
      </c>
      <c r="X1760" s="183" t="s">
        <v>2848</v>
      </c>
      <c r="Y1760" s="183" t="s">
        <v>3038</v>
      </c>
      <c r="Z1760" s="183" t="s">
        <v>3140</v>
      </c>
      <c r="AA1760" s="183" t="s">
        <v>3225</v>
      </c>
      <c r="AB1760" s="183" t="s">
        <v>3350</v>
      </c>
      <c r="AC1760" s="183" t="s">
        <v>3425</v>
      </c>
      <c r="AD1760" s="183" t="s">
        <v>3468</v>
      </c>
      <c r="AE1760" s="183" t="s">
        <v>3536</v>
      </c>
      <c r="AF1760" s="183" t="s">
        <v>3631</v>
      </c>
      <c r="AG1760" s="183" t="s">
        <v>3730</v>
      </c>
      <c r="AH1760" s="183" t="s">
        <v>3826</v>
      </c>
      <c r="AI1760" s="183" t="s">
        <v>3900</v>
      </c>
      <c r="AJ1760" s="183" t="s">
        <v>3948</v>
      </c>
      <c r="AK1760" s="183" t="s">
        <v>3998</v>
      </c>
      <c r="AL1760" s="183" t="s">
        <v>4076</v>
      </c>
      <c r="AM1760" s="183" t="s">
        <v>4133</v>
      </c>
      <c r="AO1760" s="183" t="s">
        <v>4243</v>
      </c>
      <c r="AP1760" s="183" t="s">
        <v>4288</v>
      </c>
      <c r="AR1760" s="183" t="s">
        <v>4422</v>
      </c>
      <c r="AS1760" s="183" t="s">
        <v>4572</v>
      </c>
      <c r="AT1760" s="183" t="s">
        <v>4627</v>
      </c>
      <c r="AU1760" s="183" t="s">
        <v>4678</v>
      </c>
      <c r="AV1760" s="183" t="s">
        <v>4787</v>
      </c>
      <c r="AW1760" s="183" t="s">
        <v>4832</v>
      </c>
      <c r="AX1760" s="183" t="s">
        <v>4899</v>
      </c>
      <c r="AY1760" s="183" t="s">
        <v>4999</v>
      </c>
    </row>
    <row r="1761" spans="3:51">
      <c r="C1761" s="183" t="s">
        <v>1366</v>
      </c>
      <c r="E1761" s="183" t="s">
        <v>767</v>
      </c>
      <c r="F1761" s="183" t="s">
        <v>1178</v>
      </c>
      <c r="G1761" s="183" t="s">
        <v>5098</v>
      </c>
      <c r="H1761" s="183" t="s">
        <v>5097</v>
      </c>
      <c r="I1761" s="183" t="s">
        <v>1473</v>
      </c>
      <c r="J1761" s="183" t="s">
        <v>1538</v>
      </c>
      <c r="K1761" s="183" t="s">
        <v>1629</v>
      </c>
      <c r="L1761" s="183" t="s">
        <v>1781</v>
      </c>
      <c r="M1761" s="183" t="s">
        <v>1888</v>
      </c>
      <c r="N1761" s="183" t="s">
        <v>1954</v>
      </c>
      <c r="O1761" s="183" t="s">
        <v>2049</v>
      </c>
      <c r="P1761" s="183" t="s">
        <v>2212</v>
      </c>
      <c r="Q1761" s="183" t="s">
        <v>2337</v>
      </c>
      <c r="R1761" s="183" t="s">
        <v>2473</v>
      </c>
      <c r="S1761" s="183" t="s">
        <v>2558</v>
      </c>
      <c r="T1761" s="183" t="s">
        <v>2661</v>
      </c>
      <c r="V1761" s="183" t="s">
        <v>2745</v>
      </c>
      <c r="W1761" s="183" t="s">
        <v>2797</v>
      </c>
      <c r="X1761" s="183" t="s">
        <v>2851</v>
      </c>
      <c r="Y1761" s="183" t="s">
        <v>3043</v>
      </c>
      <c r="Z1761" s="183" t="s">
        <v>3142</v>
      </c>
      <c r="AA1761" s="183" t="s">
        <v>3227</v>
      </c>
      <c r="AB1761" s="183" t="s">
        <v>3352</v>
      </c>
      <c r="AC1761" s="183" t="s">
        <v>3427</v>
      </c>
      <c r="AD1761" s="183" t="s">
        <v>3472</v>
      </c>
      <c r="AE1761" s="183" t="s">
        <v>3537</v>
      </c>
      <c r="AF1761" s="183" t="s">
        <v>3633</v>
      </c>
      <c r="AG1761" s="183" t="s">
        <v>3733</v>
      </c>
      <c r="AH1761" s="183" t="s">
        <v>3836</v>
      </c>
      <c r="AJ1761" s="183" t="s">
        <v>3951</v>
      </c>
      <c r="AK1761" s="183" t="s">
        <v>4001</v>
      </c>
      <c r="AL1761" s="183" t="s">
        <v>4080</v>
      </c>
      <c r="AM1761" s="183" t="s">
        <v>4135</v>
      </c>
      <c r="AO1761" s="183" t="s">
        <v>4245</v>
      </c>
      <c r="AP1761" s="183" t="s">
        <v>4290</v>
      </c>
      <c r="AR1761" s="183" t="s">
        <v>4424</v>
      </c>
      <c r="AS1761" s="183" t="s">
        <v>4575</v>
      </c>
      <c r="AT1761" s="183" t="s">
        <v>4629</v>
      </c>
      <c r="AU1761" s="183" t="s">
        <v>4682</v>
      </c>
      <c r="AV1761" s="183" t="s">
        <v>4789</v>
      </c>
      <c r="AW1761" s="183" t="s">
        <v>4834</v>
      </c>
      <c r="AX1761" s="183" t="s">
        <v>4902</v>
      </c>
      <c r="AY1761" s="183" t="s">
        <v>5004</v>
      </c>
    </row>
    <row r="1762" spans="3:51">
      <c r="C1762" s="183" t="s">
        <v>1462</v>
      </c>
      <c r="E1762" s="183" t="s">
        <v>770</v>
      </c>
      <c r="F1762" s="183" t="s">
        <v>1184</v>
      </c>
      <c r="G1762" s="183" t="s">
        <v>1296</v>
      </c>
      <c r="H1762" s="183" t="s">
        <v>1375</v>
      </c>
      <c r="I1762" s="183" t="s">
        <v>1479</v>
      </c>
      <c r="J1762" s="183" t="s">
        <v>1542</v>
      </c>
      <c r="K1762" s="183" t="s">
        <v>1631</v>
      </c>
      <c r="L1762" s="183" t="s">
        <v>1785</v>
      </c>
      <c r="M1762" s="183" t="s">
        <v>1891</v>
      </c>
      <c r="N1762" s="183" t="s">
        <v>1957</v>
      </c>
      <c r="O1762" s="183" t="s">
        <v>2052</v>
      </c>
      <c r="P1762" s="183" t="s">
        <v>2220</v>
      </c>
      <c r="Q1762" s="183" t="s">
        <v>2339</v>
      </c>
      <c r="R1762" s="183" t="s">
        <v>2474</v>
      </c>
      <c r="S1762" s="183" t="s">
        <v>2561</v>
      </c>
      <c r="W1762" s="183" t="s">
        <v>2805</v>
      </c>
      <c r="X1762" s="183" t="s">
        <v>2854</v>
      </c>
      <c r="Y1762" s="183" t="s">
        <v>3053</v>
      </c>
      <c r="Z1762" s="183" t="s">
        <v>3144</v>
      </c>
      <c r="AA1762" s="183" t="s">
        <v>3229</v>
      </c>
      <c r="AB1762" s="183" t="s">
        <v>3354</v>
      </c>
      <c r="AC1762" s="183" t="s">
        <v>3429</v>
      </c>
      <c r="AD1762" s="183" t="s">
        <v>3477</v>
      </c>
      <c r="AE1762" s="183" t="s">
        <v>3539</v>
      </c>
      <c r="AF1762" s="183" t="s">
        <v>3635</v>
      </c>
      <c r="AG1762" s="183" t="s">
        <v>3735</v>
      </c>
      <c r="AH1762" s="183" t="s">
        <v>3841</v>
      </c>
      <c r="AK1762" s="183" t="s">
        <v>4004</v>
      </c>
      <c r="AL1762" s="183" t="s">
        <v>4082</v>
      </c>
      <c r="AM1762" s="183" t="s">
        <v>4139</v>
      </c>
      <c r="AO1762" s="183" t="s">
        <v>4247</v>
      </c>
      <c r="AP1762" s="183" t="s">
        <v>4318</v>
      </c>
      <c r="AR1762" s="183" t="s">
        <v>4427</v>
      </c>
      <c r="AS1762" s="183" t="s">
        <v>4580</v>
      </c>
      <c r="AT1762" s="183" t="s">
        <v>4631</v>
      </c>
      <c r="AU1762" s="183" t="s">
        <v>4688</v>
      </c>
      <c r="AV1762" s="183" t="s">
        <v>4810</v>
      </c>
      <c r="AW1762" s="183" t="s">
        <v>4850</v>
      </c>
      <c r="AX1762" s="183" t="s">
        <v>4910</v>
      </c>
      <c r="AY1762" s="183" t="s">
        <v>5012</v>
      </c>
    </row>
    <row r="1763" spans="3:51">
      <c r="C1763" s="183" t="s">
        <v>1528</v>
      </c>
      <c r="E1763" s="183" t="s">
        <v>773</v>
      </c>
      <c r="F1763" s="183" t="s">
        <v>1187</v>
      </c>
      <c r="G1763" s="183" t="s">
        <v>1303</v>
      </c>
      <c r="H1763" s="183" t="s">
        <v>1379</v>
      </c>
      <c r="I1763" s="183" t="s">
        <v>1487</v>
      </c>
      <c r="J1763" s="183" t="s">
        <v>1545</v>
      </c>
      <c r="K1763" s="183" t="s">
        <v>1635</v>
      </c>
      <c r="L1763" s="183" t="s">
        <v>1789</v>
      </c>
      <c r="M1763" s="183" t="s">
        <v>1894</v>
      </c>
      <c r="N1763" s="183" t="s">
        <v>1960</v>
      </c>
      <c r="O1763" s="183" t="s">
        <v>2055</v>
      </c>
      <c r="P1763" s="183" t="s">
        <v>2237</v>
      </c>
      <c r="Q1763" s="183" t="s">
        <v>2341</v>
      </c>
      <c r="R1763" s="183" t="s">
        <v>2476</v>
      </c>
      <c r="S1763" s="183" t="s">
        <v>2563</v>
      </c>
      <c r="W1763" s="183" t="s">
        <v>2822</v>
      </c>
      <c r="X1763" s="183" t="s">
        <v>2857</v>
      </c>
      <c r="Y1763" s="183" t="s">
        <v>3057</v>
      </c>
      <c r="Z1763" s="183" t="s">
        <v>3147</v>
      </c>
      <c r="AA1763" s="183" t="s">
        <v>3231</v>
      </c>
      <c r="AB1763" s="183" t="s">
        <v>3356</v>
      </c>
      <c r="AC1763" s="183" t="s">
        <v>3431</v>
      </c>
      <c r="AD1763" s="183" t="s">
        <v>3481</v>
      </c>
      <c r="AE1763" s="183" t="s">
        <v>3541</v>
      </c>
      <c r="AF1763" s="183" t="s">
        <v>3637</v>
      </c>
      <c r="AG1763" s="183" t="s">
        <v>3737</v>
      </c>
      <c r="AK1763" s="183" t="s">
        <v>4006</v>
      </c>
      <c r="AL1763" s="183" t="s">
        <v>4085</v>
      </c>
      <c r="AM1763" s="183" t="s">
        <v>4141</v>
      </c>
      <c r="AO1763" s="183" t="s">
        <v>4273</v>
      </c>
      <c r="AR1763" s="183" t="s">
        <v>4430</v>
      </c>
      <c r="AS1763" s="183" t="s">
        <v>4597</v>
      </c>
      <c r="AT1763" s="183" t="s">
        <v>4634</v>
      </c>
      <c r="AU1763" s="183" t="s">
        <v>4701</v>
      </c>
      <c r="AX1763" s="183" t="s">
        <v>4917</v>
      </c>
      <c r="AY1763" s="183" t="s">
        <v>5050</v>
      </c>
    </row>
    <row r="1764" spans="3:51">
      <c r="C1764" s="183" t="s">
        <v>1622</v>
      </c>
      <c r="E1764" s="183" t="s">
        <v>776</v>
      </c>
      <c r="G1764" s="183" t="s">
        <v>1306</v>
      </c>
      <c r="H1764" s="183" t="s">
        <v>1384</v>
      </c>
      <c r="I1764" s="183" t="s">
        <v>1516</v>
      </c>
      <c r="J1764" s="183" t="s">
        <v>1548</v>
      </c>
      <c r="K1764" s="183" t="s">
        <v>1648</v>
      </c>
      <c r="L1764" s="183" t="s">
        <v>1793</v>
      </c>
      <c r="M1764" s="183" t="s">
        <v>1900</v>
      </c>
      <c r="N1764" s="183" t="s">
        <v>1963</v>
      </c>
      <c r="O1764" s="183" t="s">
        <v>2057</v>
      </c>
      <c r="P1764" s="183" t="s">
        <v>2258</v>
      </c>
      <c r="Q1764" s="183" t="s">
        <v>2343</v>
      </c>
      <c r="R1764" s="183" t="s">
        <v>2480</v>
      </c>
      <c r="S1764" s="183" t="s">
        <v>2566</v>
      </c>
      <c r="W1764" s="183" t="s">
        <v>2830</v>
      </c>
      <c r="X1764" s="183" t="s">
        <v>2860</v>
      </c>
      <c r="Y1764" s="183" t="s">
        <v>3059</v>
      </c>
      <c r="Z1764" s="183" t="s">
        <v>3149</v>
      </c>
      <c r="AA1764" s="183" t="s">
        <v>3233</v>
      </c>
      <c r="AB1764" s="183" t="s">
        <v>3358</v>
      </c>
      <c r="AC1764" s="183" t="s">
        <v>3433</v>
      </c>
      <c r="AD1764" s="183" t="s">
        <v>3483</v>
      </c>
      <c r="AE1764" s="183" t="s">
        <v>3543</v>
      </c>
      <c r="AF1764" s="183" t="s">
        <v>3639</v>
      </c>
      <c r="AG1764" s="183" t="s">
        <v>3739</v>
      </c>
      <c r="AK1764" s="183" t="s">
        <v>4011</v>
      </c>
      <c r="AL1764" s="183" t="s">
        <v>4093</v>
      </c>
      <c r="AM1764" s="183" t="s">
        <v>4145</v>
      </c>
      <c r="AO1764" s="183" t="s">
        <v>4279</v>
      </c>
      <c r="AR1764" s="183" t="s">
        <v>4433</v>
      </c>
      <c r="AT1764" s="183" t="s">
        <v>4647</v>
      </c>
      <c r="AU1764" s="183" t="s">
        <v>4704</v>
      </c>
      <c r="AX1764" s="183" t="s">
        <v>4926</v>
      </c>
      <c r="AY1764" s="183" t="s">
        <v>5052</v>
      </c>
    </row>
    <row r="1765" spans="3:51">
      <c r="C1765" s="183" t="s">
        <v>1774</v>
      </c>
      <c r="E1765" s="183" t="s">
        <v>779</v>
      </c>
      <c r="G1765" s="183" t="s">
        <v>1320</v>
      </c>
      <c r="H1765" s="183" t="s">
        <v>1394</v>
      </c>
      <c r="J1765" s="183" t="s">
        <v>1614</v>
      </c>
      <c r="K1765" s="183" t="s">
        <v>1651</v>
      </c>
      <c r="L1765" s="183" t="s">
        <v>1801</v>
      </c>
      <c r="M1765" s="183" t="s">
        <v>1902</v>
      </c>
      <c r="N1765" s="183" t="s">
        <v>1966</v>
      </c>
      <c r="O1765" s="183" t="s">
        <v>2060</v>
      </c>
      <c r="P1765" s="183" t="s">
        <v>2215</v>
      </c>
      <c r="Q1765" s="183" t="s">
        <v>2345</v>
      </c>
      <c r="R1765" s="183" t="s">
        <v>2482</v>
      </c>
      <c r="S1765" s="183" t="s">
        <v>2570</v>
      </c>
      <c r="W1765" s="183" t="s">
        <v>2832</v>
      </c>
      <c r="X1765" s="183" t="s">
        <v>2862</v>
      </c>
      <c r="Y1765" s="183" t="s">
        <v>3061</v>
      </c>
      <c r="Z1765" s="183" t="s">
        <v>3151</v>
      </c>
      <c r="AA1765" s="183" t="s">
        <v>3235</v>
      </c>
      <c r="AB1765" s="183" t="s">
        <v>3360</v>
      </c>
      <c r="AC1765" s="183" t="s">
        <v>3435</v>
      </c>
      <c r="AD1765" s="183" t="s">
        <v>3485</v>
      </c>
      <c r="AE1765" s="183" t="s">
        <v>3545</v>
      </c>
      <c r="AF1765" s="183" t="s">
        <v>3642</v>
      </c>
      <c r="AG1765" s="183" t="s">
        <v>3742</v>
      </c>
      <c r="AK1765" s="183" t="s">
        <v>4017</v>
      </c>
      <c r="AL1765" s="183" t="s">
        <v>4095</v>
      </c>
      <c r="AM1765" s="183" t="s">
        <v>4153</v>
      </c>
      <c r="AO1765" s="183" t="s">
        <v>4281</v>
      </c>
      <c r="AR1765" s="183" t="s">
        <v>4438</v>
      </c>
      <c r="AT1765" s="183" t="s">
        <v>4653</v>
      </c>
      <c r="AU1765" s="183" t="s">
        <v>4721</v>
      </c>
      <c r="AX1765" s="183" t="s">
        <v>4933</v>
      </c>
      <c r="AY1765" s="183" t="s">
        <v>5058</v>
      </c>
    </row>
    <row r="1766" spans="3:51">
      <c r="C1766" s="183" t="s">
        <v>1881</v>
      </c>
      <c r="E1766" s="183" t="s">
        <v>782</v>
      </c>
      <c r="H1766" s="183" t="s">
        <v>1397</v>
      </c>
      <c r="J1766" s="183" t="s">
        <v>1541</v>
      </c>
      <c r="K1766" s="183" t="s">
        <v>1653</v>
      </c>
      <c r="L1766" s="183" t="s">
        <v>1803</v>
      </c>
      <c r="M1766" s="183" t="s">
        <v>1915</v>
      </c>
      <c r="N1766" s="183" t="s">
        <v>1969</v>
      </c>
      <c r="O1766" s="183" t="s">
        <v>2062</v>
      </c>
      <c r="P1766" s="183" t="s">
        <v>2222</v>
      </c>
      <c r="Q1766" s="183" t="s">
        <v>2347</v>
      </c>
      <c r="R1766" s="183" t="s">
        <v>2484</v>
      </c>
      <c r="S1766" s="183" t="s">
        <v>2574</v>
      </c>
      <c r="W1766" s="183" t="s">
        <v>2836</v>
      </c>
      <c r="X1766" s="183" t="s">
        <v>2864</v>
      </c>
      <c r="Y1766" s="183" t="s">
        <v>3063</v>
      </c>
      <c r="Z1766" s="183" t="s">
        <v>3154</v>
      </c>
      <c r="AA1766" s="183" t="s">
        <v>3237</v>
      </c>
      <c r="AB1766" s="183" t="s">
        <v>3365</v>
      </c>
      <c r="AC1766" s="183" t="s">
        <v>3437</v>
      </c>
      <c r="AD1766" s="183" t="s">
        <v>3487</v>
      </c>
      <c r="AE1766" s="183" t="s">
        <v>3547</v>
      </c>
      <c r="AF1766" s="183" t="s">
        <v>3644</v>
      </c>
      <c r="AG1766" s="183" t="s">
        <v>3745</v>
      </c>
      <c r="AK1766" s="183" t="s">
        <v>4021</v>
      </c>
      <c r="AL1766" s="183" t="s">
        <v>4103</v>
      </c>
      <c r="AM1766" s="183" t="s">
        <v>4155</v>
      </c>
      <c r="AR1766" s="183" t="s">
        <v>4441</v>
      </c>
      <c r="AT1766" s="183" t="s">
        <v>4655</v>
      </c>
      <c r="AU1766" s="183" t="s">
        <v>4723</v>
      </c>
    </row>
    <row r="1767" spans="3:51">
      <c r="C1767" s="183" t="s">
        <v>1949</v>
      </c>
      <c r="E1767" s="183" t="s">
        <v>786</v>
      </c>
      <c r="H1767" s="183" t="s">
        <v>1430</v>
      </c>
      <c r="K1767" s="183" t="s">
        <v>1712</v>
      </c>
      <c r="L1767" s="183" t="s">
        <v>1806</v>
      </c>
      <c r="M1767" s="183" t="s">
        <v>1919</v>
      </c>
      <c r="N1767" s="183" t="s">
        <v>1973</v>
      </c>
      <c r="O1767" s="183" t="s">
        <v>2066</v>
      </c>
      <c r="P1767" s="183" t="s">
        <v>2225</v>
      </c>
      <c r="Q1767" s="183" t="s">
        <v>2349</v>
      </c>
      <c r="R1767" s="183" t="s">
        <v>2487</v>
      </c>
      <c r="S1767" s="183" t="s">
        <v>2576</v>
      </c>
      <c r="X1767" s="183" t="s">
        <v>2870</v>
      </c>
      <c r="Y1767" s="183" t="s">
        <v>3065</v>
      </c>
      <c r="Z1767" s="183" t="s">
        <v>3158</v>
      </c>
      <c r="AA1767" s="183" t="s">
        <v>3239</v>
      </c>
      <c r="AB1767" s="183" t="s">
        <v>3371</v>
      </c>
      <c r="AC1767" s="183" t="s">
        <v>3440</v>
      </c>
      <c r="AD1767" s="183" t="s">
        <v>3489</v>
      </c>
      <c r="AE1767" s="183" t="s">
        <v>3549</v>
      </c>
      <c r="AF1767" s="183" t="s">
        <v>3646</v>
      </c>
      <c r="AG1767" s="183" t="s">
        <v>3747</v>
      </c>
      <c r="AK1767" s="183" t="s">
        <v>4035</v>
      </c>
      <c r="AL1767" s="183" t="s">
        <v>4105</v>
      </c>
      <c r="AR1767" s="183" t="s">
        <v>4451</v>
      </c>
      <c r="AU1767" s="183" t="s">
        <v>4739</v>
      </c>
    </row>
    <row r="1768" spans="3:51">
      <c r="C1768" s="183" t="s">
        <v>2042</v>
      </c>
      <c r="E1768" s="183" t="s">
        <v>793</v>
      </c>
      <c r="H1768" s="183" t="s">
        <v>1432</v>
      </c>
      <c r="L1768" s="183" t="s">
        <v>1808</v>
      </c>
      <c r="M1768" s="183" t="s">
        <v>1929</v>
      </c>
      <c r="N1768" s="183" t="s">
        <v>1975</v>
      </c>
      <c r="O1768" s="183" t="s">
        <v>2070</v>
      </c>
      <c r="P1768" s="183" t="s">
        <v>2227</v>
      </c>
      <c r="Q1768" s="183" t="s">
        <v>2351</v>
      </c>
      <c r="R1768" s="183" t="s">
        <v>2489</v>
      </c>
      <c r="S1768" s="183" t="s">
        <v>2578</v>
      </c>
      <c r="X1768" s="183" t="s">
        <v>2872</v>
      </c>
      <c r="Y1768" s="183" t="s">
        <v>3066</v>
      </c>
      <c r="Z1768" s="183" t="s">
        <v>3160</v>
      </c>
      <c r="AA1768" s="183" t="s">
        <v>3242</v>
      </c>
      <c r="AB1768" s="183" t="s">
        <v>3375</v>
      </c>
      <c r="AC1768" s="183" t="s">
        <v>3442</v>
      </c>
      <c r="AD1768" s="183" t="s">
        <v>3491</v>
      </c>
      <c r="AE1768" s="183" t="s">
        <v>3551</v>
      </c>
      <c r="AF1768" s="183" t="s">
        <v>3648</v>
      </c>
      <c r="AG1768" s="183" t="s">
        <v>3749</v>
      </c>
      <c r="AK1768" s="183" t="s">
        <v>4039</v>
      </c>
      <c r="AL1768" s="183" t="s">
        <v>4109</v>
      </c>
      <c r="AR1768" s="183" t="s">
        <v>4453</v>
      </c>
      <c r="AU1768" s="183" t="s">
        <v>4741</v>
      </c>
    </row>
    <row r="1769" spans="3:51">
      <c r="C1769" s="183" t="s">
        <v>2203</v>
      </c>
      <c r="E1769" s="183" t="s">
        <v>803</v>
      </c>
      <c r="H1769" s="183" t="s">
        <v>1436</v>
      </c>
      <c r="L1769" s="183" t="s">
        <v>1816</v>
      </c>
      <c r="M1769" s="183" t="s">
        <v>1933</v>
      </c>
      <c r="N1769" s="183" t="s">
        <v>1979</v>
      </c>
      <c r="O1769" s="183" t="s">
        <v>2073</v>
      </c>
      <c r="P1769" s="183" t="s">
        <v>2229</v>
      </c>
      <c r="Q1769" s="183" t="s">
        <v>2353</v>
      </c>
      <c r="R1769" s="183" t="s">
        <v>2491</v>
      </c>
      <c r="S1769" s="183" t="s">
        <v>2580</v>
      </c>
      <c r="X1769" s="183" t="s">
        <v>2877</v>
      </c>
      <c r="Y1769" s="183" t="s">
        <v>3070</v>
      </c>
      <c r="Z1769" s="183" t="s">
        <v>3162</v>
      </c>
      <c r="AA1769" s="183" t="s">
        <v>3244</v>
      </c>
      <c r="AB1769" s="183" t="s">
        <v>3380</v>
      </c>
      <c r="AC1769" s="183" t="s">
        <v>3446</v>
      </c>
      <c r="AD1769" s="183" t="s">
        <v>3497</v>
      </c>
      <c r="AE1769" s="183" t="s">
        <v>3553</v>
      </c>
      <c r="AF1769" s="183" t="s">
        <v>3651</v>
      </c>
      <c r="AG1769" s="183" t="s">
        <v>3752</v>
      </c>
      <c r="AR1769" s="183" t="s">
        <v>4456</v>
      </c>
      <c r="AU1769" s="183" t="s">
        <v>4743</v>
      </c>
    </row>
    <row r="1770" spans="3:51">
      <c r="C1770" s="183" t="s">
        <v>2332</v>
      </c>
      <c r="E1770" s="183" t="s">
        <v>817</v>
      </c>
      <c r="H1770" s="183" t="s">
        <v>1440</v>
      </c>
      <c r="L1770" s="183" t="s">
        <v>1826</v>
      </c>
      <c r="M1770" s="183" t="s">
        <v>1941</v>
      </c>
      <c r="N1770" s="183" t="s">
        <v>1995</v>
      </c>
      <c r="O1770" s="183" t="s">
        <v>2076</v>
      </c>
      <c r="P1770" s="183" t="s">
        <v>2230</v>
      </c>
      <c r="Q1770" s="183" t="s">
        <v>2355</v>
      </c>
      <c r="R1770" s="183" t="s">
        <v>2493</v>
      </c>
      <c r="S1770" s="183" t="s">
        <v>2582</v>
      </c>
      <c r="X1770" s="183" t="s">
        <v>2879</v>
      </c>
      <c r="Y1770" s="183" t="s">
        <v>3080</v>
      </c>
      <c r="Z1770" s="183" t="s">
        <v>3164</v>
      </c>
      <c r="AA1770" s="183" t="s">
        <v>3246</v>
      </c>
      <c r="AB1770" s="183" t="s">
        <v>3384</v>
      </c>
      <c r="AC1770" s="183" t="s">
        <v>3448</v>
      </c>
      <c r="AD1770" s="183" t="s">
        <v>3501</v>
      </c>
      <c r="AE1770" s="183" t="s">
        <v>3555</v>
      </c>
      <c r="AF1770" s="183" t="s">
        <v>3653</v>
      </c>
      <c r="AG1770" s="183" t="s">
        <v>5091</v>
      </c>
      <c r="AR1770" s="183" t="s">
        <v>4458</v>
      </c>
    </row>
    <row r="1771" spans="3:51">
      <c r="C1771" s="183" t="s">
        <v>2470</v>
      </c>
      <c r="E1771" s="183" t="s">
        <v>830</v>
      </c>
      <c r="L1771" s="183" t="s">
        <v>1828</v>
      </c>
      <c r="N1771" s="183" t="s">
        <v>2031</v>
      </c>
      <c r="O1771" s="183" t="s">
        <v>2078</v>
      </c>
      <c r="P1771" s="183" t="s">
        <v>2232</v>
      </c>
      <c r="Q1771" s="183" t="s">
        <v>2357</v>
      </c>
      <c r="R1771" s="183" t="s">
        <v>2495</v>
      </c>
      <c r="S1771" s="183" t="s">
        <v>2584</v>
      </c>
      <c r="X1771" s="183" t="s">
        <v>2883</v>
      </c>
      <c r="Y1771" s="183" t="s">
        <v>3082</v>
      </c>
      <c r="Z1771" s="183" t="s">
        <v>3167</v>
      </c>
      <c r="AA1771" s="183" t="s">
        <v>3248</v>
      </c>
      <c r="AB1771" s="183" t="s">
        <v>3390</v>
      </c>
      <c r="AC1771" s="183" t="s">
        <v>3452</v>
      </c>
      <c r="AD1771" s="183" t="s">
        <v>3505</v>
      </c>
      <c r="AE1771" s="183" t="s">
        <v>3557</v>
      </c>
      <c r="AF1771" s="183" t="s">
        <v>3655</v>
      </c>
      <c r="AG1771" s="183" t="s">
        <v>3764</v>
      </c>
      <c r="AR1771" s="183" t="s">
        <v>4460</v>
      </c>
    </row>
    <row r="1772" spans="3:51">
      <c r="C1772" s="183" t="s">
        <v>2549</v>
      </c>
      <c r="E1772" s="183" t="s">
        <v>832</v>
      </c>
      <c r="L1772" s="183" t="s">
        <v>1838</v>
      </c>
      <c r="N1772" s="183" t="s">
        <v>2034</v>
      </c>
      <c r="O1772" s="183" t="s">
        <v>2080</v>
      </c>
      <c r="P1772" s="183" t="s">
        <v>2235</v>
      </c>
      <c r="Q1772" s="183" t="s">
        <v>2359</v>
      </c>
      <c r="R1772" s="183" t="s">
        <v>2497</v>
      </c>
      <c r="S1772" s="183" t="s">
        <v>2586</v>
      </c>
      <c r="X1772" s="183" t="s">
        <v>2885</v>
      </c>
      <c r="Y1772" s="183" t="s">
        <v>3100</v>
      </c>
      <c r="Z1772" s="183" t="s">
        <v>3169</v>
      </c>
      <c r="AA1772" s="183" t="s">
        <v>3250</v>
      </c>
      <c r="AB1772" s="183" t="s">
        <v>3392</v>
      </c>
      <c r="AC1772" s="183" t="s">
        <v>3454</v>
      </c>
      <c r="AD1772" s="183" t="s">
        <v>3509</v>
      </c>
      <c r="AE1772" s="183" t="s">
        <v>3559</v>
      </c>
      <c r="AF1772" s="183" t="s">
        <v>3657</v>
      </c>
      <c r="AG1772" s="183" t="s">
        <v>3766</v>
      </c>
      <c r="AR1772" s="183" t="s">
        <v>4462</v>
      </c>
    </row>
    <row r="1773" spans="3:51">
      <c r="C1773" s="183" t="s">
        <v>2639</v>
      </c>
      <c r="E1773" s="183" t="s">
        <v>836</v>
      </c>
      <c r="L1773" s="183" t="s">
        <v>1840</v>
      </c>
      <c r="N1773" s="183" t="s">
        <v>2036</v>
      </c>
      <c r="O1773" s="183" t="s">
        <v>2082</v>
      </c>
      <c r="P1773" s="183" t="s">
        <v>2218</v>
      </c>
      <c r="Q1773" s="183" t="s">
        <v>2361</v>
      </c>
      <c r="R1773" s="183" t="s">
        <v>2499</v>
      </c>
      <c r="S1773" s="183" t="s">
        <v>2588</v>
      </c>
      <c r="X1773" s="183" t="s">
        <v>2887</v>
      </c>
      <c r="Y1773" s="183" t="s">
        <v>3106</v>
      </c>
      <c r="Z1773" s="183" t="s">
        <v>3172</v>
      </c>
      <c r="AA1773" s="183" t="s">
        <v>3252</v>
      </c>
      <c r="AC1773" s="183" t="s">
        <v>3457</v>
      </c>
      <c r="AD1773" s="183" t="s">
        <v>3511</v>
      </c>
      <c r="AE1773" s="183" t="s">
        <v>3561</v>
      </c>
      <c r="AF1773" s="183" t="s">
        <v>3659</v>
      </c>
      <c r="AG1773" s="183" t="s">
        <v>3768</v>
      </c>
      <c r="AR1773" s="183" t="s">
        <v>4464</v>
      </c>
    </row>
    <row r="1774" spans="3:51">
      <c r="C1774" s="183" t="s">
        <v>2676</v>
      </c>
      <c r="E1774" s="183" t="s">
        <v>838</v>
      </c>
      <c r="L1774" s="183" t="s">
        <v>1844</v>
      </c>
      <c r="N1774" s="183" t="s">
        <v>2038</v>
      </c>
      <c r="O1774" s="183" t="s">
        <v>2084</v>
      </c>
      <c r="P1774" s="183" t="s">
        <v>2242</v>
      </c>
      <c r="Q1774" s="183" t="s">
        <v>2363</v>
      </c>
      <c r="R1774" s="183" t="s">
        <v>2501</v>
      </c>
      <c r="S1774" s="183" t="s">
        <v>2590</v>
      </c>
      <c r="X1774" s="183" t="s">
        <v>2909</v>
      </c>
      <c r="Y1774" s="183" t="s">
        <v>3111</v>
      </c>
      <c r="Z1774" s="183" t="s">
        <v>3175</v>
      </c>
      <c r="AA1774" s="183" t="s">
        <v>3254</v>
      </c>
      <c r="AC1774" s="183" t="s">
        <v>3462</v>
      </c>
      <c r="AD1774" s="183" t="s">
        <v>3520</v>
      </c>
      <c r="AE1774" s="183" t="s">
        <v>3563</v>
      </c>
      <c r="AF1774" s="183" t="s">
        <v>3661</v>
      </c>
      <c r="AG1774" s="183" t="s">
        <v>3772</v>
      </c>
      <c r="AR1774" s="183" t="s">
        <v>4466</v>
      </c>
    </row>
    <row r="1775" spans="3:51">
      <c r="C1775" s="183" t="s">
        <v>2728</v>
      </c>
      <c r="E1775" s="183" t="s">
        <v>840</v>
      </c>
      <c r="L1775" s="183" t="s">
        <v>1860</v>
      </c>
      <c r="N1775" s="183" t="s">
        <v>2040</v>
      </c>
      <c r="O1775" s="183" t="s">
        <v>2087</v>
      </c>
      <c r="P1775" s="183" t="s">
        <v>2244</v>
      </c>
      <c r="Q1775" s="183" t="s">
        <v>2365</v>
      </c>
      <c r="R1775" s="183" t="s">
        <v>2503</v>
      </c>
      <c r="S1775" s="183" t="s">
        <v>2593</v>
      </c>
      <c r="X1775" s="183" t="s">
        <v>2921</v>
      </c>
      <c r="Y1775" s="183" t="s">
        <v>3131</v>
      </c>
      <c r="Z1775" s="183" t="s">
        <v>3178</v>
      </c>
      <c r="AA1775" s="183" t="s">
        <v>3257</v>
      </c>
      <c r="AC1775" s="183" t="s">
        <v>3464</v>
      </c>
      <c r="AE1775" s="183" t="s">
        <v>3565</v>
      </c>
      <c r="AF1775" s="183" t="s">
        <v>3663</v>
      </c>
      <c r="AG1775" s="183" t="s">
        <v>3776</v>
      </c>
      <c r="AR1775" s="183" t="s">
        <v>4467</v>
      </c>
    </row>
    <row r="1776" spans="3:51">
      <c r="C1776" s="183" t="s">
        <v>2779</v>
      </c>
      <c r="E1776" s="183" t="s">
        <v>866</v>
      </c>
      <c r="L1776" s="183" t="s">
        <v>1862</v>
      </c>
      <c r="O1776" s="183" t="s">
        <v>2089</v>
      </c>
      <c r="P1776" s="183" t="s">
        <v>2246</v>
      </c>
      <c r="Q1776" s="183" t="s">
        <v>2367</v>
      </c>
      <c r="R1776" s="183" t="s">
        <v>2505</v>
      </c>
      <c r="S1776" s="183" t="s">
        <v>2597</v>
      </c>
      <c r="X1776" s="183" t="s">
        <v>3011</v>
      </c>
      <c r="Z1776" s="183" t="s">
        <v>3180</v>
      </c>
      <c r="AA1776" s="183" t="s">
        <v>3259</v>
      </c>
      <c r="AE1776" s="183" t="s">
        <v>3568</v>
      </c>
      <c r="AF1776" s="183" t="s">
        <v>3665</v>
      </c>
      <c r="AG1776" s="183" t="s">
        <v>3788</v>
      </c>
      <c r="AR1776" s="183" t="s">
        <v>4471</v>
      </c>
    </row>
    <row r="1777" spans="3:44">
      <c r="C1777" s="183" t="s">
        <v>2844</v>
      </c>
      <c r="E1777" s="183" t="s">
        <v>958</v>
      </c>
      <c r="L1777" s="183" t="s">
        <v>1872</v>
      </c>
      <c r="O1777" s="183" t="s">
        <v>2091</v>
      </c>
      <c r="P1777" s="183" t="s">
        <v>2248</v>
      </c>
      <c r="Q1777" s="183" t="s">
        <v>2369</v>
      </c>
      <c r="R1777" s="183" t="s">
        <v>2507</v>
      </c>
      <c r="S1777" s="183" t="s">
        <v>2601</v>
      </c>
      <c r="X1777" s="183" t="s">
        <v>3016</v>
      </c>
      <c r="Z1777" s="183" t="s">
        <v>3205</v>
      </c>
      <c r="AA1777" s="183" t="s">
        <v>3261</v>
      </c>
      <c r="AE1777" s="183" t="s">
        <v>3570</v>
      </c>
      <c r="AF1777" s="183" t="s">
        <v>3667</v>
      </c>
      <c r="AG1777" s="183" t="s">
        <v>3792</v>
      </c>
      <c r="AR1777" s="183" t="s">
        <v>4479</v>
      </c>
    </row>
    <row r="1778" spans="3:44">
      <c r="C1778" s="183" t="s">
        <v>3034</v>
      </c>
      <c r="E1778" s="183" t="s">
        <v>1133</v>
      </c>
      <c r="L1778" s="183" t="s">
        <v>1879</v>
      </c>
      <c r="O1778" s="183" t="s">
        <v>5089</v>
      </c>
      <c r="P1778" s="183" t="s">
        <v>2252</v>
      </c>
      <c r="Q1778" s="183" t="s">
        <v>2371</v>
      </c>
      <c r="R1778" s="183" t="s">
        <v>2511</v>
      </c>
      <c r="S1778" s="183" t="s">
        <v>2605</v>
      </c>
      <c r="Z1778" s="183" t="s">
        <v>3209</v>
      </c>
      <c r="AA1778" s="183" t="s">
        <v>3263</v>
      </c>
      <c r="AE1778" s="183" t="s">
        <v>3572</v>
      </c>
      <c r="AF1778" s="183" t="s">
        <v>3669</v>
      </c>
      <c r="AG1778" s="183" t="s">
        <v>3794</v>
      </c>
      <c r="AR1778" s="183" t="s">
        <v>4481</v>
      </c>
    </row>
    <row r="1779" spans="3:44">
      <c r="C1779" s="183" t="s">
        <v>3137</v>
      </c>
      <c r="O1779" s="183" t="s">
        <v>2096</v>
      </c>
      <c r="P1779" s="183" t="s">
        <v>2254</v>
      </c>
      <c r="Q1779" s="183" t="s">
        <v>2373</v>
      </c>
      <c r="R1779" s="183" t="s">
        <v>2515</v>
      </c>
      <c r="S1779" s="183" t="s">
        <v>2609</v>
      </c>
      <c r="Z1779" s="183" t="s">
        <v>3210</v>
      </c>
      <c r="AA1779" s="183" t="s">
        <v>3267</v>
      </c>
      <c r="AE1779" s="183" t="s">
        <v>3574</v>
      </c>
      <c r="AF1779" s="183" t="s">
        <v>3671</v>
      </c>
      <c r="AG1779" s="183" t="s">
        <v>3796</v>
      </c>
      <c r="AR1779" s="183" t="s">
        <v>4490</v>
      </c>
    </row>
    <row r="1780" spans="3:44">
      <c r="C1780" s="183" t="s">
        <v>3223</v>
      </c>
      <c r="O1780" s="183" t="s">
        <v>2098</v>
      </c>
      <c r="P1780" s="183" t="s">
        <v>2256</v>
      </c>
      <c r="Q1780" s="183" t="s">
        <v>2375</v>
      </c>
      <c r="R1780" s="183" t="s">
        <v>2518</v>
      </c>
      <c r="S1780" s="183" t="s">
        <v>2629</v>
      </c>
      <c r="AA1780" s="183" t="s">
        <v>3269</v>
      </c>
      <c r="AE1780" s="183" t="s">
        <v>3576</v>
      </c>
      <c r="AF1780" s="183" t="s">
        <v>3686</v>
      </c>
      <c r="AG1780" s="183" t="s">
        <v>3798</v>
      </c>
      <c r="AR1780" s="183" t="s">
        <v>4494</v>
      </c>
    </row>
    <row r="1781" spans="3:44">
      <c r="C1781" s="183" t="s">
        <v>3347</v>
      </c>
      <c r="O1781" s="183" t="s">
        <v>2100</v>
      </c>
      <c r="P1781" s="183" t="s">
        <v>2206</v>
      </c>
      <c r="Q1781" s="183" t="s">
        <v>2377</v>
      </c>
      <c r="R1781" s="183" t="s">
        <v>2520</v>
      </c>
      <c r="AA1781" s="183" t="s">
        <v>3271</v>
      </c>
      <c r="AE1781" s="183" t="s">
        <v>3578</v>
      </c>
      <c r="AF1781" s="183" t="s">
        <v>3688</v>
      </c>
      <c r="AR1781" s="183" t="s">
        <v>4498</v>
      </c>
    </row>
    <row r="1782" spans="3:44">
      <c r="C1782" s="183" t="s">
        <v>3420</v>
      </c>
      <c r="O1782" s="183" t="s">
        <v>2102</v>
      </c>
      <c r="P1782" s="183" t="s">
        <v>2260</v>
      </c>
      <c r="Q1782" s="183" t="s">
        <v>2379</v>
      </c>
      <c r="R1782" s="183" t="s">
        <v>2524</v>
      </c>
      <c r="AA1782" s="183" t="s">
        <v>3273</v>
      </c>
      <c r="AE1782" s="183" t="s">
        <v>3580</v>
      </c>
      <c r="AF1782" s="183" t="s">
        <v>3692</v>
      </c>
      <c r="AR1782" s="183" t="s">
        <v>4502</v>
      </c>
    </row>
    <row r="1783" spans="3:44">
      <c r="C1783" s="183" t="s">
        <v>3466</v>
      </c>
      <c r="O1783" s="183" t="s">
        <v>2104</v>
      </c>
      <c r="P1783" s="183" t="s">
        <v>2262</v>
      </c>
      <c r="Q1783" s="183" t="s">
        <v>2381</v>
      </c>
      <c r="R1783" s="183" t="s">
        <v>2526</v>
      </c>
      <c r="AA1783" s="183" t="s">
        <v>3275</v>
      </c>
      <c r="AE1783" s="183" t="s">
        <v>3582</v>
      </c>
      <c r="AF1783" s="183" t="s">
        <v>3700</v>
      </c>
      <c r="AR1783" s="183" t="s">
        <v>4504</v>
      </c>
    </row>
    <row r="1784" spans="3:44">
      <c r="C1784" s="183" t="s">
        <v>3534</v>
      </c>
      <c r="O1784" s="183" t="s">
        <v>2106</v>
      </c>
      <c r="P1784" s="183" t="s">
        <v>2264</v>
      </c>
      <c r="Q1784" s="183" t="s">
        <v>2384</v>
      </c>
      <c r="R1784" s="183" t="s">
        <v>2532</v>
      </c>
      <c r="AA1784" s="183" t="s">
        <v>3277</v>
      </c>
      <c r="AE1784" s="183" t="s">
        <v>3584</v>
      </c>
      <c r="AF1784" s="183" t="s">
        <v>3702</v>
      </c>
      <c r="AR1784" s="183" t="s">
        <v>4507</v>
      </c>
    </row>
    <row r="1785" spans="3:44">
      <c r="C1785" s="183" t="s">
        <v>3628</v>
      </c>
      <c r="O1785" s="183" t="s">
        <v>2108</v>
      </c>
      <c r="P1785" s="183" t="s">
        <v>2266</v>
      </c>
      <c r="Q1785" s="183" t="s">
        <v>2386</v>
      </c>
      <c r="R1785" s="183" t="s">
        <v>2536</v>
      </c>
      <c r="AA1785" s="183" t="s">
        <v>3279</v>
      </c>
      <c r="AE1785" s="183" t="s">
        <v>3586</v>
      </c>
      <c r="AF1785" s="183" t="s">
        <v>3713</v>
      </c>
      <c r="AR1785" s="183" t="s">
        <v>4509</v>
      </c>
    </row>
    <row r="1786" spans="3:44">
      <c r="C1786" s="183" t="s">
        <v>3727</v>
      </c>
      <c r="O1786" s="183" t="s">
        <v>2110</v>
      </c>
      <c r="P1786" s="183" t="s">
        <v>2268</v>
      </c>
      <c r="Q1786" s="183" t="s">
        <v>2388</v>
      </c>
      <c r="R1786" s="183" t="s">
        <v>2540</v>
      </c>
      <c r="AA1786" s="183" t="s">
        <v>3281</v>
      </c>
      <c r="AE1786" s="183" t="s">
        <v>3588</v>
      </c>
      <c r="AF1786" s="183" t="s">
        <v>3716</v>
      </c>
      <c r="AR1786" s="183" t="s">
        <v>4523</v>
      </c>
    </row>
    <row r="1787" spans="3:44">
      <c r="C1787" s="183" t="s">
        <v>3823</v>
      </c>
      <c r="O1787" s="183" t="s">
        <v>2114</v>
      </c>
      <c r="P1787" s="183" t="s">
        <v>2270</v>
      </c>
      <c r="Q1787" s="183" t="s">
        <v>2391</v>
      </c>
      <c r="R1787" s="183" t="s">
        <v>2545</v>
      </c>
      <c r="AA1787" s="183" t="s">
        <v>3283</v>
      </c>
      <c r="AE1787" s="183" t="s">
        <v>3590</v>
      </c>
      <c r="AF1787" s="183" t="s">
        <v>3720</v>
      </c>
      <c r="AR1787" s="183" t="s">
        <v>4556</v>
      </c>
    </row>
    <row r="1788" spans="3:44">
      <c r="C1788" s="183" t="s">
        <v>3896</v>
      </c>
      <c r="O1788" s="183" t="s">
        <v>2116</v>
      </c>
      <c r="P1788" s="183" t="s">
        <v>2278</v>
      </c>
      <c r="Q1788" s="183" t="s">
        <v>2393</v>
      </c>
      <c r="AA1788" s="183" t="s">
        <v>3285</v>
      </c>
      <c r="AE1788" s="183" t="s">
        <v>3592</v>
      </c>
    </row>
    <row r="1789" spans="3:44">
      <c r="C1789" s="183" t="s">
        <v>3945</v>
      </c>
      <c r="O1789" s="183" t="s">
        <v>2118</v>
      </c>
      <c r="P1789" s="183" t="s">
        <v>2282</v>
      </c>
      <c r="Q1789" s="183" t="s">
        <v>2395</v>
      </c>
      <c r="AA1789" s="183" t="s">
        <v>3287</v>
      </c>
      <c r="AE1789" s="183" t="s">
        <v>3594</v>
      </c>
    </row>
    <row r="1790" spans="3:44">
      <c r="C1790" s="183" t="s">
        <v>3995</v>
      </c>
      <c r="O1790" s="183" t="s">
        <v>2120</v>
      </c>
      <c r="P1790" s="183" t="s">
        <v>2287</v>
      </c>
      <c r="Q1790" s="183" t="s">
        <v>2397</v>
      </c>
      <c r="AA1790" s="183" t="s">
        <v>3289</v>
      </c>
      <c r="AE1790" s="183" t="s">
        <v>3596</v>
      </c>
    </row>
    <row r="1791" spans="3:44">
      <c r="C1791" s="183" t="s">
        <v>4073</v>
      </c>
      <c r="O1791" s="183" t="s">
        <v>2122</v>
      </c>
      <c r="P1791" s="183" t="s">
        <v>2289</v>
      </c>
      <c r="Q1791" s="183" t="s">
        <v>2399</v>
      </c>
      <c r="AA1791" s="183" t="s">
        <v>3291</v>
      </c>
      <c r="AE1791" s="183" t="s">
        <v>3598</v>
      </c>
    </row>
    <row r="1792" spans="3:44">
      <c r="C1792" s="183" t="s">
        <v>4129</v>
      </c>
      <c r="O1792" s="183" t="s">
        <v>2124</v>
      </c>
      <c r="P1792" s="183" t="s">
        <v>2295</v>
      </c>
      <c r="Q1792" s="183" t="s">
        <v>2401</v>
      </c>
      <c r="AA1792" s="183" t="s">
        <v>3293</v>
      </c>
      <c r="AE1792" s="183" t="s">
        <v>3601</v>
      </c>
    </row>
    <row r="1793" spans="3:31">
      <c r="C1793" s="183" t="s">
        <v>4177</v>
      </c>
      <c r="O1793" s="183" t="s">
        <v>2127</v>
      </c>
      <c r="P1793" s="183" t="s">
        <v>2301</v>
      </c>
      <c r="Q1793" s="183" t="s">
        <v>2403</v>
      </c>
      <c r="AA1793" s="183" t="s">
        <v>3295</v>
      </c>
      <c r="AE1793" s="183" t="s">
        <v>3605</v>
      </c>
    </row>
    <row r="1794" spans="3:31">
      <c r="C1794" s="183" t="s">
        <v>4240</v>
      </c>
      <c r="O1794" s="183" t="s">
        <v>2129</v>
      </c>
      <c r="P1794" s="183" t="s">
        <v>2303</v>
      </c>
      <c r="Q1794" s="183" t="s">
        <v>2405</v>
      </c>
      <c r="AA1794" s="183" t="s">
        <v>3297</v>
      </c>
      <c r="AE1794" s="183" t="s">
        <v>3607</v>
      </c>
    </row>
    <row r="1795" spans="3:31">
      <c r="C1795" s="183" t="s">
        <v>4285</v>
      </c>
      <c r="O1795" s="183" t="s">
        <v>2131</v>
      </c>
      <c r="P1795" s="183" t="s">
        <v>2309</v>
      </c>
      <c r="Q1795" s="183" t="s">
        <v>2407</v>
      </c>
      <c r="AA1795" s="183" t="s">
        <v>3299</v>
      </c>
      <c r="AE1795" s="183" t="s">
        <v>3610</v>
      </c>
    </row>
    <row r="1796" spans="3:31">
      <c r="C1796" s="183" t="s">
        <v>4338</v>
      </c>
      <c r="O1796" s="183" t="s">
        <v>2134</v>
      </c>
      <c r="P1796" s="183" t="s">
        <v>2311</v>
      </c>
      <c r="Q1796" s="183" t="s">
        <v>2409</v>
      </c>
      <c r="AA1796" s="183" t="s">
        <v>3303</v>
      </c>
      <c r="AE1796" s="183" t="s">
        <v>3614</v>
      </c>
    </row>
    <row r="1797" spans="3:31">
      <c r="C1797" s="183" t="s">
        <v>4418</v>
      </c>
      <c r="O1797" s="183" t="s">
        <v>2136</v>
      </c>
      <c r="P1797" s="183" t="s">
        <v>2314</v>
      </c>
      <c r="Q1797" s="183" t="s">
        <v>2411</v>
      </c>
      <c r="AA1797" s="183" t="s">
        <v>3307</v>
      </c>
      <c r="AE1797" s="183" t="s">
        <v>3616</v>
      </c>
    </row>
    <row r="1798" spans="3:31">
      <c r="C1798" s="183" t="s">
        <v>4568</v>
      </c>
      <c r="O1798" s="183" t="s">
        <v>2138</v>
      </c>
      <c r="P1798" s="183" t="s">
        <v>2316</v>
      </c>
      <c r="Q1798" s="183" t="s">
        <v>2414</v>
      </c>
      <c r="AA1798" s="183" t="s">
        <v>3311</v>
      </c>
      <c r="AE1798" s="183" t="s">
        <v>3618</v>
      </c>
    </row>
    <row r="1799" spans="3:31">
      <c r="C1799" s="183" t="s">
        <v>4623</v>
      </c>
      <c r="O1799" s="183" t="s">
        <v>2142</v>
      </c>
      <c r="P1799" s="183" t="s">
        <v>2320</v>
      </c>
      <c r="Q1799" s="183" t="s">
        <v>2416</v>
      </c>
      <c r="AA1799" s="183" t="s">
        <v>3313</v>
      </c>
      <c r="AE1799" s="183" t="s">
        <v>3622</v>
      </c>
    </row>
    <row r="1800" spans="3:31">
      <c r="C1800" s="183" t="s">
        <v>4675</v>
      </c>
      <c r="O1800" s="183" t="s">
        <v>2147</v>
      </c>
      <c r="P1800" s="183" t="s">
        <v>2324</v>
      </c>
      <c r="Q1800" s="183" t="s">
        <v>2418</v>
      </c>
      <c r="AA1800" s="183" t="s">
        <v>3317</v>
      </c>
      <c r="AE1800" s="183" t="s">
        <v>3624</v>
      </c>
    </row>
    <row r="1801" spans="3:31">
      <c r="C1801" s="183" t="s">
        <v>4783</v>
      </c>
      <c r="O1801" s="183" t="s">
        <v>2149</v>
      </c>
      <c r="Q1801" s="183" t="s">
        <v>2420</v>
      </c>
      <c r="AA1801" s="183" t="s">
        <v>3319</v>
      </c>
    </row>
    <row r="1802" spans="3:31">
      <c r="C1802" s="183" t="s">
        <v>4828</v>
      </c>
      <c r="O1802" s="183" t="s">
        <v>2156</v>
      </c>
      <c r="Q1802" s="183" t="s">
        <v>2422</v>
      </c>
      <c r="AA1802" s="183" t="s">
        <v>3321</v>
      </c>
    </row>
    <row r="1803" spans="3:31">
      <c r="C1803" s="183" t="s">
        <v>4892</v>
      </c>
      <c r="O1803" s="183" t="s">
        <v>2158</v>
      </c>
      <c r="Q1803" s="183" t="s">
        <v>2424</v>
      </c>
      <c r="AA1803" s="183" t="s">
        <v>3325</v>
      </c>
    </row>
    <row r="1804" spans="3:31">
      <c r="C1804" s="183" t="s">
        <v>4995</v>
      </c>
      <c r="O1804" s="183" t="s">
        <v>2160</v>
      </c>
      <c r="Q1804" s="183" t="s">
        <v>2426</v>
      </c>
      <c r="AA1804" s="183" t="s">
        <v>3327</v>
      </c>
    </row>
    <row r="1805" spans="3:31">
      <c r="O1805" s="183" t="s">
        <v>2162</v>
      </c>
      <c r="Q1805" s="183" t="s">
        <v>2428</v>
      </c>
      <c r="AA1805" s="183" t="s">
        <v>3331</v>
      </c>
    </row>
    <row r="1806" spans="3:31">
      <c r="O1806" s="183" t="s">
        <v>2164</v>
      </c>
      <c r="Q1806" s="183" t="s">
        <v>2430</v>
      </c>
      <c r="AA1806" s="183" t="s">
        <v>3333</v>
      </c>
    </row>
    <row r="1807" spans="3:31">
      <c r="O1807" s="183" t="s">
        <v>2166</v>
      </c>
      <c r="Q1807" s="183" t="s">
        <v>2432</v>
      </c>
      <c r="AA1807" s="183" t="s">
        <v>3337</v>
      </c>
    </row>
    <row r="1808" spans="3:31">
      <c r="O1808" s="183" t="s">
        <v>2168</v>
      </c>
      <c r="Q1808" s="183" t="s">
        <v>2436</v>
      </c>
    </row>
    <row r="1809" spans="5:17">
      <c r="O1809" s="183" t="s">
        <v>2184</v>
      </c>
      <c r="Q1809" s="183" t="s">
        <v>2438</v>
      </c>
    </row>
    <row r="1810" spans="5:17">
      <c r="O1810" s="183" t="s">
        <v>2187</v>
      </c>
    </row>
    <row r="1811" spans="5:17">
      <c r="O1811" s="183" t="s">
        <v>2191</v>
      </c>
    </row>
    <row r="1812" spans="5:17">
      <c r="O1812" s="183" t="s">
        <v>2195</v>
      </c>
    </row>
    <row r="1813" spans="5:17">
      <c r="O1813" s="183" t="s">
        <v>2199</v>
      </c>
    </row>
    <row r="1814" spans="5:17">
      <c r="O1814" s="183" t="s">
        <v>2201</v>
      </c>
    </row>
    <row r="1818" spans="5:17">
      <c r="E1818" s="183" t="s">
        <v>5314</v>
      </c>
      <c r="J1818" s="183" t="s">
        <v>5426</v>
      </c>
      <c r="K1818" s="183" t="s">
        <v>5427</v>
      </c>
    </row>
    <row r="1819" spans="5:17">
      <c r="E1819" s="183" t="s">
        <v>5313</v>
      </c>
      <c r="J1819" s="183" t="s">
        <v>5428</v>
      </c>
      <c r="K1819" s="183" t="s">
        <v>5430</v>
      </c>
    </row>
    <row r="1820" spans="5:17">
      <c r="J1820" s="183" t="s">
        <v>5425</v>
      </c>
      <c r="K1820" s="183" t="s">
        <v>5431</v>
      </c>
    </row>
    <row r="1821" spans="5:17">
      <c r="J1821" s="183" t="s">
        <v>5429</v>
      </c>
    </row>
  </sheetData>
  <autoFilter ref="A3:AJ1752">
    <filterColumn colId="23">
      <customFilters>
        <customFilter operator="notEqual" val=" "/>
      </customFilters>
    </filterColumn>
    <sortState ref="A229:AJ247">
      <sortCondition descending="1" ref="C3:C1752"/>
    </sortState>
  </autoFilter>
  <phoneticPr fontId="6"/>
  <dataValidations count="1">
    <dataValidation type="list" allowBlank="1" showInputMessage="1" showErrorMessage="1" sqref="G1755">
      <formula1>INDIRECT($F$1755)</formula1>
    </dataValidation>
  </dataValidations>
  <pageMargins left="0.7" right="0.7" top="0.75" bottom="0.75" header="0.3" footer="0.3"/>
  <pageSetup paperSize="9" scale="14" fitToHeight="0"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4"/>
  <sheetViews>
    <sheetView topLeftCell="A674" zoomScale="85" zoomScaleNormal="85" workbookViewId="0">
      <selection activeCell="H32" sqref="H32:AM34"/>
    </sheetView>
  </sheetViews>
  <sheetFormatPr defaultColWidth="8.875" defaultRowHeight="12"/>
  <cols>
    <col min="1" max="1" width="6.25" style="217" customWidth="1"/>
    <col min="2" max="2" width="11.375" style="217" customWidth="1"/>
    <col min="3" max="3" width="11.875" style="217" bestFit="1" customWidth="1"/>
    <col min="4" max="4" width="18.5" style="217" customWidth="1"/>
    <col min="5" max="5" width="17.125" style="217" customWidth="1"/>
    <col min="6" max="6" width="10.5" style="217" bestFit="1" customWidth="1"/>
    <col min="7" max="16384" width="8.875" style="218"/>
  </cols>
  <sheetData>
    <row r="1" spans="1:8" s="217" customFormat="1" ht="43.15" customHeight="1">
      <c r="A1" s="209" t="s">
        <v>5092</v>
      </c>
      <c r="B1" s="209" t="s">
        <v>5093</v>
      </c>
      <c r="C1" s="209" t="s">
        <v>5094</v>
      </c>
      <c r="D1" s="209" t="s">
        <v>5095</v>
      </c>
      <c r="E1" s="209" t="s">
        <v>5096</v>
      </c>
      <c r="F1" s="210" t="s">
        <v>5303</v>
      </c>
    </row>
    <row r="2" spans="1:8" ht="16.350000000000001" customHeight="1">
      <c r="A2" s="209">
        <v>1</v>
      </c>
      <c r="B2" s="211" t="s">
        <v>755</v>
      </c>
      <c r="C2" s="211" t="s">
        <v>757</v>
      </c>
      <c r="D2" s="212" t="s">
        <v>758</v>
      </c>
      <c r="E2" s="213" t="s">
        <v>763</v>
      </c>
      <c r="F2" s="209" t="s">
        <v>5305</v>
      </c>
      <c r="H2" s="218" t="s">
        <v>5304</v>
      </c>
    </row>
    <row r="3" spans="1:8" ht="16.350000000000001" customHeight="1">
      <c r="A3" s="209">
        <v>2</v>
      </c>
      <c r="B3" s="213" t="s">
        <v>755</v>
      </c>
      <c r="C3" s="213" t="s">
        <v>757</v>
      </c>
      <c r="D3" s="213" t="s">
        <v>765</v>
      </c>
      <c r="E3" s="213" t="s">
        <v>763</v>
      </c>
      <c r="F3" s="209" t="s">
        <v>5305</v>
      </c>
      <c r="H3" s="218" t="s">
        <v>5306</v>
      </c>
    </row>
    <row r="4" spans="1:8" ht="16.350000000000001" customHeight="1">
      <c r="A4" s="209">
        <v>3</v>
      </c>
      <c r="B4" s="213" t="s">
        <v>757</v>
      </c>
      <c r="C4" s="213" t="s">
        <v>757</v>
      </c>
      <c r="D4" s="213" t="s">
        <v>767</v>
      </c>
      <c r="E4" s="213" t="s">
        <v>769</v>
      </c>
      <c r="F4" s="209" t="s">
        <v>5305</v>
      </c>
    </row>
    <row r="5" spans="1:8" ht="16.350000000000001" customHeight="1">
      <c r="A5" s="209">
        <v>4</v>
      </c>
      <c r="B5" s="213" t="s">
        <v>757</v>
      </c>
      <c r="C5" s="213" t="s">
        <v>757</v>
      </c>
      <c r="D5" s="213" t="s">
        <v>770</v>
      </c>
      <c r="E5" s="214" t="s">
        <v>763</v>
      </c>
      <c r="F5" s="209" t="s">
        <v>5305</v>
      </c>
    </row>
    <row r="6" spans="1:8" ht="16.350000000000001" customHeight="1">
      <c r="A6" s="209">
        <v>5</v>
      </c>
      <c r="B6" s="213" t="s">
        <v>757</v>
      </c>
      <c r="C6" s="213" t="s">
        <v>757</v>
      </c>
      <c r="D6" s="213" t="s">
        <v>773</v>
      </c>
      <c r="E6" s="214" t="s">
        <v>769</v>
      </c>
      <c r="F6" s="209" t="s">
        <v>5305</v>
      </c>
    </row>
    <row r="7" spans="1:8" ht="16.350000000000001" customHeight="1">
      <c r="A7" s="209">
        <v>6</v>
      </c>
      <c r="B7" s="213" t="s">
        <v>757</v>
      </c>
      <c r="C7" s="213" t="s">
        <v>757</v>
      </c>
      <c r="D7" s="213" t="s">
        <v>776</v>
      </c>
      <c r="E7" s="214" t="s">
        <v>769</v>
      </c>
      <c r="F7" s="209" t="s">
        <v>5305</v>
      </c>
    </row>
    <row r="8" spans="1:8" ht="16.350000000000001" customHeight="1">
      <c r="A8" s="209">
        <v>7</v>
      </c>
      <c r="B8" s="213" t="s">
        <v>757</v>
      </c>
      <c r="C8" s="213" t="s">
        <v>757</v>
      </c>
      <c r="D8" s="213" t="s">
        <v>779</v>
      </c>
      <c r="E8" s="214" t="s">
        <v>769</v>
      </c>
      <c r="F8" s="209" t="s">
        <v>5307</v>
      </c>
    </row>
    <row r="9" spans="1:8" ht="16.350000000000001" customHeight="1">
      <c r="A9" s="209">
        <v>8</v>
      </c>
      <c r="B9" s="213" t="s">
        <v>757</v>
      </c>
      <c r="C9" s="213" t="s">
        <v>757</v>
      </c>
      <c r="D9" s="213" t="s">
        <v>782</v>
      </c>
      <c r="E9" s="214" t="s">
        <v>769</v>
      </c>
      <c r="F9" s="209" t="s">
        <v>5305</v>
      </c>
    </row>
    <row r="10" spans="1:8" ht="16.350000000000001" customHeight="1">
      <c r="A10" s="209">
        <v>9</v>
      </c>
      <c r="B10" s="213" t="s">
        <v>757</v>
      </c>
      <c r="C10" s="213" t="s">
        <v>757</v>
      </c>
      <c r="D10" s="213" t="s">
        <v>786</v>
      </c>
      <c r="E10" s="214" t="s">
        <v>769</v>
      </c>
      <c r="F10" s="209" t="s">
        <v>5307</v>
      </c>
    </row>
    <row r="11" spans="1:8" ht="16.350000000000001" customHeight="1">
      <c r="A11" s="209">
        <v>10</v>
      </c>
      <c r="B11" s="213" t="s">
        <v>757</v>
      </c>
      <c r="C11" s="213" t="s">
        <v>757</v>
      </c>
      <c r="D11" s="213" t="s">
        <v>793</v>
      </c>
      <c r="E11" s="214" t="s">
        <v>769</v>
      </c>
      <c r="F11" s="209" t="s">
        <v>5305</v>
      </c>
    </row>
    <row r="12" spans="1:8" ht="16.350000000000001" customHeight="1">
      <c r="A12" s="209">
        <v>11</v>
      </c>
      <c r="B12" s="213" t="s">
        <v>757</v>
      </c>
      <c r="C12" s="213" t="s">
        <v>757</v>
      </c>
      <c r="D12" s="213" t="s">
        <v>803</v>
      </c>
      <c r="E12" s="214" t="s">
        <v>769</v>
      </c>
      <c r="F12" s="209" t="s">
        <v>5305</v>
      </c>
    </row>
    <row r="13" spans="1:8" ht="16.350000000000001" customHeight="1">
      <c r="A13" s="209">
        <v>12</v>
      </c>
      <c r="B13" s="213" t="s">
        <v>757</v>
      </c>
      <c r="C13" s="213" t="s">
        <v>757</v>
      </c>
      <c r="D13" s="213" t="s">
        <v>817</v>
      </c>
      <c r="E13" s="214" t="s">
        <v>769</v>
      </c>
      <c r="F13" s="209" t="s">
        <v>5305</v>
      </c>
    </row>
    <row r="14" spans="1:8" ht="16.350000000000001" customHeight="1">
      <c r="A14" s="209">
        <v>13</v>
      </c>
      <c r="B14" s="213" t="s">
        <v>757</v>
      </c>
      <c r="C14" s="213" t="s">
        <v>757</v>
      </c>
      <c r="D14" s="213" t="s">
        <v>830</v>
      </c>
      <c r="E14" s="214" t="s">
        <v>769</v>
      </c>
      <c r="F14" s="209" t="s">
        <v>5307</v>
      </c>
    </row>
    <row r="15" spans="1:8" ht="16.350000000000001" customHeight="1">
      <c r="A15" s="209">
        <v>14</v>
      </c>
      <c r="B15" s="213" t="s">
        <v>757</v>
      </c>
      <c r="C15" s="213" t="s">
        <v>757</v>
      </c>
      <c r="D15" s="213" t="s">
        <v>832</v>
      </c>
      <c r="E15" s="214" t="s">
        <v>769</v>
      </c>
      <c r="F15" s="209" t="s">
        <v>5305</v>
      </c>
    </row>
    <row r="16" spans="1:8" ht="16.350000000000001" customHeight="1">
      <c r="A16" s="209">
        <v>15</v>
      </c>
      <c r="B16" s="213" t="s">
        <v>757</v>
      </c>
      <c r="C16" s="213" t="s">
        <v>757</v>
      </c>
      <c r="D16" s="213" t="s">
        <v>836</v>
      </c>
      <c r="E16" s="214" t="s">
        <v>769</v>
      </c>
      <c r="F16" s="209" t="s">
        <v>5307</v>
      </c>
    </row>
    <row r="17" spans="1:6" ht="16.350000000000001" customHeight="1">
      <c r="A17" s="209">
        <v>16</v>
      </c>
      <c r="B17" s="213" t="s">
        <v>757</v>
      </c>
      <c r="C17" s="213" t="s">
        <v>757</v>
      </c>
      <c r="D17" s="213" t="s">
        <v>838</v>
      </c>
      <c r="E17" s="214" t="s">
        <v>769</v>
      </c>
      <c r="F17" s="209" t="s">
        <v>5305</v>
      </c>
    </row>
    <row r="18" spans="1:6" ht="16.350000000000001" customHeight="1">
      <c r="A18" s="209">
        <v>17</v>
      </c>
      <c r="B18" s="213" t="s">
        <v>757</v>
      </c>
      <c r="C18" s="213" t="s">
        <v>757</v>
      </c>
      <c r="D18" s="213" t="s">
        <v>840</v>
      </c>
      <c r="E18" s="214" t="s">
        <v>769</v>
      </c>
      <c r="F18" s="209" t="s">
        <v>5307</v>
      </c>
    </row>
    <row r="19" spans="1:6" ht="16.350000000000001" customHeight="1">
      <c r="A19" s="209">
        <v>18</v>
      </c>
      <c r="B19" s="213" t="s">
        <v>757</v>
      </c>
      <c r="C19" s="213" t="s">
        <v>757</v>
      </c>
      <c r="D19" s="213" t="s">
        <v>866</v>
      </c>
      <c r="E19" s="214" t="s">
        <v>769</v>
      </c>
      <c r="F19" s="209" t="s">
        <v>5305</v>
      </c>
    </row>
    <row r="20" spans="1:6" ht="16.350000000000001" customHeight="1">
      <c r="A20" s="209">
        <v>19</v>
      </c>
      <c r="B20" s="213" t="s">
        <v>757</v>
      </c>
      <c r="C20" s="213" t="s">
        <v>757</v>
      </c>
      <c r="D20" s="213" t="s">
        <v>958</v>
      </c>
      <c r="E20" s="214" t="s">
        <v>769</v>
      </c>
      <c r="F20" s="209" t="s">
        <v>5307</v>
      </c>
    </row>
    <row r="21" spans="1:6" ht="16.350000000000001" customHeight="1">
      <c r="A21" s="209">
        <v>20</v>
      </c>
      <c r="B21" s="213" t="s">
        <v>757</v>
      </c>
      <c r="C21" s="213" t="s">
        <v>757</v>
      </c>
      <c r="D21" s="213" t="s">
        <v>1133</v>
      </c>
      <c r="E21" s="214" t="s">
        <v>769</v>
      </c>
      <c r="F21" s="209" t="s">
        <v>5307</v>
      </c>
    </row>
    <row r="22" spans="1:6" ht="16.350000000000001" customHeight="1">
      <c r="A22" s="209">
        <v>21</v>
      </c>
      <c r="B22" s="213" t="s">
        <v>1167</v>
      </c>
      <c r="C22" s="213" t="s">
        <v>1169</v>
      </c>
      <c r="D22" s="213" t="s">
        <v>1170</v>
      </c>
      <c r="E22" s="214" t="s">
        <v>1172</v>
      </c>
      <c r="F22" s="209" t="s">
        <v>5305</v>
      </c>
    </row>
    <row r="23" spans="1:6" ht="16.350000000000001" customHeight="1">
      <c r="A23" s="209">
        <v>22</v>
      </c>
      <c r="B23" s="213" t="s">
        <v>1167</v>
      </c>
      <c r="C23" s="213" t="s">
        <v>1169</v>
      </c>
      <c r="D23" s="213" t="s">
        <v>1174</v>
      </c>
      <c r="E23" s="214" t="s">
        <v>5099</v>
      </c>
      <c r="F23" s="209" t="s">
        <v>5305</v>
      </c>
    </row>
    <row r="24" spans="1:6" ht="16.350000000000001" customHeight="1">
      <c r="A24" s="209">
        <v>23</v>
      </c>
      <c r="B24" s="211" t="s">
        <v>1177</v>
      </c>
      <c r="C24" s="211" t="s">
        <v>1169</v>
      </c>
      <c r="D24" s="215" t="s">
        <v>1178</v>
      </c>
      <c r="E24" s="213" t="s">
        <v>763</v>
      </c>
      <c r="F24" s="209" t="s">
        <v>5307</v>
      </c>
    </row>
    <row r="25" spans="1:6" ht="16.350000000000001" customHeight="1">
      <c r="A25" s="209">
        <v>24</v>
      </c>
      <c r="B25" s="211" t="s">
        <v>1177</v>
      </c>
      <c r="C25" s="211" t="s">
        <v>1169</v>
      </c>
      <c r="D25" s="215" t="s">
        <v>1184</v>
      </c>
      <c r="E25" s="214" t="s">
        <v>5099</v>
      </c>
      <c r="F25" s="209" t="s">
        <v>5307</v>
      </c>
    </row>
    <row r="26" spans="1:6" ht="16.350000000000001" customHeight="1">
      <c r="A26" s="209">
        <v>25</v>
      </c>
      <c r="B26" s="211" t="s">
        <v>1177</v>
      </c>
      <c r="C26" s="211" t="s">
        <v>1169</v>
      </c>
      <c r="D26" s="215" t="s">
        <v>1187</v>
      </c>
      <c r="E26" s="214" t="s">
        <v>5099</v>
      </c>
      <c r="F26" s="209" t="s">
        <v>5307</v>
      </c>
    </row>
    <row r="27" spans="1:6" ht="16.350000000000001" customHeight="1">
      <c r="A27" s="209">
        <v>26</v>
      </c>
      <c r="B27" s="211" t="s">
        <v>1177</v>
      </c>
      <c r="C27" s="211" t="s">
        <v>1274</v>
      </c>
      <c r="D27" s="215" t="s">
        <v>1275</v>
      </c>
      <c r="E27" s="214" t="s">
        <v>1172</v>
      </c>
      <c r="F27" s="209" t="s">
        <v>5305</v>
      </c>
    </row>
    <row r="28" spans="1:6" ht="16.350000000000001" customHeight="1">
      <c r="A28" s="209">
        <v>27</v>
      </c>
      <c r="B28" s="211" t="s">
        <v>1177</v>
      </c>
      <c r="C28" s="211" t="s">
        <v>1274</v>
      </c>
      <c r="D28" s="215" t="s">
        <v>1282</v>
      </c>
      <c r="E28" s="214" t="s">
        <v>5099</v>
      </c>
      <c r="F28" s="209" t="s">
        <v>5307</v>
      </c>
    </row>
    <row r="29" spans="1:6" ht="16.350000000000001" customHeight="1">
      <c r="A29" s="209">
        <v>28</v>
      </c>
      <c r="B29" s="211" t="s">
        <v>1177</v>
      </c>
      <c r="C29" s="211" t="s">
        <v>1274</v>
      </c>
      <c r="D29" s="215" t="s">
        <v>1291</v>
      </c>
      <c r="E29" s="214" t="s">
        <v>769</v>
      </c>
      <c r="F29" s="209" t="s">
        <v>5305</v>
      </c>
    </row>
    <row r="30" spans="1:6" ht="16.350000000000001" customHeight="1">
      <c r="A30" s="209">
        <v>29</v>
      </c>
      <c r="B30" s="211" t="s">
        <v>1177</v>
      </c>
      <c r="C30" s="211" t="s">
        <v>1274</v>
      </c>
      <c r="D30" s="215" t="s">
        <v>1296</v>
      </c>
      <c r="E30" s="214" t="s">
        <v>769</v>
      </c>
      <c r="F30" s="209" t="s">
        <v>5305</v>
      </c>
    </row>
    <row r="31" spans="1:6" ht="16.350000000000001" customHeight="1">
      <c r="A31" s="209">
        <v>30</v>
      </c>
      <c r="B31" s="211" t="s">
        <v>1177</v>
      </c>
      <c r="C31" s="211" t="s">
        <v>1274</v>
      </c>
      <c r="D31" s="215" t="s">
        <v>1303</v>
      </c>
      <c r="E31" s="214" t="s">
        <v>5099</v>
      </c>
      <c r="F31" s="209" t="s">
        <v>5305</v>
      </c>
    </row>
    <row r="32" spans="1:6" ht="16.350000000000001" customHeight="1">
      <c r="A32" s="209">
        <v>31</v>
      </c>
      <c r="B32" s="211" t="s">
        <v>1177</v>
      </c>
      <c r="C32" s="211" t="s">
        <v>1274</v>
      </c>
      <c r="D32" s="215" t="s">
        <v>1306</v>
      </c>
      <c r="E32" s="214" t="s">
        <v>5099</v>
      </c>
      <c r="F32" s="209" t="s">
        <v>5307</v>
      </c>
    </row>
    <row r="33" spans="1:6" ht="16.350000000000001" customHeight="1">
      <c r="A33" s="209">
        <v>32</v>
      </c>
      <c r="B33" s="213" t="s">
        <v>1177</v>
      </c>
      <c r="C33" s="213" t="s">
        <v>1274</v>
      </c>
      <c r="D33" s="213" t="s">
        <v>1320</v>
      </c>
      <c r="E33" s="214" t="s">
        <v>5099</v>
      </c>
      <c r="F33" s="209" t="s">
        <v>5305</v>
      </c>
    </row>
    <row r="34" spans="1:6" ht="16.350000000000001" customHeight="1">
      <c r="A34" s="209">
        <v>33</v>
      </c>
      <c r="B34" s="213" t="s">
        <v>1177</v>
      </c>
      <c r="C34" s="213" t="s">
        <v>1366</v>
      </c>
      <c r="D34" s="213" t="s">
        <v>1367</v>
      </c>
      <c r="E34" s="214" t="s">
        <v>763</v>
      </c>
      <c r="F34" s="209" t="s">
        <v>5305</v>
      </c>
    </row>
    <row r="35" spans="1:6" ht="16.350000000000001" customHeight="1">
      <c r="A35" s="209">
        <v>34</v>
      </c>
      <c r="B35" s="213" t="s">
        <v>1177</v>
      </c>
      <c r="C35" s="213" t="s">
        <v>1366</v>
      </c>
      <c r="D35" s="213" t="s">
        <v>1369</v>
      </c>
      <c r="E35" s="213" t="s">
        <v>769</v>
      </c>
      <c r="F35" s="209" t="s">
        <v>5307</v>
      </c>
    </row>
    <row r="36" spans="1:6" ht="16.350000000000001" customHeight="1">
      <c r="A36" s="209">
        <v>35</v>
      </c>
      <c r="B36" s="213" t="s">
        <v>1177</v>
      </c>
      <c r="C36" s="213" t="s">
        <v>1366</v>
      </c>
      <c r="D36" s="213" t="s">
        <v>5097</v>
      </c>
      <c r="E36" s="213" t="s">
        <v>769</v>
      </c>
      <c r="F36" s="209" t="s">
        <v>5307</v>
      </c>
    </row>
    <row r="37" spans="1:6" ht="16.350000000000001" customHeight="1">
      <c r="A37" s="209">
        <v>36</v>
      </c>
      <c r="B37" s="211" t="s">
        <v>1177</v>
      </c>
      <c r="C37" s="211" t="s">
        <v>1366</v>
      </c>
      <c r="D37" s="215" t="s">
        <v>1375</v>
      </c>
      <c r="E37" s="214" t="s">
        <v>769</v>
      </c>
      <c r="F37" s="209" t="s">
        <v>5307</v>
      </c>
    </row>
    <row r="38" spans="1:6" ht="16.350000000000001" customHeight="1">
      <c r="A38" s="209">
        <v>37</v>
      </c>
      <c r="B38" s="211" t="s">
        <v>1177</v>
      </c>
      <c r="C38" s="211" t="s">
        <v>1366</v>
      </c>
      <c r="D38" s="215" t="s">
        <v>1379</v>
      </c>
      <c r="E38" s="214" t="s">
        <v>769</v>
      </c>
      <c r="F38" s="209" t="s">
        <v>5307</v>
      </c>
    </row>
    <row r="39" spans="1:6" ht="16.350000000000001" customHeight="1">
      <c r="A39" s="209">
        <v>38</v>
      </c>
      <c r="B39" s="213" t="s">
        <v>1177</v>
      </c>
      <c r="C39" s="213" t="s">
        <v>1366</v>
      </c>
      <c r="D39" s="213" t="s">
        <v>1384</v>
      </c>
      <c r="E39" s="213" t="s">
        <v>769</v>
      </c>
      <c r="F39" s="209" t="s">
        <v>5305</v>
      </c>
    </row>
    <row r="40" spans="1:6" ht="16.350000000000001" customHeight="1">
      <c r="A40" s="209">
        <v>39</v>
      </c>
      <c r="B40" s="211" t="s">
        <v>1177</v>
      </c>
      <c r="C40" s="211" t="s">
        <v>1366</v>
      </c>
      <c r="D40" s="215" t="s">
        <v>1394</v>
      </c>
      <c r="E40" s="214" t="s">
        <v>769</v>
      </c>
      <c r="F40" s="209" t="s">
        <v>5305</v>
      </c>
    </row>
    <row r="41" spans="1:6" ht="16.350000000000001" customHeight="1">
      <c r="A41" s="209">
        <v>40</v>
      </c>
      <c r="B41" s="213" t="s">
        <v>1177</v>
      </c>
      <c r="C41" s="213" t="s">
        <v>1366</v>
      </c>
      <c r="D41" s="213" t="s">
        <v>1397</v>
      </c>
      <c r="E41" s="213" t="s">
        <v>769</v>
      </c>
      <c r="F41" s="209" t="s">
        <v>5307</v>
      </c>
    </row>
    <row r="42" spans="1:6" ht="16.350000000000001" customHeight="1">
      <c r="A42" s="209">
        <v>41</v>
      </c>
      <c r="B42" s="213" t="s">
        <v>1177</v>
      </c>
      <c r="C42" s="213" t="s">
        <v>1366</v>
      </c>
      <c r="D42" s="213" t="s">
        <v>1430</v>
      </c>
      <c r="E42" s="213" t="s">
        <v>769</v>
      </c>
      <c r="F42" s="209" t="s">
        <v>5307</v>
      </c>
    </row>
    <row r="43" spans="1:6" ht="16.350000000000001" customHeight="1">
      <c r="A43" s="209">
        <v>42</v>
      </c>
      <c r="B43" s="213" t="s">
        <v>1177</v>
      </c>
      <c r="C43" s="213" t="s">
        <v>1366</v>
      </c>
      <c r="D43" s="213" t="s">
        <v>1432</v>
      </c>
      <c r="E43" s="213" t="s">
        <v>769</v>
      </c>
      <c r="F43" s="209" t="s">
        <v>5307</v>
      </c>
    </row>
    <row r="44" spans="1:6" ht="16.350000000000001" customHeight="1">
      <c r="A44" s="209">
        <v>43</v>
      </c>
      <c r="B44" s="213" t="s">
        <v>1177</v>
      </c>
      <c r="C44" s="213" t="s">
        <v>1366</v>
      </c>
      <c r="D44" s="213" t="s">
        <v>1436</v>
      </c>
      <c r="E44" s="213" t="s">
        <v>769</v>
      </c>
      <c r="F44" s="209" t="s">
        <v>5305</v>
      </c>
    </row>
    <row r="45" spans="1:6" ht="16.350000000000001" customHeight="1">
      <c r="A45" s="209">
        <v>44</v>
      </c>
      <c r="B45" s="213" t="s">
        <v>1177</v>
      </c>
      <c r="C45" s="213" t="s">
        <v>1366</v>
      </c>
      <c r="D45" s="213" t="s">
        <v>1440</v>
      </c>
      <c r="E45" s="213" t="s">
        <v>769</v>
      </c>
      <c r="F45" s="209" t="s">
        <v>5305</v>
      </c>
    </row>
    <row r="46" spans="1:6" ht="16.350000000000001" customHeight="1">
      <c r="A46" s="209">
        <v>45</v>
      </c>
      <c r="B46" s="213" t="s">
        <v>1177</v>
      </c>
      <c r="C46" s="213" t="s">
        <v>1462</v>
      </c>
      <c r="D46" s="213" t="s">
        <v>1463</v>
      </c>
      <c r="E46" s="213" t="s">
        <v>1172</v>
      </c>
      <c r="F46" s="209" t="s">
        <v>5305</v>
      </c>
    </row>
    <row r="47" spans="1:6" ht="16.350000000000001" customHeight="1">
      <c r="A47" s="209">
        <v>46</v>
      </c>
      <c r="B47" s="213" t="s">
        <v>1177</v>
      </c>
      <c r="C47" s="213" t="s">
        <v>1462</v>
      </c>
      <c r="D47" s="213" t="s">
        <v>1466</v>
      </c>
      <c r="E47" s="214" t="s">
        <v>5099</v>
      </c>
      <c r="F47" s="209" t="s">
        <v>5307</v>
      </c>
    </row>
    <row r="48" spans="1:6" ht="16.350000000000001" customHeight="1">
      <c r="A48" s="209">
        <v>47</v>
      </c>
      <c r="B48" s="213" t="s">
        <v>1177</v>
      </c>
      <c r="C48" s="213" t="s">
        <v>1462</v>
      </c>
      <c r="D48" s="213" t="s">
        <v>1473</v>
      </c>
      <c r="E48" s="214" t="s">
        <v>5099</v>
      </c>
      <c r="F48" s="209" t="s">
        <v>5307</v>
      </c>
    </row>
    <row r="49" spans="1:6" ht="16.350000000000001" customHeight="1">
      <c r="A49" s="209">
        <v>48</v>
      </c>
      <c r="B49" s="213" t="s">
        <v>1177</v>
      </c>
      <c r="C49" s="213" t="s">
        <v>1462</v>
      </c>
      <c r="D49" s="213" t="s">
        <v>1479</v>
      </c>
      <c r="E49" s="214" t="s">
        <v>5099</v>
      </c>
      <c r="F49" s="209" t="s">
        <v>5307</v>
      </c>
    </row>
    <row r="50" spans="1:6" ht="16.350000000000001" customHeight="1">
      <c r="A50" s="209">
        <v>49</v>
      </c>
      <c r="B50" s="213" t="s">
        <v>1177</v>
      </c>
      <c r="C50" s="213" t="s">
        <v>1462</v>
      </c>
      <c r="D50" s="213" t="s">
        <v>1487</v>
      </c>
      <c r="E50" s="214" t="s">
        <v>5099</v>
      </c>
      <c r="F50" s="209" t="s">
        <v>5307</v>
      </c>
    </row>
    <row r="51" spans="1:6" ht="16.350000000000001" customHeight="1">
      <c r="A51" s="209">
        <v>50</v>
      </c>
      <c r="B51" s="213" t="s">
        <v>1177</v>
      </c>
      <c r="C51" s="211" t="s">
        <v>1462</v>
      </c>
      <c r="D51" s="213" t="s">
        <v>1516</v>
      </c>
      <c r="E51" s="214" t="s">
        <v>5099</v>
      </c>
      <c r="F51" s="209" t="s">
        <v>5307</v>
      </c>
    </row>
    <row r="52" spans="1:6" ht="16.350000000000001" customHeight="1">
      <c r="A52" s="209">
        <v>51</v>
      </c>
      <c r="B52" s="213" t="s">
        <v>1177</v>
      </c>
      <c r="C52" s="211" t="s">
        <v>1528</v>
      </c>
      <c r="D52" s="213" t="s">
        <v>1529</v>
      </c>
      <c r="E52" s="213" t="s">
        <v>1172</v>
      </c>
      <c r="F52" s="209" t="s">
        <v>5307</v>
      </c>
    </row>
    <row r="53" spans="1:6" ht="16.350000000000001" customHeight="1">
      <c r="A53" s="209">
        <v>52</v>
      </c>
      <c r="B53" s="213" t="s">
        <v>1177</v>
      </c>
      <c r="C53" s="213" t="s">
        <v>1528</v>
      </c>
      <c r="D53" s="213" t="s">
        <v>1534</v>
      </c>
      <c r="E53" s="214" t="s">
        <v>5099</v>
      </c>
      <c r="F53" s="209" t="s">
        <v>5307</v>
      </c>
    </row>
    <row r="54" spans="1:6" ht="16.350000000000001" customHeight="1">
      <c r="A54" s="209">
        <v>53</v>
      </c>
      <c r="B54" s="211" t="s">
        <v>1177</v>
      </c>
      <c r="C54" s="211" t="s">
        <v>1528</v>
      </c>
      <c r="D54" s="215" t="s">
        <v>1538</v>
      </c>
      <c r="E54" s="214" t="s">
        <v>5099</v>
      </c>
      <c r="F54" s="209" t="s">
        <v>5305</v>
      </c>
    </row>
    <row r="55" spans="1:6" ht="16.350000000000001" customHeight="1">
      <c r="A55" s="209">
        <v>54</v>
      </c>
      <c r="B55" s="213" t="s">
        <v>1177</v>
      </c>
      <c r="C55" s="211" t="s">
        <v>1528</v>
      </c>
      <c r="D55" s="213" t="s">
        <v>1542</v>
      </c>
      <c r="E55" s="214" t="s">
        <v>5099</v>
      </c>
      <c r="F55" s="209" t="s">
        <v>5307</v>
      </c>
    </row>
    <row r="56" spans="1:6" ht="16.350000000000001" customHeight="1">
      <c r="A56" s="209">
        <v>55</v>
      </c>
      <c r="B56" s="213" t="s">
        <v>1177</v>
      </c>
      <c r="C56" s="211" t="s">
        <v>1528</v>
      </c>
      <c r="D56" s="213" t="s">
        <v>1545</v>
      </c>
      <c r="E56" s="214" t="s">
        <v>5099</v>
      </c>
      <c r="F56" s="209" t="s">
        <v>5307</v>
      </c>
    </row>
    <row r="57" spans="1:6" ht="16.350000000000001" customHeight="1">
      <c r="A57" s="209">
        <v>56</v>
      </c>
      <c r="B57" s="213" t="s">
        <v>1177</v>
      </c>
      <c r="C57" s="211" t="s">
        <v>1528</v>
      </c>
      <c r="D57" s="213" t="s">
        <v>1548</v>
      </c>
      <c r="E57" s="214" t="s">
        <v>5099</v>
      </c>
      <c r="F57" s="209" t="s">
        <v>5307</v>
      </c>
    </row>
    <row r="58" spans="1:6" ht="16.350000000000001" customHeight="1">
      <c r="A58" s="209">
        <v>57</v>
      </c>
      <c r="B58" s="213" t="s">
        <v>1177</v>
      </c>
      <c r="C58" s="211" t="s">
        <v>1528</v>
      </c>
      <c r="D58" s="213" t="s">
        <v>1614</v>
      </c>
      <c r="E58" s="214" t="s">
        <v>5099</v>
      </c>
      <c r="F58" s="209" t="s">
        <v>5307</v>
      </c>
    </row>
    <row r="59" spans="1:6" ht="16.350000000000001" customHeight="1">
      <c r="A59" s="209">
        <v>58</v>
      </c>
      <c r="B59" s="213" t="s">
        <v>1177</v>
      </c>
      <c r="C59" s="211" t="s">
        <v>1528</v>
      </c>
      <c r="D59" s="213" t="s">
        <v>1541</v>
      </c>
      <c r="E59" s="214" t="s">
        <v>5099</v>
      </c>
      <c r="F59" s="209" t="s">
        <v>5307</v>
      </c>
    </row>
    <row r="60" spans="1:6" ht="16.350000000000001" customHeight="1">
      <c r="A60" s="209">
        <v>59</v>
      </c>
      <c r="B60" s="213" t="s">
        <v>1177</v>
      </c>
      <c r="C60" s="211" t="s">
        <v>1622</v>
      </c>
      <c r="D60" s="213" t="s">
        <v>1623</v>
      </c>
      <c r="E60" s="213" t="s">
        <v>1172</v>
      </c>
      <c r="F60" s="209" t="s">
        <v>5305</v>
      </c>
    </row>
    <row r="61" spans="1:6" ht="16.350000000000001" customHeight="1">
      <c r="A61" s="209">
        <v>60</v>
      </c>
      <c r="B61" s="213" t="s">
        <v>1177</v>
      </c>
      <c r="C61" s="211" t="s">
        <v>1622</v>
      </c>
      <c r="D61" s="213" t="s">
        <v>1626</v>
      </c>
      <c r="E61" s="214" t="s">
        <v>5099</v>
      </c>
      <c r="F61" s="209" t="s">
        <v>5305</v>
      </c>
    </row>
    <row r="62" spans="1:6" ht="16.350000000000001" customHeight="1">
      <c r="A62" s="209">
        <v>61</v>
      </c>
      <c r="B62" s="213" t="s">
        <v>1177</v>
      </c>
      <c r="C62" s="211" t="s">
        <v>1622</v>
      </c>
      <c r="D62" s="213" t="s">
        <v>1629</v>
      </c>
      <c r="E62" s="213" t="s">
        <v>1172</v>
      </c>
      <c r="F62" s="209" t="s">
        <v>5305</v>
      </c>
    </row>
    <row r="63" spans="1:6" ht="16.350000000000001" customHeight="1">
      <c r="A63" s="209">
        <v>62</v>
      </c>
      <c r="B63" s="213" t="s">
        <v>1177</v>
      </c>
      <c r="C63" s="211" t="s">
        <v>1622</v>
      </c>
      <c r="D63" s="213" t="s">
        <v>1631</v>
      </c>
      <c r="E63" s="213" t="s">
        <v>763</v>
      </c>
      <c r="F63" s="209" t="s">
        <v>5305</v>
      </c>
    </row>
    <row r="64" spans="1:6" ht="16.350000000000001" customHeight="1">
      <c r="A64" s="209">
        <v>63</v>
      </c>
      <c r="B64" s="213" t="s">
        <v>1177</v>
      </c>
      <c r="C64" s="211" t="s">
        <v>1622</v>
      </c>
      <c r="D64" s="213" t="s">
        <v>1635</v>
      </c>
      <c r="E64" s="214" t="s">
        <v>5099</v>
      </c>
      <c r="F64" s="209" t="s">
        <v>5307</v>
      </c>
    </row>
    <row r="65" spans="1:6" ht="16.350000000000001" customHeight="1">
      <c r="A65" s="209">
        <v>64</v>
      </c>
      <c r="B65" s="213" t="s">
        <v>1177</v>
      </c>
      <c r="C65" s="211" t="s">
        <v>1622</v>
      </c>
      <c r="D65" s="213" t="s">
        <v>1648</v>
      </c>
      <c r="E65" s="213" t="s">
        <v>769</v>
      </c>
      <c r="F65" s="209" t="s">
        <v>5307</v>
      </c>
    </row>
    <row r="66" spans="1:6" ht="16.350000000000001" customHeight="1">
      <c r="A66" s="209">
        <v>65</v>
      </c>
      <c r="B66" s="213" t="s">
        <v>1177</v>
      </c>
      <c r="C66" s="211" t="s">
        <v>1622</v>
      </c>
      <c r="D66" s="213" t="s">
        <v>1651</v>
      </c>
      <c r="E66" s="214" t="s">
        <v>5099</v>
      </c>
      <c r="F66" s="209" t="s">
        <v>5307</v>
      </c>
    </row>
    <row r="67" spans="1:6" ht="16.350000000000001" customHeight="1">
      <c r="A67" s="209">
        <v>66</v>
      </c>
      <c r="B67" s="213" t="s">
        <v>1177</v>
      </c>
      <c r="C67" s="211" t="s">
        <v>1622</v>
      </c>
      <c r="D67" s="213" t="s">
        <v>1653</v>
      </c>
      <c r="E67" s="214" t="s">
        <v>5099</v>
      </c>
      <c r="F67" s="209" t="s">
        <v>5307</v>
      </c>
    </row>
    <row r="68" spans="1:6" ht="16.350000000000001" customHeight="1">
      <c r="A68" s="209">
        <v>67</v>
      </c>
      <c r="B68" s="213" t="s">
        <v>1177</v>
      </c>
      <c r="C68" s="211" t="s">
        <v>1622</v>
      </c>
      <c r="D68" s="213" t="s">
        <v>1712</v>
      </c>
      <c r="E68" s="214" t="s">
        <v>5099</v>
      </c>
      <c r="F68" s="209" t="s">
        <v>5307</v>
      </c>
    </row>
    <row r="69" spans="1:6" ht="16.350000000000001" customHeight="1">
      <c r="A69" s="209">
        <v>68</v>
      </c>
      <c r="B69" s="213" t="s">
        <v>1772</v>
      </c>
      <c r="C69" s="211" t="s">
        <v>1774</v>
      </c>
      <c r="D69" s="213" t="s">
        <v>1775</v>
      </c>
      <c r="E69" s="213" t="s">
        <v>763</v>
      </c>
      <c r="F69" s="209" t="s">
        <v>5307</v>
      </c>
    </row>
    <row r="70" spans="1:6" ht="16.350000000000001" customHeight="1">
      <c r="A70" s="209">
        <v>69</v>
      </c>
      <c r="B70" s="213" t="s">
        <v>1772</v>
      </c>
      <c r="C70" s="211" t="s">
        <v>1774</v>
      </c>
      <c r="D70" s="213" t="s">
        <v>1777</v>
      </c>
      <c r="E70" s="213" t="s">
        <v>769</v>
      </c>
      <c r="F70" s="209" t="s">
        <v>5305</v>
      </c>
    </row>
    <row r="71" spans="1:6" ht="16.350000000000001" customHeight="1">
      <c r="A71" s="209">
        <v>70</v>
      </c>
      <c r="B71" s="213" t="s">
        <v>1780</v>
      </c>
      <c r="C71" s="211" t="s">
        <v>1774</v>
      </c>
      <c r="D71" s="213" t="s">
        <v>1781</v>
      </c>
      <c r="E71" s="213" t="s">
        <v>769</v>
      </c>
      <c r="F71" s="209" t="s">
        <v>5307</v>
      </c>
    </row>
    <row r="72" spans="1:6" ht="16.350000000000001" customHeight="1">
      <c r="A72" s="209">
        <v>71</v>
      </c>
      <c r="B72" s="213" t="s">
        <v>1780</v>
      </c>
      <c r="C72" s="211" t="s">
        <v>1774</v>
      </c>
      <c r="D72" s="213" t="s">
        <v>1785</v>
      </c>
      <c r="E72" s="213" t="s">
        <v>769</v>
      </c>
      <c r="F72" s="209" t="s">
        <v>5307</v>
      </c>
    </row>
    <row r="73" spans="1:6" ht="16.350000000000001" customHeight="1">
      <c r="A73" s="209">
        <v>72</v>
      </c>
      <c r="B73" s="213" t="s">
        <v>1780</v>
      </c>
      <c r="C73" s="211" t="s">
        <v>1774</v>
      </c>
      <c r="D73" s="213" t="s">
        <v>1789</v>
      </c>
      <c r="E73" s="213" t="s">
        <v>769</v>
      </c>
      <c r="F73" s="209" t="s">
        <v>5305</v>
      </c>
    </row>
    <row r="74" spans="1:6" ht="16.350000000000001" customHeight="1">
      <c r="A74" s="209">
        <v>73</v>
      </c>
      <c r="B74" s="213" t="s">
        <v>1780</v>
      </c>
      <c r="C74" s="211" t="s">
        <v>1774</v>
      </c>
      <c r="D74" s="213" t="s">
        <v>1793</v>
      </c>
      <c r="E74" s="213" t="s">
        <v>769</v>
      </c>
      <c r="F74" s="209" t="s">
        <v>5307</v>
      </c>
    </row>
    <row r="75" spans="1:6" ht="16.350000000000001" customHeight="1">
      <c r="A75" s="209">
        <v>74</v>
      </c>
      <c r="B75" s="213" t="s">
        <v>1780</v>
      </c>
      <c r="C75" s="211" t="s">
        <v>1774</v>
      </c>
      <c r="D75" s="213" t="s">
        <v>1801</v>
      </c>
      <c r="E75" s="213" t="s">
        <v>769</v>
      </c>
      <c r="F75" s="209" t="s">
        <v>5307</v>
      </c>
    </row>
    <row r="76" spans="1:6" ht="16.350000000000001" customHeight="1">
      <c r="A76" s="209">
        <v>75</v>
      </c>
      <c r="B76" s="213" t="s">
        <v>1780</v>
      </c>
      <c r="C76" s="211" t="s">
        <v>1774</v>
      </c>
      <c r="D76" s="213" t="s">
        <v>1803</v>
      </c>
      <c r="E76" s="213" t="s">
        <v>769</v>
      </c>
      <c r="F76" s="209" t="s">
        <v>5307</v>
      </c>
    </row>
    <row r="77" spans="1:6" ht="16.350000000000001" customHeight="1">
      <c r="A77" s="209">
        <v>76</v>
      </c>
      <c r="B77" s="213" t="s">
        <v>1780</v>
      </c>
      <c r="C77" s="211" t="s">
        <v>1774</v>
      </c>
      <c r="D77" s="213" t="s">
        <v>1806</v>
      </c>
      <c r="E77" s="213" t="s">
        <v>769</v>
      </c>
      <c r="F77" s="209" t="s">
        <v>5305</v>
      </c>
    </row>
    <row r="78" spans="1:6" ht="16.350000000000001" customHeight="1">
      <c r="A78" s="209">
        <v>77</v>
      </c>
      <c r="B78" s="213" t="s">
        <v>1780</v>
      </c>
      <c r="C78" s="211" t="s">
        <v>1774</v>
      </c>
      <c r="D78" s="213" t="s">
        <v>1808</v>
      </c>
      <c r="E78" s="213" t="s">
        <v>763</v>
      </c>
      <c r="F78" s="209" t="s">
        <v>5305</v>
      </c>
    </row>
    <row r="79" spans="1:6" ht="16.350000000000001" customHeight="1">
      <c r="A79" s="209">
        <v>78</v>
      </c>
      <c r="B79" s="213" t="s">
        <v>1780</v>
      </c>
      <c r="C79" s="211" t="s">
        <v>1774</v>
      </c>
      <c r="D79" s="213" t="s">
        <v>1816</v>
      </c>
      <c r="E79" s="213" t="s">
        <v>769</v>
      </c>
      <c r="F79" s="209" t="s">
        <v>5307</v>
      </c>
    </row>
    <row r="80" spans="1:6" ht="16.350000000000001" customHeight="1">
      <c r="A80" s="209">
        <v>79</v>
      </c>
      <c r="B80" s="213" t="s">
        <v>1780</v>
      </c>
      <c r="C80" s="211" t="s">
        <v>1774</v>
      </c>
      <c r="D80" s="213" t="s">
        <v>1826</v>
      </c>
      <c r="E80" s="213" t="s">
        <v>769</v>
      </c>
      <c r="F80" s="209" t="s">
        <v>5307</v>
      </c>
    </row>
    <row r="81" spans="1:6" ht="16.350000000000001" customHeight="1">
      <c r="A81" s="209">
        <v>80</v>
      </c>
      <c r="B81" s="213" t="s">
        <v>1780</v>
      </c>
      <c r="C81" s="211" t="s">
        <v>1774</v>
      </c>
      <c r="D81" s="213" t="s">
        <v>1828</v>
      </c>
      <c r="E81" s="213" t="s">
        <v>769</v>
      </c>
      <c r="F81" s="209" t="s">
        <v>5307</v>
      </c>
    </row>
    <row r="82" spans="1:6" ht="16.350000000000001" customHeight="1">
      <c r="A82" s="209">
        <v>81</v>
      </c>
      <c r="B82" s="213" t="s">
        <v>1780</v>
      </c>
      <c r="C82" s="211" t="s">
        <v>1774</v>
      </c>
      <c r="D82" s="213" t="s">
        <v>1838</v>
      </c>
      <c r="E82" s="213" t="s">
        <v>769</v>
      </c>
      <c r="F82" s="209" t="s">
        <v>5305</v>
      </c>
    </row>
    <row r="83" spans="1:6" ht="16.350000000000001" customHeight="1">
      <c r="A83" s="209">
        <v>82</v>
      </c>
      <c r="B83" s="213" t="s">
        <v>1780</v>
      </c>
      <c r="C83" s="211" t="s">
        <v>1774</v>
      </c>
      <c r="D83" s="213" t="s">
        <v>1840</v>
      </c>
      <c r="E83" s="213" t="s">
        <v>769</v>
      </c>
      <c r="F83" s="209" t="s">
        <v>5307</v>
      </c>
    </row>
    <row r="84" spans="1:6" ht="16.350000000000001" customHeight="1">
      <c r="A84" s="209">
        <v>83</v>
      </c>
      <c r="B84" s="211" t="s">
        <v>1780</v>
      </c>
      <c r="C84" s="211" t="s">
        <v>1774</v>
      </c>
      <c r="D84" s="215" t="s">
        <v>1844</v>
      </c>
      <c r="E84" s="213" t="s">
        <v>769</v>
      </c>
      <c r="F84" s="209" t="s">
        <v>5307</v>
      </c>
    </row>
    <row r="85" spans="1:6" ht="16.350000000000001" customHeight="1">
      <c r="A85" s="209">
        <v>84</v>
      </c>
      <c r="B85" s="213" t="s">
        <v>1780</v>
      </c>
      <c r="C85" s="211" t="s">
        <v>1774</v>
      </c>
      <c r="D85" s="213" t="s">
        <v>1860</v>
      </c>
      <c r="E85" s="213" t="s">
        <v>769</v>
      </c>
      <c r="F85" s="209" t="s">
        <v>5307</v>
      </c>
    </row>
    <row r="86" spans="1:6" ht="16.350000000000001" customHeight="1">
      <c r="A86" s="209">
        <v>85</v>
      </c>
      <c r="B86" s="213" t="s">
        <v>1780</v>
      </c>
      <c r="C86" s="211" t="s">
        <v>1774</v>
      </c>
      <c r="D86" s="213" t="s">
        <v>1862</v>
      </c>
      <c r="E86" s="213" t="s">
        <v>769</v>
      </c>
      <c r="F86" s="209" t="s">
        <v>5305</v>
      </c>
    </row>
    <row r="87" spans="1:6" ht="16.350000000000001" customHeight="1">
      <c r="A87" s="209">
        <v>86</v>
      </c>
      <c r="B87" s="211" t="s">
        <v>1780</v>
      </c>
      <c r="C87" s="211" t="s">
        <v>1774</v>
      </c>
      <c r="D87" s="215" t="s">
        <v>1872</v>
      </c>
      <c r="E87" s="213" t="s">
        <v>769</v>
      </c>
      <c r="F87" s="209" t="s">
        <v>5305</v>
      </c>
    </row>
    <row r="88" spans="1:6" ht="16.350000000000001" customHeight="1">
      <c r="A88" s="209">
        <v>87</v>
      </c>
      <c r="B88" s="213" t="s">
        <v>1780</v>
      </c>
      <c r="C88" s="211" t="s">
        <v>1774</v>
      </c>
      <c r="D88" s="213" t="s">
        <v>1879</v>
      </c>
      <c r="E88" s="213" t="s">
        <v>769</v>
      </c>
      <c r="F88" s="209" t="s">
        <v>5307</v>
      </c>
    </row>
    <row r="89" spans="1:6" ht="16.350000000000001" customHeight="1">
      <c r="A89" s="209">
        <v>88</v>
      </c>
      <c r="B89" s="213" t="s">
        <v>1780</v>
      </c>
      <c r="C89" s="211" t="s">
        <v>1881</v>
      </c>
      <c r="D89" s="213" t="s">
        <v>1882</v>
      </c>
      <c r="E89" s="213" t="s">
        <v>1172</v>
      </c>
      <c r="F89" s="209" t="s">
        <v>5305</v>
      </c>
    </row>
    <row r="90" spans="1:6" ht="16.350000000000001" customHeight="1">
      <c r="A90" s="209">
        <v>89</v>
      </c>
      <c r="B90" s="211" t="s">
        <v>1780</v>
      </c>
      <c r="C90" s="211" t="s">
        <v>1881</v>
      </c>
      <c r="D90" s="215" t="s">
        <v>1885</v>
      </c>
      <c r="E90" s="213" t="s">
        <v>769</v>
      </c>
      <c r="F90" s="209" t="s">
        <v>5305</v>
      </c>
    </row>
    <row r="91" spans="1:6" ht="16.350000000000001" customHeight="1">
      <c r="A91" s="209">
        <v>90</v>
      </c>
      <c r="B91" s="213" t="s">
        <v>1780</v>
      </c>
      <c r="C91" s="211" t="s">
        <v>1881</v>
      </c>
      <c r="D91" s="213" t="s">
        <v>1888</v>
      </c>
      <c r="E91" s="213" t="s">
        <v>769</v>
      </c>
      <c r="F91" s="209" t="s">
        <v>5305</v>
      </c>
    </row>
    <row r="92" spans="1:6" ht="16.350000000000001" customHeight="1">
      <c r="A92" s="209">
        <v>91</v>
      </c>
      <c r="B92" s="211" t="s">
        <v>1780</v>
      </c>
      <c r="C92" s="211" t="s">
        <v>1881</v>
      </c>
      <c r="D92" s="215" t="s">
        <v>1891</v>
      </c>
      <c r="E92" s="213" t="s">
        <v>769</v>
      </c>
      <c r="F92" s="209" t="s">
        <v>5307</v>
      </c>
    </row>
    <row r="93" spans="1:6" ht="16.350000000000001" customHeight="1">
      <c r="A93" s="209">
        <v>92</v>
      </c>
      <c r="B93" s="211" t="s">
        <v>1780</v>
      </c>
      <c r="C93" s="211" t="s">
        <v>1881</v>
      </c>
      <c r="D93" s="215" t="s">
        <v>1894</v>
      </c>
      <c r="E93" s="214" t="s">
        <v>5099</v>
      </c>
      <c r="F93" s="209" t="s">
        <v>5307</v>
      </c>
    </row>
    <row r="94" spans="1:6" ht="16.350000000000001" customHeight="1">
      <c r="A94" s="209">
        <v>93</v>
      </c>
      <c r="B94" s="213" t="s">
        <v>1780</v>
      </c>
      <c r="C94" s="211" t="s">
        <v>1881</v>
      </c>
      <c r="D94" s="213" t="s">
        <v>1900</v>
      </c>
      <c r="E94" s="213" t="s">
        <v>769</v>
      </c>
      <c r="F94" s="209" t="s">
        <v>5305</v>
      </c>
    </row>
    <row r="95" spans="1:6" ht="16.350000000000001" customHeight="1">
      <c r="A95" s="209">
        <v>94</v>
      </c>
      <c r="B95" s="211" t="s">
        <v>1780</v>
      </c>
      <c r="C95" s="211" t="s">
        <v>1881</v>
      </c>
      <c r="D95" s="215" t="s">
        <v>1902</v>
      </c>
      <c r="E95" s="213" t="s">
        <v>769</v>
      </c>
      <c r="F95" s="209" t="s">
        <v>5305</v>
      </c>
    </row>
    <row r="96" spans="1:6" ht="16.350000000000001" customHeight="1">
      <c r="A96" s="209">
        <v>95</v>
      </c>
      <c r="B96" s="211" t="s">
        <v>1780</v>
      </c>
      <c r="C96" s="211" t="s">
        <v>1881</v>
      </c>
      <c r="D96" s="215" t="s">
        <v>1915</v>
      </c>
      <c r="E96" s="213" t="s">
        <v>769</v>
      </c>
      <c r="F96" s="209" t="s">
        <v>5307</v>
      </c>
    </row>
    <row r="97" spans="1:6" ht="16.350000000000001" customHeight="1">
      <c r="A97" s="209">
        <v>96</v>
      </c>
      <c r="B97" s="213" t="s">
        <v>1780</v>
      </c>
      <c r="C97" s="211" t="s">
        <v>1881</v>
      </c>
      <c r="D97" s="213" t="s">
        <v>1919</v>
      </c>
      <c r="E97" s="214" t="s">
        <v>5099</v>
      </c>
      <c r="F97" s="209" t="s">
        <v>5307</v>
      </c>
    </row>
    <row r="98" spans="1:6" ht="16.350000000000001" customHeight="1">
      <c r="A98" s="209">
        <v>97</v>
      </c>
      <c r="B98" s="213" t="s">
        <v>1780</v>
      </c>
      <c r="C98" s="211" t="s">
        <v>1881</v>
      </c>
      <c r="D98" s="213" t="s">
        <v>1929</v>
      </c>
      <c r="E98" s="214" t="s">
        <v>5099</v>
      </c>
      <c r="F98" s="209" t="s">
        <v>5307</v>
      </c>
    </row>
    <row r="99" spans="1:6" ht="16.350000000000001" customHeight="1">
      <c r="A99" s="209">
        <v>98</v>
      </c>
      <c r="B99" s="213" t="s">
        <v>1780</v>
      </c>
      <c r="C99" s="211" t="s">
        <v>1881</v>
      </c>
      <c r="D99" s="213" t="s">
        <v>1933</v>
      </c>
      <c r="E99" s="214" t="s">
        <v>5099</v>
      </c>
      <c r="F99" s="209" t="s">
        <v>5305</v>
      </c>
    </row>
    <row r="100" spans="1:6" ht="16.350000000000001" customHeight="1">
      <c r="A100" s="209">
        <v>99</v>
      </c>
      <c r="B100" s="213" t="s">
        <v>1780</v>
      </c>
      <c r="C100" s="211" t="s">
        <v>1881</v>
      </c>
      <c r="D100" s="213" t="s">
        <v>1941</v>
      </c>
      <c r="E100" s="214" t="s">
        <v>5099</v>
      </c>
      <c r="F100" s="209" t="s">
        <v>5307</v>
      </c>
    </row>
    <row r="101" spans="1:6" ht="16.350000000000001" customHeight="1">
      <c r="A101" s="209">
        <v>100</v>
      </c>
      <c r="B101" s="213" t="s">
        <v>1780</v>
      </c>
      <c r="C101" s="211" t="s">
        <v>1949</v>
      </c>
      <c r="D101" s="213" t="s">
        <v>1950</v>
      </c>
      <c r="E101" s="213" t="s">
        <v>763</v>
      </c>
      <c r="F101" s="209" t="s">
        <v>5305</v>
      </c>
    </row>
    <row r="102" spans="1:6" ht="16.350000000000001" customHeight="1">
      <c r="A102" s="209">
        <v>101</v>
      </c>
      <c r="B102" s="213" t="s">
        <v>1780</v>
      </c>
      <c r="C102" s="211" t="s">
        <v>1949</v>
      </c>
      <c r="D102" s="213" t="s">
        <v>1952</v>
      </c>
      <c r="E102" s="213" t="s">
        <v>763</v>
      </c>
      <c r="F102" s="209" t="s">
        <v>5305</v>
      </c>
    </row>
    <row r="103" spans="1:6" ht="16.350000000000001" customHeight="1">
      <c r="A103" s="209">
        <v>102</v>
      </c>
      <c r="B103" s="213" t="s">
        <v>1780</v>
      </c>
      <c r="C103" s="211" t="s">
        <v>1949</v>
      </c>
      <c r="D103" s="213" t="s">
        <v>1954</v>
      </c>
      <c r="E103" s="214" t="s">
        <v>5099</v>
      </c>
      <c r="F103" s="209" t="s">
        <v>5305</v>
      </c>
    </row>
    <row r="104" spans="1:6" ht="16.350000000000001" customHeight="1">
      <c r="A104" s="209">
        <v>103</v>
      </c>
      <c r="B104" s="213" t="s">
        <v>1780</v>
      </c>
      <c r="C104" s="211" t="s">
        <v>1949</v>
      </c>
      <c r="D104" s="213" t="s">
        <v>1957</v>
      </c>
      <c r="E104" s="213" t="s">
        <v>763</v>
      </c>
      <c r="F104" s="209" t="s">
        <v>5307</v>
      </c>
    </row>
    <row r="105" spans="1:6" ht="16.350000000000001" customHeight="1">
      <c r="A105" s="209">
        <v>104</v>
      </c>
      <c r="B105" s="213" t="s">
        <v>1780</v>
      </c>
      <c r="C105" s="211" t="s">
        <v>1949</v>
      </c>
      <c r="D105" s="213" t="s">
        <v>1960</v>
      </c>
      <c r="E105" s="213" t="s">
        <v>763</v>
      </c>
      <c r="F105" s="209" t="s">
        <v>5305</v>
      </c>
    </row>
    <row r="106" spans="1:6" ht="16.350000000000001" customHeight="1">
      <c r="A106" s="209">
        <v>105</v>
      </c>
      <c r="B106" s="213" t="s">
        <v>1780</v>
      </c>
      <c r="C106" s="211" t="s">
        <v>1949</v>
      </c>
      <c r="D106" s="213" t="s">
        <v>1963</v>
      </c>
      <c r="E106" s="214" t="s">
        <v>5099</v>
      </c>
      <c r="F106" s="209" t="s">
        <v>5307</v>
      </c>
    </row>
    <row r="107" spans="1:6" ht="16.350000000000001" customHeight="1">
      <c r="A107" s="209">
        <v>106</v>
      </c>
      <c r="B107" s="213" t="s">
        <v>1780</v>
      </c>
      <c r="C107" s="211" t="s">
        <v>1949</v>
      </c>
      <c r="D107" s="213" t="s">
        <v>1966</v>
      </c>
      <c r="E107" s="213" t="s">
        <v>769</v>
      </c>
      <c r="F107" s="209" t="s">
        <v>5305</v>
      </c>
    </row>
    <row r="108" spans="1:6" ht="16.350000000000001" customHeight="1">
      <c r="A108" s="209">
        <v>107</v>
      </c>
      <c r="B108" s="213" t="s">
        <v>1780</v>
      </c>
      <c r="C108" s="211" t="s">
        <v>1949</v>
      </c>
      <c r="D108" s="213" t="s">
        <v>1969</v>
      </c>
      <c r="E108" s="214" t="s">
        <v>5099</v>
      </c>
      <c r="F108" s="209" t="s">
        <v>5307</v>
      </c>
    </row>
    <row r="109" spans="1:6" ht="16.350000000000001" customHeight="1">
      <c r="A109" s="209">
        <v>108</v>
      </c>
      <c r="B109" s="213" t="s">
        <v>1780</v>
      </c>
      <c r="C109" s="211" t="s">
        <v>1949</v>
      </c>
      <c r="D109" s="213" t="s">
        <v>1973</v>
      </c>
      <c r="E109" s="213" t="s">
        <v>769</v>
      </c>
      <c r="F109" s="209" t="s">
        <v>5305</v>
      </c>
    </row>
    <row r="110" spans="1:6" ht="16.350000000000001" customHeight="1">
      <c r="A110" s="209">
        <v>109</v>
      </c>
      <c r="B110" s="213" t="s">
        <v>1780</v>
      </c>
      <c r="C110" s="211" t="s">
        <v>1949</v>
      </c>
      <c r="D110" s="213" t="s">
        <v>1975</v>
      </c>
      <c r="E110" s="214" t="s">
        <v>5099</v>
      </c>
      <c r="F110" s="209" t="s">
        <v>5307</v>
      </c>
    </row>
    <row r="111" spans="1:6" ht="16.350000000000001" customHeight="1">
      <c r="A111" s="209">
        <v>110</v>
      </c>
      <c r="B111" s="213" t="s">
        <v>1780</v>
      </c>
      <c r="C111" s="211" t="s">
        <v>1949</v>
      </c>
      <c r="D111" s="213" t="s">
        <v>1979</v>
      </c>
      <c r="E111" s="214" t="s">
        <v>5099</v>
      </c>
      <c r="F111" s="209" t="s">
        <v>5305</v>
      </c>
    </row>
    <row r="112" spans="1:6" ht="16.350000000000001" customHeight="1">
      <c r="A112" s="209">
        <v>111</v>
      </c>
      <c r="B112" s="213" t="s">
        <v>1780</v>
      </c>
      <c r="C112" s="211" t="s">
        <v>1949</v>
      </c>
      <c r="D112" s="213" t="s">
        <v>1995</v>
      </c>
      <c r="E112" s="213" t="s">
        <v>769</v>
      </c>
      <c r="F112" s="209" t="s">
        <v>5305</v>
      </c>
    </row>
    <row r="113" spans="1:6" ht="16.350000000000001" customHeight="1">
      <c r="A113" s="209">
        <v>112</v>
      </c>
      <c r="B113" s="213" t="s">
        <v>1780</v>
      </c>
      <c r="C113" s="211" t="s">
        <v>1949</v>
      </c>
      <c r="D113" s="213" t="s">
        <v>2031</v>
      </c>
      <c r="E113" s="213" t="s">
        <v>769</v>
      </c>
      <c r="F113" s="209" t="s">
        <v>5307</v>
      </c>
    </row>
    <row r="114" spans="1:6" ht="16.350000000000001" customHeight="1">
      <c r="A114" s="209">
        <v>113</v>
      </c>
      <c r="B114" s="213" t="s">
        <v>1780</v>
      </c>
      <c r="C114" s="211" t="s">
        <v>1949</v>
      </c>
      <c r="D114" s="213" t="s">
        <v>2034</v>
      </c>
      <c r="E114" s="213" t="s">
        <v>769</v>
      </c>
      <c r="F114" s="209" t="s">
        <v>5307</v>
      </c>
    </row>
    <row r="115" spans="1:6" ht="16.350000000000001" customHeight="1">
      <c r="A115" s="209">
        <v>114</v>
      </c>
      <c r="B115" s="213" t="s">
        <v>1780</v>
      </c>
      <c r="C115" s="211" t="s">
        <v>1949</v>
      </c>
      <c r="D115" s="213" t="s">
        <v>2036</v>
      </c>
      <c r="E115" s="213" t="s">
        <v>769</v>
      </c>
      <c r="F115" s="209" t="s">
        <v>5305</v>
      </c>
    </row>
    <row r="116" spans="1:6" ht="16.350000000000001" customHeight="1">
      <c r="A116" s="209">
        <v>115</v>
      </c>
      <c r="B116" s="211" t="s">
        <v>1780</v>
      </c>
      <c r="C116" s="211" t="s">
        <v>1949</v>
      </c>
      <c r="D116" s="215" t="s">
        <v>2038</v>
      </c>
      <c r="E116" s="213" t="s">
        <v>769</v>
      </c>
      <c r="F116" s="209" t="s">
        <v>5305</v>
      </c>
    </row>
    <row r="117" spans="1:6" ht="16.350000000000001" customHeight="1">
      <c r="A117" s="209">
        <v>116</v>
      </c>
      <c r="B117" s="211" t="s">
        <v>1780</v>
      </c>
      <c r="C117" s="211" t="s">
        <v>1949</v>
      </c>
      <c r="D117" s="215" t="s">
        <v>2040</v>
      </c>
      <c r="E117" s="213" t="s">
        <v>769</v>
      </c>
      <c r="F117" s="209" t="s">
        <v>5307</v>
      </c>
    </row>
    <row r="118" spans="1:6" ht="16.350000000000001" customHeight="1">
      <c r="A118" s="209">
        <v>117</v>
      </c>
      <c r="B118" s="211" t="s">
        <v>1780</v>
      </c>
      <c r="C118" s="211" t="s">
        <v>2042</v>
      </c>
      <c r="D118" s="215" t="s">
        <v>2043</v>
      </c>
      <c r="E118" s="213" t="s">
        <v>763</v>
      </c>
      <c r="F118" s="209" t="s">
        <v>5305</v>
      </c>
    </row>
    <row r="119" spans="1:6" ht="16.350000000000001" customHeight="1">
      <c r="A119" s="209">
        <v>118</v>
      </c>
      <c r="B119" s="211" t="s">
        <v>1780</v>
      </c>
      <c r="C119" s="211" t="s">
        <v>2042</v>
      </c>
      <c r="D119" s="215" t="s">
        <v>2044</v>
      </c>
      <c r="E119" s="213" t="s">
        <v>763</v>
      </c>
      <c r="F119" s="209" t="s">
        <v>5305</v>
      </c>
    </row>
    <row r="120" spans="1:6" ht="16.350000000000001" customHeight="1">
      <c r="A120" s="209">
        <v>119</v>
      </c>
      <c r="B120" s="211" t="s">
        <v>1780</v>
      </c>
      <c r="C120" s="211" t="s">
        <v>2042</v>
      </c>
      <c r="D120" s="215" t="s">
        <v>2049</v>
      </c>
      <c r="E120" s="213" t="s">
        <v>763</v>
      </c>
      <c r="F120" s="209" t="s">
        <v>5305</v>
      </c>
    </row>
    <row r="121" spans="1:6" ht="16.350000000000001" customHeight="1">
      <c r="A121" s="209">
        <v>120</v>
      </c>
      <c r="B121" s="211" t="s">
        <v>1780</v>
      </c>
      <c r="C121" s="211" t="s">
        <v>2042</v>
      </c>
      <c r="D121" s="215" t="s">
        <v>2052</v>
      </c>
      <c r="E121" s="213" t="s">
        <v>763</v>
      </c>
      <c r="F121" s="209" t="s">
        <v>5305</v>
      </c>
    </row>
    <row r="122" spans="1:6" ht="16.350000000000001" customHeight="1">
      <c r="A122" s="209">
        <v>121</v>
      </c>
      <c r="B122" s="211" t="s">
        <v>1780</v>
      </c>
      <c r="C122" s="211" t="s">
        <v>2042</v>
      </c>
      <c r="D122" s="215" t="s">
        <v>2055</v>
      </c>
      <c r="E122" s="213" t="s">
        <v>769</v>
      </c>
      <c r="F122" s="209" t="s">
        <v>5305</v>
      </c>
    </row>
    <row r="123" spans="1:6" ht="16.350000000000001" customHeight="1">
      <c r="A123" s="209">
        <v>122</v>
      </c>
      <c r="B123" s="211" t="s">
        <v>1780</v>
      </c>
      <c r="C123" s="211" t="s">
        <v>2042</v>
      </c>
      <c r="D123" s="215" t="s">
        <v>2057</v>
      </c>
      <c r="E123" s="213" t="s">
        <v>769</v>
      </c>
      <c r="F123" s="209" t="s">
        <v>5307</v>
      </c>
    </row>
    <row r="124" spans="1:6" ht="16.350000000000001" customHeight="1">
      <c r="A124" s="209">
        <v>123</v>
      </c>
      <c r="B124" s="211" t="s">
        <v>1780</v>
      </c>
      <c r="C124" s="211" t="s">
        <v>2042</v>
      </c>
      <c r="D124" s="215" t="s">
        <v>2060</v>
      </c>
      <c r="E124" s="213" t="s">
        <v>763</v>
      </c>
      <c r="F124" s="209" t="s">
        <v>5307</v>
      </c>
    </row>
    <row r="125" spans="1:6" ht="16.350000000000001" customHeight="1">
      <c r="A125" s="209">
        <v>124</v>
      </c>
      <c r="B125" s="211" t="s">
        <v>1780</v>
      </c>
      <c r="C125" s="211" t="s">
        <v>2042</v>
      </c>
      <c r="D125" s="215" t="s">
        <v>2062</v>
      </c>
      <c r="E125" s="213" t="s">
        <v>769</v>
      </c>
      <c r="F125" s="209" t="s">
        <v>5307</v>
      </c>
    </row>
    <row r="126" spans="1:6" ht="16.350000000000001" customHeight="1">
      <c r="A126" s="209">
        <v>125</v>
      </c>
      <c r="B126" s="211" t="s">
        <v>1780</v>
      </c>
      <c r="C126" s="211" t="s">
        <v>2042</v>
      </c>
      <c r="D126" s="215" t="s">
        <v>2066</v>
      </c>
      <c r="E126" s="213" t="s">
        <v>769</v>
      </c>
      <c r="F126" s="209" t="s">
        <v>5305</v>
      </c>
    </row>
    <row r="127" spans="1:6" ht="16.350000000000001" customHeight="1">
      <c r="A127" s="209">
        <v>126</v>
      </c>
      <c r="B127" s="211" t="s">
        <v>1780</v>
      </c>
      <c r="C127" s="211" t="s">
        <v>2042</v>
      </c>
      <c r="D127" s="215" t="s">
        <v>2070</v>
      </c>
      <c r="E127" s="213" t="s">
        <v>769</v>
      </c>
      <c r="F127" s="209" t="s">
        <v>5305</v>
      </c>
    </row>
    <row r="128" spans="1:6" ht="16.350000000000001" customHeight="1">
      <c r="A128" s="209">
        <v>127</v>
      </c>
      <c r="B128" s="211" t="s">
        <v>1780</v>
      </c>
      <c r="C128" s="211" t="s">
        <v>2042</v>
      </c>
      <c r="D128" s="215" t="s">
        <v>2073</v>
      </c>
      <c r="E128" s="213" t="s">
        <v>769</v>
      </c>
      <c r="F128" s="209" t="s">
        <v>5307</v>
      </c>
    </row>
    <row r="129" spans="1:6" ht="16.350000000000001" customHeight="1">
      <c r="A129" s="209">
        <v>128</v>
      </c>
      <c r="B129" s="211" t="s">
        <v>1780</v>
      </c>
      <c r="C129" s="211" t="s">
        <v>2042</v>
      </c>
      <c r="D129" s="215" t="s">
        <v>2076</v>
      </c>
      <c r="E129" s="213" t="s">
        <v>763</v>
      </c>
      <c r="F129" s="209" t="s">
        <v>5305</v>
      </c>
    </row>
    <row r="130" spans="1:6" ht="16.350000000000001" customHeight="1">
      <c r="A130" s="209">
        <v>129</v>
      </c>
      <c r="B130" s="211" t="s">
        <v>1780</v>
      </c>
      <c r="C130" s="211" t="s">
        <v>2042</v>
      </c>
      <c r="D130" s="215" t="s">
        <v>2078</v>
      </c>
      <c r="E130" s="213" t="s">
        <v>769</v>
      </c>
      <c r="F130" s="209" t="s">
        <v>5305</v>
      </c>
    </row>
    <row r="131" spans="1:6" ht="16.350000000000001" customHeight="1">
      <c r="A131" s="209">
        <v>130</v>
      </c>
      <c r="B131" s="213" t="s">
        <v>1780</v>
      </c>
      <c r="C131" s="211" t="s">
        <v>2042</v>
      </c>
      <c r="D131" s="213" t="s">
        <v>2080</v>
      </c>
      <c r="E131" s="213" t="s">
        <v>769</v>
      </c>
      <c r="F131" s="209" t="s">
        <v>5307</v>
      </c>
    </row>
    <row r="132" spans="1:6" ht="16.350000000000001" customHeight="1">
      <c r="A132" s="209">
        <v>131</v>
      </c>
      <c r="B132" s="213" t="s">
        <v>1780</v>
      </c>
      <c r="C132" s="211" t="s">
        <v>2042</v>
      </c>
      <c r="D132" s="213" t="s">
        <v>2082</v>
      </c>
      <c r="E132" s="213" t="s">
        <v>769</v>
      </c>
      <c r="F132" s="209" t="s">
        <v>5307</v>
      </c>
    </row>
    <row r="133" spans="1:6" ht="16.350000000000001" customHeight="1">
      <c r="A133" s="209">
        <v>132</v>
      </c>
      <c r="B133" s="213" t="s">
        <v>1780</v>
      </c>
      <c r="C133" s="211" t="s">
        <v>2042</v>
      </c>
      <c r="D133" s="213" t="s">
        <v>2084</v>
      </c>
      <c r="E133" s="213" t="s">
        <v>769</v>
      </c>
      <c r="F133" s="209" t="s">
        <v>5305</v>
      </c>
    </row>
    <row r="134" spans="1:6" ht="16.350000000000001" customHeight="1">
      <c r="A134" s="209">
        <v>133</v>
      </c>
      <c r="B134" s="213" t="s">
        <v>1780</v>
      </c>
      <c r="C134" s="211" t="s">
        <v>2042</v>
      </c>
      <c r="D134" s="213" t="s">
        <v>2087</v>
      </c>
      <c r="E134" s="213" t="s">
        <v>769</v>
      </c>
      <c r="F134" s="209" t="s">
        <v>5305</v>
      </c>
    </row>
    <row r="135" spans="1:6" ht="16.350000000000001" customHeight="1">
      <c r="A135" s="209">
        <v>134</v>
      </c>
      <c r="B135" s="213" t="s">
        <v>1780</v>
      </c>
      <c r="C135" s="211" t="s">
        <v>2042</v>
      </c>
      <c r="D135" s="213" t="s">
        <v>2089</v>
      </c>
      <c r="E135" s="213" t="s">
        <v>763</v>
      </c>
      <c r="F135" s="209" t="s">
        <v>5305</v>
      </c>
    </row>
    <row r="136" spans="1:6" ht="16.350000000000001" customHeight="1">
      <c r="A136" s="209">
        <v>135</v>
      </c>
      <c r="B136" s="213" t="s">
        <v>1780</v>
      </c>
      <c r="C136" s="211" t="s">
        <v>2042</v>
      </c>
      <c r="D136" s="213" t="s">
        <v>2091</v>
      </c>
      <c r="E136" s="214" t="s">
        <v>763</v>
      </c>
      <c r="F136" s="209" t="s">
        <v>5307</v>
      </c>
    </row>
    <row r="137" spans="1:6" ht="16.350000000000001" customHeight="1">
      <c r="A137" s="209">
        <v>136</v>
      </c>
      <c r="B137" s="213" t="s">
        <v>1780</v>
      </c>
      <c r="C137" s="211" t="s">
        <v>2042</v>
      </c>
      <c r="D137" s="213" t="s">
        <v>5089</v>
      </c>
      <c r="E137" s="214" t="s">
        <v>769</v>
      </c>
      <c r="F137" s="209" t="s">
        <v>5307</v>
      </c>
    </row>
    <row r="138" spans="1:6" ht="16.350000000000001" customHeight="1">
      <c r="A138" s="209">
        <v>137</v>
      </c>
      <c r="B138" s="213" t="s">
        <v>1780</v>
      </c>
      <c r="C138" s="211" t="s">
        <v>2042</v>
      </c>
      <c r="D138" s="213" t="s">
        <v>2096</v>
      </c>
      <c r="E138" s="213" t="s">
        <v>769</v>
      </c>
      <c r="F138" s="209" t="s">
        <v>5305</v>
      </c>
    </row>
    <row r="139" spans="1:6" ht="16.350000000000001" customHeight="1">
      <c r="A139" s="209">
        <v>138</v>
      </c>
      <c r="B139" s="213" t="s">
        <v>1780</v>
      </c>
      <c r="C139" s="211" t="s">
        <v>2042</v>
      </c>
      <c r="D139" s="213" t="s">
        <v>2098</v>
      </c>
      <c r="E139" s="214" t="s">
        <v>769</v>
      </c>
      <c r="F139" s="209" t="s">
        <v>5305</v>
      </c>
    </row>
    <row r="140" spans="1:6" ht="16.350000000000001" customHeight="1">
      <c r="A140" s="209">
        <v>139</v>
      </c>
      <c r="B140" s="213" t="s">
        <v>1780</v>
      </c>
      <c r="C140" s="211" t="s">
        <v>2042</v>
      </c>
      <c r="D140" s="213" t="s">
        <v>2100</v>
      </c>
      <c r="E140" s="214" t="s">
        <v>769</v>
      </c>
      <c r="F140" s="209" t="s">
        <v>5305</v>
      </c>
    </row>
    <row r="141" spans="1:6" ht="16.350000000000001" customHeight="1">
      <c r="A141" s="209">
        <v>140</v>
      </c>
      <c r="B141" s="213" t="s">
        <v>1780</v>
      </c>
      <c r="C141" s="211" t="s">
        <v>2042</v>
      </c>
      <c r="D141" s="213" t="s">
        <v>2102</v>
      </c>
      <c r="E141" s="214" t="s">
        <v>769</v>
      </c>
      <c r="F141" s="209" t="s">
        <v>5307</v>
      </c>
    </row>
    <row r="142" spans="1:6" ht="16.350000000000001" customHeight="1">
      <c r="A142" s="209">
        <v>141</v>
      </c>
      <c r="B142" s="213" t="s">
        <v>1780</v>
      </c>
      <c r="C142" s="211" t="s">
        <v>2042</v>
      </c>
      <c r="D142" s="213" t="s">
        <v>2104</v>
      </c>
      <c r="E142" s="214" t="s">
        <v>769</v>
      </c>
      <c r="F142" s="209" t="s">
        <v>5305</v>
      </c>
    </row>
    <row r="143" spans="1:6" ht="16.350000000000001" customHeight="1">
      <c r="A143" s="209">
        <v>142</v>
      </c>
      <c r="B143" s="213" t="s">
        <v>1780</v>
      </c>
      <c r="C143" s="211" t="s">
        <v>2042</v>
      </c>
      <c r="D143" s="213" t="s">
        <v>2106</v>
      </c>
      <c r="E143" s="214" t="s">
        <v>769</v>
      </c>
      <c r="F143" s="209" t="s">
        <v>5305</v>
      </c>
    </row>
    <row r="144" spans="1:6" ht="16.350000000000001" customHeight="1">
      <c r="A144" s="209">
        <v>143</v>
      </c>
      <c r="B144" s="213" t="s">
        <v>1780</v>
      </c>
      <c r="C144" s="211" t="s">
        <v>2042</v>
      </c>
      <c r="D144" s="213" t="s">
        <v>2108</v>
      </c>
      <c r="E144" s="214" t="s">
        <v>769</v>
      </c>
      <c r="F144" s="209" t="s">
        <v>5305</v>
      </c>
    </row>
    <row r="145" spans="1:6" ht="16.350000000000001" customHeight="1">
      <c r="A145" s="209">
        <v>144</v>
      </c>
      <c r="B145" s="213" t="s">
        <v>1780</v>
      </c>
      <c r="C145" s="211" t="s">
        <v>2042</v>
      </c>
      <c r="D145" s="213" t="s">
        <v>2110</v>
      </c>
      <c r="E145" s="214" t="s">
        <v>769</v>
      </c>
      <c r="F145" s="209" t="s">
        <v>5305</v>
      </c>
    </row>
    <row r="146" spans="1:6" ht="16.350000000000001" customHeight="1">
      <c r="A146" s="209">
        <v>145</v>
      </c>
      <c r="B146" s="213" t="s">
        <v>1780</v>
      </c>
      <c r="C146" s="211" t="s">
        <v>2042</v>
      </c>
      <c r="D146" s="213" t="s">
        <v>2114</v>
      </c>
      <c r="E146" s="214" t="s">
        <v>769</v>
      </c>
      <c r="F146" s="209" t="s">
        <v>5307</v>
      </c>
    </row>
    <row r="147" spans="1:6" ht="16.350000000000001" customHeight="1">
      <c r="A147" s="209">
        <v>146</v>
      </c>
      <c r="B147" s="213" t="s">
        <v>1780</v>
      </c>
      <c r="C147" s="211" t="s">
        <v>2042</v>
      </c>
      <c r="D147" s="213" t="s">
        <v>2116</v>
      </c>
      <c r="E147" s="214" t="s">
        <v>769</v>
      </c>
      <c r="F147" s="209" t="s">
        <v>5305</v>
      </c>
    </row>
    <row r="148" spans="1:6" ht="16.350000000000001" customHeight="1">
      <c r="A148" s="209">
        <v>147</v>
      </c>
      <c r="B148" s="213" t="s">
        <v>1780</v>
      </c>
      <c r="C148" s="211" t="s">
        <v>2042</v>
      </c>
      <c r="D148" s="213" t="s">
        <v>2118</v>
      </c>
      <c r="E148" s="214" t="s">
        <v>769</v>
      </c>
      <c r="F148" s="209" t="s">
        <v>5305</v>
      </c>
    </row>
    <row r="149" spans="1:6" ht="16.350000000000001" customHeight="1">
      <c r="A149" s="209">
        <v>148</v>
      </c>
      <c r="B149" s="213" t="s">
        <v>1780</v>
      </c>
      <c r="C149" s="211" t="s">
        <v>2042</v>
      </c>
      <c r="D149" s="213" t="s">
        <v>2120</v>
      </c>
      <c r="E149" s="214" t="s">
        <v>769</v>
      </c>
      <c r="F149" s="209" t="s">
        <v>5305</v>
      </c>
    </row>
    <row r="150" spans="1:6" ht="16.350000000000001" customHeight="1">
      <c r="A150" s="209">
        <v>149</v>
      </c>
      <c r="B150" s="213" t="s">
        <v>1780</v>
      </c>
      <c r="C150" s="211" t="s">
        <v>2042</v>
      </c>
      <c r="D150" s="213" t="s">
        <v>2122</v>
      </c>
      <c r="E150" s="214" t="s">
        <v>769</v>
      </c>
      <c r="F150" s="209" t="s">
        <v>5307</v>
      </c>
    </row>
    <row r="151" spans="1:6" ht="16.350000000000001" customHeight="1">
      <c r="A151" s="209">
        <v>150</v>
      </c>
      <c r="B151" s="213" t="s">
        <v>1780</v>
      </c>
      <c r="C151" s="211" t="s">
        <v>2042</v>
      </c>
      <c r="D151" s="213" t="s">
        <v>2124</v>
      </c>
      <c r="E151" s="214" t="s">
        <v>769</v>
      </c>
      <c r="F151" s="209" t="s">
        <v>5305</v>
      </c>
    </row>
    <row r="152" spans="1:6" ht="16.350000000000001" customHeight="1">
      <c r="A152" s="209">
        <v>151</v>
      </c>
      <c r="B152" s="213" t="s">
        <v>1780</v>
      </c>
      <c r="C152" s="211" t="s">
        <v>2042</v>
      </c>
      <c r="D152" s="213" t="s">
        <v>2127</v>
      </c>
      <c r="E152" s="214" t="s">
        <v>769</v>
      </c>
      <c r="F152" s="209" t="s">
        <v>5307</v>
      </c>
    </row>
    <row r="153" spans="1:6" ht="16.350000000000001" customHeight="1">
      <c r="A153" s="209">
        <v>152</v>
      </c>
      <c r="B153" s="213" t="s">
        <v>1780</v>
      </c>
      <c r="C153" s="211" t="s">
        <v>2042</v>
      </c>
      <c r="D153" s="213" t="s">
        <v>2129</v>
      </c>
      <c r="E153" s="214" t="s">
        <v>769</v>
      </c>
      <c r="F153" s="209" t="s">
        <v>5307</v>
      </c>
    </row>
    <row r="154" spans="1:6" ht="16.350000000000001" customHeight="1">
      <c r="A154" s="209">
        <v>153</v>
      </c>
      <c r="B154" s="213" t="s">
        <v>1780</v>
      </c>
      <c r="C154" s="211" t="s">
        <v>2042</v>
      </c>
      <c r="D154" s="213" t="s">
        <v>2131</v>
      </c>
      <c r="E154" s="214" t="s">
        <v>769</v>
      </c>
      <c r="F154" s="209" t="s">
        <v>5305</v>
      </c>
    </row>
    <row r="155" spans="1:6" ht="16.350000000000001" customHeight="1">
      <c r="A155" s="209">
        <v>154</v>
      </c>
      <c r="B155" s="213" t="s">
        <v>1780</v>
      </c>
      <c r="C155" s="211" t="s">
        <v>2042</v>
      </c>
      <c r="D155" s="213" t="s">
        <v>2134</v>
      </c>
      <c r="E155" s="214" t="s">
        <v>769</v>
      </c>
      <c r="F155" s="209" t="s">
        <v>5307</v>
      </c>
    </row>
    <row r="156" spans="1:6" ht="16.350000000000001" customHeight="1">
      <c r="A156" s="209">
        <v>155</v>
      </c>
      <c r="B156" s="213" t="s">
        <v>1780</v>
      </c>
      <c r="C156" s="211" t="s">
        <v>2042</v>
      </c>
      <c r="D156" s="213" t="s">
        <v>2136</v>
      </c>
      <c r="E156" s="214" t="s">
        <v>769</v>
      </c>
      <c r="F156" s="209" t="s">
        <v>5305</v>
      </c>
    </row>
    <row r="157" spans="1:6" ht="16.350000000000001" customHeight="1">
      <c r="A157" s="209">
        <v>156</v>
      </c>
      <c r="B157" s="213" t="s">
        <v>1780</v>
      </c>
      <c r="C157" s="211" t="s">
        <v>2042</v>
      </c>
      <c r="D157" s="213" t="s">
        <v>2138</v>
      </c>
      <c r="E157" s="214" t="s">
        <v>769</v>
      </c>
      <c r="F157" s="209" t="s">
        <v>5307</v>
      </c>
    </row>
    <row r="158" spans="1:6" ht="16.350000000000001" customHeight="1">
      <c r="A158" s="209">
        <v>157</v>
      </c>
      <c r="B158" s="213" t="s">
        <v>1780</v>
      </c>
      <c r="C158" s="211" t="s">
        <v>2042</v>
      </c>
      <c r="D158" s="213" t="s">
        <v>2142</v>
      </c>
      <c r="E158" s="214" t="s">
        <v>769</v>
      </c>
      <c r="F158" s="209" t="s">
        <v>5305</v>
      </c>
    </row>
    <row r="159" spans="1:6" ht="16.350000000000001" customHeight="1">
      <c r="A159" s="209">
        <v>158</v>
      </c>
      <c r="B159" s="213" t="s">
        <v>1780</v>
      </c>
      <c r="C159" s="211" t="s">
        <v>2042</v>
      </c>
      <c r="D159" s="213" t="s">
        <v>2147</v>
      </c>
      <c r="E159" s="214" t="s">
        <v>769</v>
      </c>
      <c r="F159" s="209" t="s">
        <v>5305</v>
      </c>
    </row>
    <row r="160" spans="1:6" ht="16.350000000000001" customHeight="1">
      <c r="A160" s="209">
        <v>159</v>
      </c>
      <c r="B160" s="213" t="s">
        <v>1780</v>
      </c>
      <c r="C160" s="211" t="s">
        <v>2042</v>
      </c>
      <c r="D160" s="213" t="s">
        <v>2149</v>
      </c>
      <c r="E160" s="214" t="s">
        <v>769</v>
      </c>
      <c r="F160" s="209" t="s">
        <v>5305</v>
      </c>
    </row>
    <row r="161" spans="1:6" ht="16.350000000000001" customHeight="1">
      <c r="A161" s="209">
        <v>160</v>
      </c>
      <c r="B161" s="213" t="s">
        <v>1780</v>
      </c>
      <c r="C161" s="211" t="s">
        <v>2042</v>
      </c>
      <c r="D161" s="213" t="s">
        <v>2156</v>
      </c>
      <c r="E161" s="214" t="s">
        <v>769</v>
      </c>
      <c r="F161" s="209" t="s">
        <v>5307</v>
      </c>
    </row>
    <row r="162" spans="1:6" ht="16.350000000000001" customHeight="1">
      <c r="A162" s="209">
        <v>161</v>
      </c>
      <c r="B162" s="213" t="s">
        <v>1780</v>
      </c>
      <c r="C162" s="211" t="s">
        <v>2042</v>
      </c>
      <c r="D162" s="213" t="s">
        <v>2158</v>
      </c>
      <c r="E162" s="214" t="s">
        <v>769</v>
      </c>
      <c r="F162" s="209" t="s">
        <v>5305</v>
      </c>
    </row>
    <row r="163" spans="1:6" ht="16.350000000000001" customHeight="1">
      <c r="A163" s="209">
        <v>162</v>
      </c>
      <c r="B163" s="211" t="s">
        <v>1780</v>
      </c>
      <c r="C163" s="211" t="s">
        <v>2042</v>
      </c>
      <c r="D163" s="215" t="s">
        <v>2160</v>
      </c>
      <c r="E163" s="213" t="s">
        <v>769</v>
      </c>
      <c r="F163" s="209" t="s">
        <v>5305</v>
      </c>
    </row>
    <row r="164" spans="1:6" ht="16.350000000000001" customHeight="1">
      <c r="A164" s="209">
        <v>163</v>
      </c>
      <c r="B164" s="213" t="s">
        <v>1780</v>
      </c>
      <c r="C164" s="211" t="s">
        <v>2042</v>
      </c>
      <c r="D164" s="213" t="s">
        <v>2162</v>
      </c>
      <c r="E164" s="213" t="s">
        <v>769</v>
      </c>
      <c r="F164" s="209" t="s">
        <v>5307</v>
      </c>
    </row>
    <row r="165" spans="1:6" ht="16.350000000000001" customHeight="1">
      <c r="A165" s="209">
        <v>164</v>
      </c>
      <c r="B165" s="213" t="s">
        <v>1780</v>
      </c>
      <c r="C165" s="211" t="s">
        <v>2042</v>
      </c>
      <c r="D165" s="213" t="s">
        <v>2164</v>
      </c>
      <c r="E165" s="214" t="s">
        <v>769</v>
      </c>
      <c r="F165" s="209" t="s">
        <v>5307</v>
      </c>
    </row>
    <row r="166" spans="1:6" ht="16.350000000000001" customHeight="1">
      <c r="A166" s="209">
        <v>165</v>
      </c>
      <c r="B166" s="213" t="s">
        <v>1780</v>
      </c>
      <c r="C166" s="211" t="s">
        <v>2042</v>
      </c>
      <c r="D166" s="213" t="s">
        <v>2166</v>
      </c>
      <c r="E166" s="214" t="s">
        <v>769</v>
      </c>
      <c r="F166" s="209" t="s">
        <v>5307</v>
      </c>
    </row>
    <row r="167" spans="1:6" ht="16.350000000000001" customHeight="1">
      <c r="A167" s="209">
        <v>166</v>
      </c>
      <c r="B167" s="213" t="s">
        <v>1780</v>
      </c>
      <c r="C167" s="211" t="s">
        <v>2042</v>
      </c>
      <c r="D167" s="213" t="s">
        <v>2168</v>
      </c>
      <c r="E167" s="214" t="s">
        <v>769</v>
      </c>
      <c r="F167" s="209" t="s">
        <v>5307</v>
      </c>
    </row>
    <row r="168" spans="1:6" ht="16.350000000000001" customHeight="1">
      <c r="A168" s="209">
        <v>167</v>
      </c>
      <c r="B168" s="213" t="s">
        <v>1780</v>
      </c>
      <c r="C168" s="211" t="s">
        <v>2042</v>
      </c>
      <c r="D168" s="213" t="s">
        <v>2184</v>
      </c>
      <c r="E168" s="214" t="s">
        <v>769</v>
      </c>
      <c r="F168" s="209" t="s">
        <v>5307</v>
      </c>
    </row>
    <row r="169" spans="1:6" ht="16.350000000000001" customHeight="1">
      <c r="A169" s="209">
        <v>168</v>
      </c>
      <c r="B169" s="213" t="s">
        <v>1780</v>
      </c>
      <c r="C169" s="211" t="s">
        <v>2042</v>
      </c>
      <c r="D169" s="213" t="s">
        <v>2187</v>
      </c>
      <c r="E169" s="214" t="s">
        <v>769</v>
      </c>
      <c r="F169" s="209" t="s">
        <v>5307</v>
      </c>
    </row>
    <row r="170" spans="1:6" ht="16.350000000000001" customHeight="1">
      <c r="A170" s="209">
        <v>169</v>
      </c>
      <c r="B170" s="213" t="s">
        <v>1780</v>
      </c>
      <c r="C170" s="211" t="s">
        <v>2042</v>
      </c>
      <c r="D170" s="213" t="s">
        <v>2191</v>
      </c>
      <c r="E170" s="214" t="s">
        <v>769</v>
      </c>
      <c r="F170" s="209" t="s">
        <v>5305</v>
      </c>
    </row>
    <row r="171" spans="1:6" ht="16.350000000000001" customHeight="1">
      <c r="A171" s="209">
        <v>170</v>
      </c>
      <c r="B171" s="213" t="s">
        <v>1780</v>
      </c>
      <c r="C171" s="211" t="s">
        <v>2042</v>
      </c>
      <c r="D171" s="213" t="s">
        <v>2195</v>
      </c>
      <c r="E171" s="214" t="s">
        <v>769</v>
      </c>
      <c r="F171" s="209" t="s">
        <v>5307</v>
      </c>
    </row>
    <row r="172" spans="1:6" ht="16.350000000000001" customHeight="1">
      <c r="A172" s="209">
        <v>171</v>
      </c>
      <c r="B172" s="213" t="s">
        <v>1780</v>
      </c>
      <c r="C172" s="211" t="s">
        <v>2042</v>
      </c>
      <c r="D172" s="213" t="s">
        <v>2199</v>
      </c>
      <c r="E172" s="214" t="s">
        <v>769</v>
      </c>
      <c r="F172" s="209" t="s">
        <v>5307</v>
      </c>
    </row>
    <row r="173" spans="1:6" ht="16.350000000000001" customHeight="1">
      <c r="A173" s="209">
        <v>172</v>
      </c>
      <c r="B173" s="213" t="s">
        <v>1780</v>
      </c>
      <c r="C173" s="211" t="s">
        <v>2042</v>
      </c>
      <c r="D173" s="213" t="s">
        <v>2201</v>
      </c>
      <c r="E173" s="214" t="s">
        <v>769</v>
      </c>
      <c r="F173" s="209" t="s">
        <v>5307</v>
      </c>
    </row>
    <row r="174" spans="1:6" ht="16.350000000000001" customHeight="1">
      <c r="A174" s="209">
        <v>173</v>
      </c>
      <c r="B174" s="213" t="s">
        <v>1780</v>
      </c>
      <c r="C174" s="211" t="s">
        <v>2203</v>
      </c>
      <c r="D174" s="213" t="s">
        <v>2204</v>
      </c>
      <c r="E174" s="214" t="s">
        <v>763</v>
      </c>
      <c r="F174" s="209" t="s">
        <v>5305</v>
      </c>
    </row>
    <row r="175" spans="1:6" ht="16.350000000000001" customHeight="1">
      <c r="A175" s="209">
        <v>174</v>
      </c>
      <c r="B175" s="213" t="s">
        <v>1780</v>
      </c>
      <c r="C175" s="211" t="s">
        <v>2203</v>
      </c>
      <c r="D175" s="213" t="s">
        <v>2206</v>
      </c>
      <c r="E175" s="214" t="s">
        <v>769</v>
      </c>
      <c r="F175" s="209" t="s">
        <v>5307</v>
      </c>
    </row>
    <row r="176" spans="1:6" ht="16.350000000000001" customHeight="1">
      <c r="A176" s="209">
        <v>175</v>
      </c>
      <c r="B176" s="213" t="s">
        <v>1780</v>
      </c>
      <c r="C176" s="211" t="s">
        <v>2203</v>
      </c>
      <c r="D176" s="213" t="s">
        <v>2209</v>
      </c>
      <c r="E176" s="214" t="s">
        <v>769</v>
      </c>
      <c r="F176" s="209" t="s">
        <v>5305</v>
      </c>
    </row>
    <row r="177" spans="1:6" ht="16.350000000000001" customHeight="1">
      <c r="A177" s="209">
        <v>176</v>
      </c>
      <c r="B177" s="213" t="s">
        <v>1780</v>
      </c>
      <c r="C177" s="211" t="s">
        <v>2203</v>
      </c>
      <c r="D177" s="213" t="s">
        <v>2212</v>
      </c>
      <c r="E177" s="214" t="s">
        <v>763</v>
      </c>
      <c r="F177" s="209" t="s">
        <v>5305</v>
      </c>
    </row>
    <row r="178" spans="1:6" ht="16.350000000000001" customHeight="1">
      <c r="A178" s="209">
        <v>177</v>
      </c>
      <c r="B178" s="213" t="s">
        <v>1780</v>
      </c>
      <c r="C178" s="213" t="s">
        <v>2203</v>
      </c>
      <c r="D178" s="213" t="s">
        <v>2215</v>
      </c>
      <c r="E178" s="213" t="s">
        <v>769</v>
      </c>
      <c r="F178" s="209" t="s">
        <v>5307</v>
      </c>
    </row>
    <row r="179" spans="1:6" ht="16.350000000000001" customHeight="1">
      <c r="A179" s="209">
        <v>178</v>
      </c>
      <c r="B179" s="213" t="s">
        <v>1780</v>
      </c>
      <c r="C179" s="213" t="s">
        <v>2203</v>
      </c>
      <c r="D179" s="213" t="s">
        <v>2218</v>
      </c>
      <c r="E179" s="213" t="s">
        <v>769</v>
      </c>
      <c r="F179" s="209" t="s">
        <v>5305</v>
      </c>
    </row>
    <row r="180" spans="1:6" ht="16.350000000000001" customHeight="1">
      <c r="A180" s="209">
        <v>179</v>
      </c>
      <c r="B180" s="213" t="s">
        <v>1780</v>
      </c>
      <c r="C180" s="213" t="s">
        <v>2203</v>
      </c>
      <c r="D180" s="213" t="s">
        <v>2220</v>
      </c>
      <c r="E180" s="213" t="s">
        <v>769</v>
      </c>
      <c r="F180" s="209" t="s">
        <v>5305</v>
      </c>
    </row>
    <row r="181" spans="1:6" ht="16.350000000000001" customHeight="1">
      <c r="A181" s="209">
        <v>180</v>
      </c>
      <c r="B181" s="213" t="s">
        <v>1780</v>
      </c>
      <c r="C181" s="213" t="s">
        <v>2203</v>
      </c>
      <c r="D181" s="213" t="s">
        <v>2222</v>
      </c>
      <c r="E181" s="213" t="s">
        <v>769</v>
      </c>
      <c r="F181" s="209" t="s">
        <v>5307</v>
      </c>
    </row>
    <row r="182" spans="1:6" ht="16.350000000000001" customHeight="1">
      <c r="A182" s="209">
        <v>181</v>
      </c>
      <c r="B182" s="213" t="s">
        <v>1780</v>
      </c>
      <c r="C182" s="213" t="s">
        <v>2203</v>
      </c>
      <c r="D182" s="213" t="s">
        <v>2225</v>
      </c>
      <c r="E182" s="213" t="s">
        <v>769</v>
      </c>
      <c r="F182" s="209" t="s">
        <v>5305</v>
      </c>
    </row>
    <row r="183" spans="1:6" ht="16.350000000000001" customHeight="1">
      <c r="A183" s="209">
        <v>182</v>
      </c>
      <c r="B183" s="213" t="s">
        <v>1780</v>
      </c>
      <c r="C183" s="213" t="s">
        <v>2203</v>
      </c>
      <c r="D183" s="213" t="s">
        <v>2227</v>
      </c>
      <c r="E183" s="213" t="s">
        <v>769</v>
      </c>
      <c r="F183" s="209" t="s">
        <v>5305</v>
      </c>
    </row>
    <row r="184" spans="1:6" ht="16.350000000000001" customHeight="1">
      <c r="A184" s="209">
        <v>183</v>
      </c>
      <c r="B184" s="213" t="s">
        <v>1780</v>
      </c>
      <c r="C184" s="213" t="s">
        <v>2203</v>
      </c>
      <c r="D184" s="213" t="s">
        <v>2229</v>
      </c>
      <c r="E184" s="213" t="s">
        <v>769</v>
      </c>
      <c r="F184" s="209" t="s">
        <v>5305</v>
      </c>
    </row>
    <row r="185" spans="1:6" ht="16.350000000000001" customHeight="1">
      <c r="A185" s="209">
        <v>184</v>
      </c>
      <c r="B185" s="213" t="s">
        <v>1780</v>
      </c>
      <c r="C185" s="213" t="s">
        <v>2203</v>
      </c>
      <c r="D185" s="213" t="s">
        <v>2230</v>
      </c>
      <c r="E185" s="213" t="s">
        <v>769</v>
      </c>
      <c r="F185" s="209" t="s">
        <v>5307</v>
      </c>
    </row>
    <row r="186" spans="1:6" ht="16.350000000000001" customHeight="1">
      <c r="A186" s="209">
        <v>185</v>
      </c>
      <c r="B186" s="213" t="s">
        <v>1780</v>
      </c>
      <c r="C186" s="213" t="s">
        <v>2203</v>
      </c>
      <c r="D186" s="213" t="s">
        <v>2232</v>
      </c>
      <c r="E186" s="213" t="s">
        <v>769</v>
      </c>
      <c r="F186" s="209" t="s">
        <v>5307</v>
      </c>
    </row>
    <row r="187" spans="1:6" ht="16.350000000000001" customHeight="1">
      <c r="A187" s="209">
        <v>186</v>
      </c>
      <c r="B187" s="213" t="s">
        <v>1780</v>
      </c>
      <c r="C187" s="213" t="s">
        <v>2203</v>
      </c>
      <c r="D187" s="213" t="s">
        <v>2235</v>
      </c>
      <c r="E187" s="213" t="s">
        <v>769</v>
      </c>
      <c r="F187" s="209" t="s">
        <v>5305</v>
      </c>
    </row>
    <row r="188" spans="1:6" ht="16.350000000000001" customHeight="1">
      <c r="A188" s="209">
        <v>187</v>
      </c>
      <c r="B188" s="213" t="s">
        <v>1780</v>
      </c>
      <c r="C188" s="213" t="s">
        <v>2203</v>
      </c>
      <c r="D188" s="213" t="s">
        <v>2237</v>
      </c>
      <c r="E188" s="213" t="s">
        <v>763</v>
      </c>
      <c r="F188" s="209" t="s">
        <v>5305</v>
      </c>
    </row>
    <row r="189" spans="1:6" ht="16.350000000000001" customHeight="1">
      <c r="A189" s="209">
        <v>188</v>
      </c>
      <c r="B189" s="213" t="s">
        <v>1780</v>
      </c>
      <c r="C189" s="213" t="s">
        <v>2203</v>
      </c>
      <c r="D189" s="213" t="s">
        <v>2242</v>
      </c>
      <c r="E189" s="213" t="s">
        <v>769</v>
      </c>
      <c r="F189" s="209" t="s">
        <v>5305</v>
      </c>
    </row>
    <row r="190" spans="1:6" ht="16.350000000000001" customHeight="1">
      <c r="A190" s="209">
        <v>189</v>
      </c>
      <c r="B190" s="213" t="s">
        <v>1780</v>
      </c>
      <c r="C190" s="213" t="s">
        <v>2203</v>
      </c>
      <c r="D190" s="213" t="s">
        <v>2244</v>
      </c>
      <c r="E190" s="213" t="s">
        <v>769</v>
      </c>
      <c r="F190" s="209" t="s">
        <v>5305</v>
      </c>
    </row>
    <row r="191" spans="1:6" ht="16.350000000000001" customHeight="1">
      <c r="A191" s="209">
        <v>190</v>
      </c>
      <c r="B191" s="213" t="s">
        <v>1780</v>
      </c>
      <c r="C191" s="213" t="s">
        <v>2203</v>
      </c>
      <c r="D191" s="213" t="s">
        <v>2246</v>
      </c>
      <c r="E191" s="213" t="s">
        <v>769</v>
      </c>
      <c r="F191" s="209" t="s">
        <v>5305</v>
      </c>
    </row>
    <row r="192" spans="1:6" ht="16.350000000000001" customHeight="1">
      <c r="A192" s="209">
        <v>191</v>
      </c>
      <c r="B192" s="213" t="s">
        <v>1780</v>
      </c>
      <c r="C192" s="213" t="s">
        <v>2203</v>
      </c>
      <c r="D192" s="213" t="s">
        <v>2248</v>
      </c>
      <c r="E192" s="213" t="s">
        <v>769</v>
      </c>
      <c r="F192" s="209" t="s">
        <v>5307</v>
      </c>
    </row>
    <row r="193" spans="1:6" ht="16.350000000000001" customHeight="1">
      <c r="A193" s="209">
        <v>192</v>
      </c>
      <c r="B193" s="213" t="s">
        <v>1780</v>
      </c>
      <c r="C193" s="213" t="s">
        <v>2203</v>
      </c>
      <c r="D193" s="213" t="s">
        <v>2252</v>
      </c>
      <c r="E193" s="213" t="s">
        <v>769</v>
      </c>
      <c r="F193" s="209" t="s">
        <v>5305</v>
      </c>
    </row>
    <row r="194" spans="1:6" ht="16.350000000000001" customHeight="1">
      <c r="A194" s="209">
        <v>193</v>
      </c>
      <c r="B194" s="213" t="s">
        <v>1780</v>
      </c>
      <c r="C194" s="213" t="s">
        <v>2203</v>
      </c>
      <c r="D194" s="213" t="s">
        <v>2254</v>
      </c>
      <c r="E194" s="213" t="s">
        <v>769</v>
      </c>
      <c r="F194" s="209" t="s">
        <v>5305</v>
      </c>
    </row>
    <row r="195" spans="1:6" ht="16.350000000000001" customHeight="1">
      <c r="A195" s="209">
        <v>194</v>
      </c>
      <c r="B195" s="213" t="s">
        <v>1780</v>
      </c>
      <c r="C195" s="213" t="s">
        <v>2203</v>
      </c>
      <c r="D195" s="213" t="s">
        <v>2256</v>
      </c>
      <c r="E195" s="213" t="s">
        <v>769</v>
      </c>
      <c r="F195" s="209" t="s">
        <v>5307</v>
      </c>
    </row>
    <row r="196" spans="1:6" ht="16.350000000000001" customHeight="1">
      <c r="A196" s="209">
        <v>195</v>
      </c>
      <c r="B196" s="213" t="s">
        <v>1780</v>
      </c>
      <c r="C196" s="213" t="s">
        <v>2203</v>
      </c>
      <c r="D196" s="213" t="s">
        <v>2258</v>
      </c>
      <c r="E196" s="213" t="s">
        <v>769</v>
      </c>
      <c r="F196" s="209" t="s">
        <v>5305</v>
      </c>
    </row>
    <row r="197" spans="1:6" ht="16.350000000000001" customHeight="1">
      <c r="A197" s="209">
        <v>196</v>
      </c>
      <c r="B197" s="213" t="s">
        <v>1780</v>
      </c>
      <c r="C197" s="213" t="s">
        <v>2203</v>
      </c>
      <c r="D197" s="213" t="s">
        <v>2260</v>
      </c>
      <c r="E197" s="213" t="s">
        <v>769</v>
      </c>
      <c r="F197" s="209" t="s">
        <v>5307</v>
      </c>
    </row>
    <row r="198" spans="1:6" ht="16.350000000000001" customHeight="1">
      <c r="A198" s="209">
        <v>197</v>
      </c>
      <c r="B198" s="213" t="s">
        <v>1780</v>
      </c>
      <c r="C198" s="213" t="s">
        <v>2203</v>
      </c>
      <c r="D198" s="213" t="s">
        <v>2262</v>
      </c>
      <c r="E198" s="213" t="s">
        <v>769</v>
      </c>
      <c r="F198" s="209" t="s">
        <v>5305</v>
      </c>
    </row>
    <row r="199" spans="1:6" ht="16.350000000000001" customHeight="1">
      <c r="A199" s="209">
        <v>198</v>
      </c>
      <c r="B199" s="213" t="s">
        <v>1780</v>
      </c>
      <c r="C199" s="213" t="s">
        <v>2203</v>
      </c>
      <c r="D199" s="213" t="s">
        <v>2264</v>
      </c>
      <c r="E199" s="213" t="s">
        <v>769</v>
      </c>
      <c r="F199" s="209" t="s">
        <v>5307</v>
      </c>
    </row>
    <row r="200" spans="1:6" ht="16.350000000000001" customHeight="1">
      <c r="A200" s="209">
        <v>199</v>
      </c>
      <c r="B200" s="213" t="s">
        <v>1780</v>
      </c>
      <c r="C200" s="213" t="s">
        <v>2203</v>
      </c>
      <c r="D200" s="213" t="s">
        <v>2266</v>
      </c>
      <c r="E200" s="213" t="s">
        <v>769</v>
      </c>
      <c r="F200" s="209" t="s">
        <v>5305</v>
      </c>
    </row>
    <row r="201" spans="1:6" ht="16.350000000000001" customHeight="1">
      <c r="A201" s="209">
        <v>200</v>
      </c>
      <c r="B201" s="213" t="s">
        <v>1780</v>
      </c>
      <c r="C201" s="213" t="s">
        <v>2203</v>
      </c>
      <c r="D201" s="213" t="s">
        <v>2268</v>
      </c>
      <c r="E201" s="213" t="s">
        <v>769</v>
      </c>
      <c r="F201" s="209" t="s">
        <v>5305</v>
      </c>
    </row>
    <row r="202" spans="1:6" ht="16.350000000000001" customHeight="1">
      <c r="A202" s="209">
        <v>201</v>
      </c>
      <c r="B202" s="213" t="s">
        <v>1780</v>
      </c>
      <c r="C202" s="213" t="s">
        <v>2203</v>
      </c>
      <c r="D202" s="213" t="s">
        <v>2270</v>
      </c>
      <c r="E202" s="213" t="s">
        <v>769</v>
      </c>
      <c r="F202" s="209" t="s">
        <v>5307</v>
      </c>
    </row>
    <row r="203" spans="1:6" ht="16.350000000000001" customHeight="1">
      <c r="A203" s="209">
        <v>202</v>
      </c>
      <c r="B203" s="213" t="s">
        <v>1780</v>
      </c>
      <c r="C203" s="213" t="s">
        <v>2203</v>
      </c>
      <c r="D203" s="213" t="s">
        <v>2278</v>
      </c>
      <c r="E203" s="213" t="s">
        <v>769</v>
      </c>
      <c r="F203" s="209" t="s">
        <v>5307</v>
      </c>
    </row>
    <row r="204" spans="1:6" ht="16.350000000000001" customHeight="1">
      <c r="A204" s="209">
        <v>203</v>
      </c>
      <c r="B204" s="213" t="s">
        <v>1780</v>
      </c>
      <c r="C204" s="213" t="s">
        <v>2203</v>
      </c>
      <c r="D204" s="213" t="s">
        <v>2282</v>
      </c>
      <c r="E204" s="213" t="s">
        <v>769</v>
      </c>
      <c r="F204" s="209" t="s">
        <v>5307</v>
      </c>
    </row>
    <row r="205" spans="1:6" ht="16.350000000000001" customHeight="1">
      <c r="A205" s="209">
        <v>204</v>
      </c>
      <c r="B205" s="213" t="s">
        <v>1780</v>
      </c>
      <c r="C205" s="213" t="s">
        <v>2203</v>
      </c>
      <c r="D205" s="213" t="s">
        <v>2287</v>
      </c>
      <c r="E205" s="213" t="s">
        <v>769</v>
      </c>
      <c r="F205" s="209" t="s">
        <v>5305</v>
      </c>
    </row>
    <row r="206" spans="1:6" ht="16.350000000000001" customHeight="1">
      <c r="A206" s="209">
        <v>205</v>
      </c>
      <c r="B206" s="213" t="s">
        <v>1780</v>
      </c>
      <c r="C206" s="213" t="s">
        <v>2203</v>
      </c>
      <c r="D206" s="213" t="s">
        <v>2289</v>
      </c>
      <c r="E206" s="213" t="s">
        <v>769</v>
      </c>
      <c r="F206" s="209" t="s">
        <v>5307</v>
      </c>
    </row>
    <row r="207" spans="1:6" ht="16.350000000000001" customHeight="1">
      <c r="A207" s="209">
        <v>206</v>
      </c>
      <c r="B207" s="213" t="s">
        <v>1780</v>
      </c>
      <c r="C207" s="213" t="s">
        <v>2203</v>
      </c>
      <c r="D207" s="213" t="s">
        <v>2295</v>
      </c>
      <c r="E207" s="213" t="s">
        <v>769</v>
      </c>
      <c r="F207" s="209" t="s">
        <v>5307</v>
      </c>
    </row>
    <row r="208" spans="1:6" ht="16.350000000000001" customHeight="1">
      <c r="A208" s="209">
        <v>207</v>
      </c>
      <c r="B208" s="213" t="s">
        <v>1780</v>
      </c>
      <c r="C208" s="213" t="s">
        <v>2203</v>
      </c>
      <c r="D208" s="213" t="s">
        <v>2301</v>
      </c>
      <c r="E208" s="213" t="s">
        <v>769</v>
      </c>
      <c r="F208" s="209" t="s">
        <v>5307</v>
      </c>
    </row>
    <row r="209" spans="1:6" ht="16.350000000000001" customHeight="1">
      <c r="A209" s="209">
        <v>208</v>
      </c>
      <c r="B209" s="213" t="s">
        <v>1780</v>
      </c>
      <c r="C209" s="213" t="s">
        <v>2203</v>
      </c>
      <c r="D209" s="213" t="s">
        <v>2303</v>
      </c>
      <c r="E209" s="213" t="s">
        <v>769</v>
      </c>
      <c r="F209" s="209" t="s">
        <v>5307</v>
      </c>
    </row>
    <row r="210" spans="1:6" ht="16.350000000000001" customHeight="1">
      <c r="A210" s="209">
        <v>209</v>
      </c>
      <c r="B210" s="213" t="s">
        <v>1780</v>
      </c>
      <c r="C210" s="213" t="s">
        <v>2203</v>
      </c>
      <c r="D210" s="213" t="s">
        <v>2309</v>
      </c>
      <c r="E210" s="213" t="s">
        <v>769</v>
      </c>
      <c r="F210" s="209" t="s">
        <v>5307</v>
      </c>
    </row>
    <row r="211" spans="1:6" ht="16.350000000000001" customHeight="1">
      <c r="A211" s="209">
        <v>210</v>
      </c>
      <c r="B211" s="213" t="s">
        <v>1780</v>
      </c>
      <c r="C211" s="213" t="s">
        <v>2203</v>
      </c>
      <c r="D211" s="213" t="s">
        <v>2311</v>
      </c>
      <c r="E211" s="213" t="s">
        <v>769</v>
      </c>
      <c r="F211" s="209" t="s">
        <v>5305</v>
      </c>
    </row>
    <row r="212" spans="1:6" ht="16.350000000000001" customHeight="1">
      <c r="A212" s="209">
        <v>211</v>
      </c>
      <c r="B212" s="213" t="s">
        <v>1780</v>
      </c>
      <c r="C212" s="213" t="s">
        <v>2203</v>
      </c>
      <c r="D212" s="213" t="s">
        <v>2314</v>
      </c>
      <c r="E212" s="213" t="s">
        <v>769</v>
      </c>
      <c r="F212" s="209" t="s">
        <v>5307</v>
      </c>
    </row>
    <row r="213" spans="1:6" ht="16.350000000000001" customHeight="1">
      <c r="A213" s="209">
        <v>212</v>
      </c>
      <c r="B213" s="213" t="s">
        <v>1780</v>
      </c>
      <c r="C213" s="213" t="s">
        <v>2203</v>
      </c>
      <c r="D213" s="213" t="s">
        <v>2316</v>
      </c>
      <c r="E213" s="213" t="s">
        <v>769</v>
      </c>
      <c r="F213" s="209" t="s">
        <v>5305</v>
      </c>
    </row>
    <row r="214" spans="1:6" ht="16.350000000000001" customHeight="1">
      <c r="A214" s="209">
        <v>213</v>
      </c>
      <c r="B214" s="213" t="s">
        <v>1780</v>
      </c>
      <c r="C214" s="213" t="s">
        <v>2203</v>
      </c>
      <c r="D214" s="213" t="s">
        <v>2320</v>
      </c>
      <c r="E214" s="213" t="s">
        <v>769</v>
      </c>
      <c r="F214" s="209" t="s">
        <v>5307</v>
      </c>
    </row>
    <row r="215" spans="1:6" ht="16.350000000000001" customHeight="1">
      <c r="A215" s="209">
        <v>214</v>
      </c>
      <c r="B215" s="213" t="s">
        <v>1780</v>
      </c>
      <c r="C215" s="213" t="s">
        <v>2203</v>
      </c>
      <c r="D215" s="213" t="s">
        <v>2324</v>
      </c>
      <c r="E215" s="213" t="s">
        <v>769</v>
      </c>
      <c r="F215" s="209" t="s">
        <v>5307</v>
      </c>
    </row>
    <row r="216" spans="1:6" ht="16.350000000000001" customHeight="1">
      <c r="A216" s="209">
        <v>215</v>
      </c>
      <c r="B216" s="213" t="s">
        <v>1780</v>
      </c>
      <c r="C216" s="213" t="s">
        <v>2332</v>
      </c>
      <c r="D216" s="213" t="s">
        <v>2333</v>
      </c>
      <c r="E216" s="213" t="s">
        <v>769</v>
      </c>
      <c r="F216" s="209" t="s">
        <v>5305</v>
      </c>
    </row>
    <row r="217" spans="1:6" ht="16.350000000000001" customHeight="1">
      <c r="A217" s="209">
        <v>216</v>
      </c>
      <c r="B217" s="213" t="s">
        <v>1780</v>
      </c>
      <c r="C217" s="213" t="s">
        <v>2332</v>
      </c>
      <c r="D217" s="213" t="s">
        <v>2335</v>
      </c>
      <c r="E217" s="213" t="s">
        <v>769</v>
      </c>
      <c r="F217" s="209" t="s">
        <v>5305</v>
      </c>
    </row>
    <row r="218" spans="1:6" ht="16.350000000000001" customHeight="1">
      <c r="A218" s="209">
        <v>217</v>
      </c>
      <c r="B218" s="213" t="s">
        <v>1780</v>
      </c>
      <c r="C218" s="213" t="s">
        <v>2332</v>
      </c>
      <c r="D218" s="213" t="s">
        <v>2337</v>
      </c>
      <c r="E218" s="213" t="s">
        <v>769</v>
      </c>
      <c r="F218" s="209" t="s">
        <v>5305</v>
      </c>
    </row>
    <row r="219" spans="1:6" ht="16.350000000000001" customHeight="1">
      <c r="A219" s="209">
        <v>218</v>
      </c>
      <c r="B219" s="213" t="s">
        <v>1780</v>
      </c>
      <c r="C219" s="213" t="s">
        <v>2332</v>
      </c>
      <c r="D219" s="213" t="s">
        <v>2339</v>
      </c>
      <c r="E219" s="213" t="s">
        <v>769</v>
      </c>
      <c r="F219" s="209" t="s">
        <v>5305</v>
      </c>
    </row>
    <row r="220" spans="1:6" ht="16.350000000000001" customHeight="1">
      <c r="A220" s="209">
        <v>219</v>
      </c>
      <c r="B220" s="213" t="s">
        <v>1780</v>
      </c>
      <c r="C220" s="213" t="s">
        <v>2332</v>
      </c>
      <c r="D220" s="213" t="s">
        <v>2341</v>
      </c>
      <c r="E220" s="213" t="s">
        <v>769</v>
      </c>
      <c r="F220" s="209" t="s">
        <v>5305</v>
      </c>
    </row>
    <row r="221" spans="1:6" ht="16.350000000000001" customHeight="1">
      <c r="A221" s="209">
        <v>220</v>
      </c>
      <c r="B221" s="213" t="s">
        <v>1780</v>
      </c>
      <c r="C221" s="213" t="s">
        <v>2332</v>
      </c>
      <c r="D221" s="213" t="s">
        <v>2343</v>
      </c>
      <c r="E221" s="213" t="s">
        <v>769</v>
      </c>
      <c r="F221" s="209" t="s">
        <v>5305</v>
      </c>
    </row>
    <row r="222" spans="1:6" ht="16.350000000000001" customHeight="1">
      <c r="A222" s="209">
        <v>221</v>
      </c>
      <c r="B222" s="213" t="s">
        <v>1780</v>
      </c>
      <c r="C222" s="213" t="s">
        <v>2332</v>
      </c>
      <c r="D222" s="213" t="s">
        <v>2345</v>
      </c>
      <c r="E222" s="213" t="s">
        <v>769</v>
      </c>
      <c r="F222" s="209" t="s">
        <v>5305</v>
      </c>
    </row>
    <row r="223" spans="1:6" ht="16.350000000000001" customHeight="1">
      <c r="A223" s="209">
        <v>222</v>
      </c>
      <c r="B223" s="213" t="s">
        <v>1780</v>
      </c>
      <c r="C223" s="213" t="s">
        <v>2332</v>
      </c>
      <c r="D223" s="213" t="s">
        <v>2347</v>
      </c>
      <c r="E223" s="213" t="s">
        <v>769</v>
      </c>
      <c r="F223" s="209" t="s">
        <v>5305</v>
      </c>
    </row>
    <row r="224" spans="1:6" ht="16.350000000000001" customHeight="1">
      <c r="A224" s="209">
        <v>223</v>
      </c>
      <c r="B224" s="213" t="s">
        <v>1780</v>
      </c>
      <c r="C224" s="213" t="s">
        <v>2332</v>
      </c>
      <c r="D224" s="213" t="s">
        <v>2349</v>
      </c>
      <c r="E224" s="213" t="s">
        <v>769</v>
      </c>
      <c r="F224" s="209" t="s">
        <v>5305</v>
      </c>
    </row>
    <row r="225" spans="1:6" ht="16.350000000000001" customHeight="1">
      <c r="A225" s="209">
        <v>224</v>
      </c>
      <c r="B225" s="213" t="s">
        <v>1780</v>
      </c>
      <c r="C225" s="213" t="s">
        <v>2332</v>
      </c>
      <c r="D225" s="213" t="s">
        <v>2351</v>
      </c>
      <c r="E225" s="213" t="s">
        <v>769</v>
      </c>
      <c r="F225" s="209" t="s">
        <v>5305</v>
      </c>
    </row>
    <row r="226" spans="1:6" ht="16.350000000000001" customHeight="1">
      <c r="A226" s="209">
        <v>225</v>
      </c>
      <c r="B226" s="213" t="s">
        <v>1780</v>
      </c>
      <c r="C226" s="213" t="s">
        <v>2332</v>
      </c>
      <c r="D226" s="213" t="s">
        <v>2353</v>
      </c>
      <c r="E226" s="213" t="s">
        <v>769</v>
      </c>
      <c r="F226" s="209" t="s">
        <v>5305</v>
      </c>
    </row>
    <row r="227" spans="1:6" ht="16.350000000000001" customHeight="1">
      <c r="A227" s="209">
        <v>226</v>
      </c>
      <c r="B227" s="213" t="s">
        <v>1780</v>
      </c>
      <c r="C227" s="213" t="s">
        <v>2332</v>
      </c>
      <c r="D227" s="213" t="s">
        <v>2355</v>
      </c>
      <c r="E227" s="213" t="s">
        <v>769</v>
      </c>
      <c r="F227" s="209" t="s">
        <v>5305</v>
      </c>
    </row>
    <row r="228" spans="1:6" ht="16.350000000000001" customHeight="1">
      <c r="A228" s="209">
        <v>227</v>
      </c>
      <c r="B228" s="213" t="s">
        <v>1780</v>
      </c>
      <c r="C228" s="213" t="s">
        <v>2332</v>
      </c>
      <c r="D228" s="213" t="s">
        <v>2357</v>
      </c>
      <c r="E228" s="213" t="s">
        <v>769</v>
      </c>
      <c r="F228" s="209" t="s">
        <v>5305</v>
      </c>
    </row>
    <row r="229" spans="1:6" ht="16.350000000000001" customHeight="1">
      <c r="A229" s="209">
        <v>228</v>
      </c>
      <c r="B229" s="213" t="s">
        <v>1780</v>
      </c>
      <c r="C229" s="211" t="s">
        <v>2332</v>
      </c>
      <c r="D229" s="213" t="s">
        <v>2359</v>
      </c>
      <c r="E229" s="213" t="s">
        <v>769</v>
      </c>
      <c r="F229" s="209" t="s">
        <v>5305</v>
      </c>
    </row>
    <row r="230" spans="1:6" ht="16.350000000000001" customHeight="1">
      <c r="A230" s="209">
        <v>229</v>
      </c>
      <c r="B230" s="213" t="s">
        <v>1780</v>
      </c>
      <c r="C230" s="211" t="s">
        <v>2332</v>
      </c>
      <c r="D230" s="213" t="s">
        <v>2361</v>
      </c>
      <c r="E230" s="213" t="s">
        <v>769</v>
      </c>
      <c r="F230" s="209" t="s">
        <v>5305</v>
      </c>
    </row>
    <row r="231" spans="1:6" ht="16.350000000000001" customHeight="1">
      <c r="A231" s="209">
        <v>230</v>
      </c>
      <c r="B231" s="213" t="s">
        <v>1780</v>
      </c>
      <c r="C231" s="211" t="s">
        <v>2332</v>
      </c>
      <c r="D231" s="213" t="s">
        <v>2363</v>
      </c>
      <c r="E231" s="213" t="s">
        <v>769</v>
      </c>
      <c r="F231" s="209" t="s">
        <v>5305</v>
      </c>
    </row>
    <row r="232" spans="1:6" ht="16.350000000000001" customHeight="1">
      <c r="A232" s="209">
        <v>231</v>
      </c>
      <c r="B232" s="213" t="s">
        <v>1780</v>
      </c>
      <c r="C232" s="211" t="s">
        <v>2332</v>
      </c>
      <c r="D232" s="213" t="s">
        <v>2365</v>
      </c>
      <c r="E232" s="213" t="s">
        <v>769</v>
      </c>
      <c r="F232" s="209" t="s">
        <v>5305</v>
      </c>
    </row>
    <row r="233" spans="1:6" ht="16.350000000000001" customHeight="1">
      <c r="A233" s="209">
        <v>232</v>
      </c>
      <c r="B233" s="213" t="s">
        <v>1780</v>
      </c>
      <c r="C233" s="211" t="s">
        <v>2332</v>
      </c>
      <c r="D233" s="213" t="s">
        <v>2367</v>
      </c>
      <c r="E233" s="213" t="s">
        <v>769</v>
      </c>
      <c r="F233" s="209" t="s">
        <v>5305</v>
      </c>
    </row>
    <row r="234" spans="1:6" ht="16.350000000000001" customHeight="1">
      <c r="A234" s="209">
        <v>233</v>
      </c>
      <c r="B234" s="213" t="s">
        <v>1780</v>
      </c>
      <c r="C234" s="211" t="s">
        <v>2332</v>
      </c>
      <c r="D234" s="213" t="s">
        <v>2369</v>
      </c>
      <c r="E234" s="213" t="s">
        <v>769</v>
      </c>
      <c r="F234" s="209" t="s">
        <v>5305</v>
      </c>
    </row>
    <row r="235" spans="1:6" ht="16.350000000000001" customHeight="1">
      <c r="A235" s="209">
        <v>234</v>
      </c>
      <c r="B235" s="213" t="s">
        <v>1780</v>
      </c>
      <c r="C235" s="211" t="s">
        <v>2332</v>
      </c>
      <c r="D235" s="213" t="s">
        <v>2371</v>
      </c>
      <c r="E235" s="213" t="s">
        <v>769</v>
      </c>
      <c r="F235" s="209" t="s">
        <v>5305</v>
      </c>
    </row>
    <row r="236" spans="1:6" ht="16.350000000000001" customHeight="1">
      <c r="A236" s="209">
        <v>235</v>
      </c>
      <c r="B236" s="213" t="s">
        <v>1780</v>
      </c>
      <c r="C236" s="211" t="s">
        <v>2332</v>
      </c>
      <c r="D236" s="213" t="s">
        <v>2373</v>
      </c>
      <c r="E236" s="213" t="s">
        <v>769</v>
      </c>
      <c r="F236" s="209" t="s">
        <v>5305</v>
      </c>
    </row>
    <row r="237" spans="1:6" ht="16.350000000000001" customHeight="1">
      <c r="A237" s="209">
        <v>236</v>
      </c>
      <c r="B237" s="213" t="s">
        <v>1780</v>
      </c>
      <c r="C237" s="211" t="s">
        <v>2332</v>
      </c>
      <c r="D237" s="213" t="s">
        <v>2375</v>
      </c>
      <c r="E237" s="213" t="s">
        <v>769</v>
      </c>
      <c r="F237" s="209" t="s">
        <v>5305</v>
      </c>
    </row>
    <row r="238" spans="1:6" ht="16.350000000000001" customHeight="1">
      <c r="A238" s="209">
        <v>237</v>
      </c>
      <c r="B238" s="213" t="s">
        <v>1780</v>
      </c>
      <c r="C238" s="211" t="s">
        <v>2332</v>
      </c>
      <c r="D238" s="213" t="s">
        <v>2377</v>
      </c>
      <c r="E238" s="213" t="s">
        <v>769</v>
      </c>
      <c r="F238" s="209" t="s">
        <v>5305</v>
      </c>
    </row>
    <row r="239" spans="1:6" ht="16.350000000000001" customHeight="1">
      <c r="A239" s="209">
        <v>238</v>
      </c>
      <c r="B239" s="213" t="s">
        <v>1780</v>
      </c>
      <c r="C239" s="211" t="s">
        <v>2332</v>
      </c>
      <c r="D239" s="213" t="s">
        <v>2379</v>
      </c>
      <c r="E239" s="213" t="s">
        <v>763</v>
      </c>
      <c r="F239" s="209" t="s">
        <v>5305</v>
      </c>
    </row>
    <row r="240" spans="1:6" ht="16.350000000000001" customHeight="1">
      <c r="A240" s="209">
        <v>239</v>
      </c>
      <c r="B240" s="213" t="s">
        <v>1780</v>
      </c>
      <c r="C240" s="211" t="s">
        <v>2332</v>
      </c>
      <c r="D240" s="213" t="s">
        <v>2381</v>
      </c>
      <c r="E240" s="213" t="s">
        <v>769</v>
      </c>
      <c r="F240" s="209" t="s">
        <v>5305</v>
      </c>
    </row>
    <row r="241" spans="1:6" ht="16.350000000000001" customHeight="1">
      <c r="A241" s="209">
        <v>240</v>
      </c>
      <c r="B241" s="213" t="s">
        <v>1780</v>
      </c>
      <c r="C241" s="211" t="s">
        <v>2332</v>
      </c>
      <c r="D241" s="213" t="s">
        <v>2384</v>
      </c>
      <c r="E241" s="213" t="s">
        <v>769</v>
      </c>
      <c r="F241" s="209" t="s">
        <v>5305</v>
      </c>
    </row>
    <row r="242" spans="1:6" ht="16.350000000000001" customHeight="1">
      <c r="A242" s="209">
        <v>241</v>
      </c>
      <c r="B242" s="213" t="s">
        <v>1780</v>
      </c>
      <c r="C242" s="211" t="s">
        <v>2332</v>
      </c>
      <c r="D242" s="213" t="s">
        <v>2386</v>
      </c>
      <c r="E242" s="213" t="s">
        <v>769</v>
      </c>
      <c r="F242" s="209" t="s">
        <v>5305</v>
      </c>
    </row>
    <row r="243" spans="1:6" ht="16.350000000000001" customHeight="1">
      <c r="A243" s="209">
        <v>242</v>
      </c>
      <c r="B243" s="213" t="s">
        <v>1780</v>
      </c>
      <c r="C243" s="211" t="s">
        <v>2332</v>
      </c>
      <c r="D243" s="213" t="s">
        <v>2388</v>
      </c>
      <c r="E243" s="213" t="s">
        <v>769</v>
      </c>
      <c r="F243" s="209" t="s">
        <v>5305</v>
      </c>
    </row>
    <row r="244" spans="1:6" ht="16.350000000000001" customHeight="1">
      <c r="A244" s="209">
        <v>243</v>
      </c>
      <c r="B244" s="213" t="s">
        <v>1780</v>
      </c>
      <c r="C244" s="211" t="s">
        <v>2332</v>
      </c>
      <c r="D244" s="213" t="s">
        <v>2391</v>
      </c>
      <c r="E244" s="213" t="s">
        <v>769</v>
      </c>
      <c r="F244" s="209" t="s">
        <v>5305</v>
      </c>
    </row>
    <row r="245" spans="1:6" ht="16.350000000000001" customHeight="1">
      <c r="A245" s="209">
        <v>244</v>
      </c>
      <c r="B245" s="213" t="s">
        <v>1780</v>
      </c>
      <c r="C245" s="211" t="s">
        <v>2332</v>
      </c>
      <c r="D245" s="213" t="s">
        <v>2393</v>
      </c>
      <c r="E245" s="213" t="s">
        <v>769</v>
      </c>
      <c r="F245" s="209" t="s">
        <v>5305</v>
      </c>
    </row>
    <row r="246" spans="1:6" ht="16.350000000000001" customHeight="1">
      <c r="A246" s="209">
        <v>245</v>
      </c>
      <c r="B246" s="213" t="s">
        <v>1780</v>
      </c>
      <c r="C246" s="211" t="s">
        <v>2332</v>
      </c>
      <c r="D246" s="213" t="s">
        <v>2395</v>
      </c>
      <c r="E246" s="213" t="s">
        <v>769</v>
      </c>
      <c r="F246" s="209" t="s">
        <v>5305</v>
      </c>
    </row>
    <row r="247" spans="1:6" ht="16.350000000000001" customHeight="1">
      <c r="A247" s="209">
        <v>246</v>
      </c>
      <c r="B247" s="213" t="s">
        <v>1780</v>
      </c>
      <c r="C247" s="211" t="s">
        <v>2332</v>
      </c>
      <c r="D247" s="213" t="s">
        <v>2397</v>
      </c>
      <c r="E247" s="213" t="s">
        <v>769</v>
      </c>
      <c r="F247" s="209" t="s">
        <v>5305</v>
      </c>
    </row>
    <row r="248" spans="1:6" ht="16.350000000000001" customHeight="1">
      <c r="A248" s="209">
        <v>247</v>
      </c>
      <c r="B248" s="211" t="s">
        <v>1780</v>
      </c>
      <c r="C248" s="211" t="s">
        <v>2332</v>
      </c>
      <c r="D248" s="215" t="s">
        <v>2399</v>
      </c>
      <c r="E248" s="213" t="s">
        <v>769</v>
      </c>
      <c r="F248" s="209" t="s">
        <v>5305</v>
      </c>
    </row>
    <row r="249" spans="1:6" ht="16.350000000000001" customHeight="1">
      <c r="A249" s="209">
        <v>248</v>
      </c>
      <c r="B249" s="213" t="s">
        <v>1780</v>
      </c>
      <c r="C249" s="211" t="s">
        <v>2332</v>
      </c>
      <c r="D249" s="213" t="s">
        <v>2401</v>
      </c>
      <c r="E249" s="213" t="s">
        <v>769</v>
      </c>
      <c r="F249" s="209" t="s">
        <v>5305</v>
      </c>
    </row>
    <row r="250" spans="1:6" ht="16.350000000000001" customHeight="1">
      <c r="A250" s="209">
        <v>249</v>
      </c>
      <c r="B250" s="211" t="s">
        <v>1780</v>
      </c>
      <c r="C250" s="211" t="s">
        <v>2332</v>
      </c>
      <c r="D250" s="212" t="s">
        <v>2403</v>
      </c>
      <c r="E250" s="213" t="s">
        <v>769</v>
      </c>
      <c r="F250" s="209" t="s">
        <v>5305</v>
      </c>
    </row>
    <row r="251" spans="1:6" ht="16.350000000000001" customHeight="1">
      <c r="A251" s="209">
        <v>250</v>
      </c>
      <c r="B251" s="211" t="s">
        <v>1780</v>
      </c>
      <c r="C251" s="211" t="s">
        <v>2332</v>
      </c>
      <c r="D251" s="212" t="s">
        <v>2405</v>
      </c>
      <c r="E251" s="213" t="s">
        <v>769</v>
      </c>
      <c r="F251" s="209" t="s">
        <v>5305</v>
      </c>
    </row>
    <row r="252" spans="1:6" ht="16.350000000000001" customHeight="1">
      <c r="A252" s="209">
        <v>251</v>
      </c>
      <c r="B252" s="213" t="s">
        <v>1780</v>
      </c>
      <c r="C252" s="211" t="s">
        <v>2332</v>
      </c>
      <c r="D252" s="213" t="s">
        <v>2407</v>
      </c>
      <c r="E252" s="213" t="s">
        <v>769</v>
      </c>
      <c r="F252" s="209" t="s">
        <v>5305</v>
      </c>
    </row>
    <row r="253" spans="1:6" ht="16.350000000000001" customHeight="1">
      <c r="A253" s="209">
        <v>252</v>
      </c>
      <c r="B253" s="213" t="s">
        <v>1780</v>
      </c>
      <c r="C253" s="211" t="s">
        <v>2332</v>
      </c>
      <c r="D253" s="213" t="s">
        <v>2409</v>
      </c>
      <c r="E253" s="213" t="s">
        <v>769</v>
      </c>
      <c r="F253" s="209" t="s">
        <v>5305</v>
      </c>
    </row>
    <row r="254" spans="1:6" ht="16.350000000000001" customHeight="1">
      <c r="A254" s="209">
        <v>253</v>
      </c>
      <c r="B254" s="213" t="s">
        <v>1780</v>
      </c>
      <c r="C254" s="211" t="s">
        <v>2332</v>
      </c>
      <c r="D254" s="213" t="s">
        <v>2411</v>
      </c>
      <c r="E254" s="213" t="s">
        <v>769</v>
      </c>
      <c r="F254" s="209" t="s">
        <v>5305</v>
      </c>
    </row>
    <row r="255" spans="1:6" ht="16.350000000000001" customHeight="1">
      <c r="A255" s="209">
        <v>254</v>
      </c>
      <c r="B255" s="213" t="s">
        <v>1780</v>
      </c>
      <c r="C255" s="211" t="s">
        <v>2332</v>
      </c>
      <c r="D255" s="213" t="s">
        <v>2414</v>
      </c>
      <c r="E255" s="213" t="s">
        <v>769</v>
      </c>
      <c r="F255" s="209" t="s">
        <v>5305</v>
      </c>
    </row>
    <row r="256" spans="1:6" ht="16.350000000000001" customHeight="1">
      <c r="A256" s="209">
        <v>255</v>
      </c>
      <c r="B256" s="213" t="s">
        <v>1780</v>
      </c>
      <c r="C256" s="211" t="s">
        <v>2332</v>
      </c>
      <c r="D256" s="213" t="s">
        <v>2416</v>
      </c>
      <c r="E256" s="213" t="s">
        <v>769</v>
      </c>
      <c r="F256" s="209" t="s">
        <v>5305</v>
      </c>
    </row>
    <row r="257" spans="1:6" ht="16.350000000000001" customHeight="1">
      <c r="A257" s="209">
        <v>256</v>
      </c>
      <c r="B257" s="213" t="s">
        <v>1780</v>
      </c>
      <c r="C257" s="211" t="s">
        <v>2332</v>
      </c>
      <c r="D257" s="213" t="s">
        <v>2418</v>
      </c>
      <c r="E257" s="214" t="s">
        <v>769</v>
      </c>
      <c r="F257" s="209" t="s">
        <v>5305</v>
      </c>
    </row>
    <row r="258" spans="1:6" ht="16.350000000000001" customHeight="1">
      <c r="A258" s="209">
        <v>257</v>
      </c>
      <c r="B258" s="213" t="s">
        <v>1780</v>
      </c>
      <c r="C258" s="211" t="s">
        <v>2332</v>
      </c>
      <c r="D258" s="213" t="s">
        <v>2420</v>
      </c>
      <c r="E258" s="214" t="s">
        <v>769</v>
      </c>
      <c r="F258" s="209" t="s">
        <v>5305</v>
      </c>
    </row>
    <row r="259" spans="1:6" ht="16.350000000000001" customHeight="1">
      <c r="A259" s="209">
        <v>258</v>
      </c>
      <c r="B259" s="213" t="s">
        <v>1780</v>
      </c>
      <c r="C259" s="211" t="s">
        <v>2332</v>
      </c>
      <c r="D259" s="213" t="s">
        <v>2422</v>
      </c>
      <c r="E259" s="214" t="s">
        <v>769</v>
      </c>
      <c r="F259" s="209" t="s">
        <v>5307</v>
      </c>
    </row>
    <row r="260" spans="1:6" ht="16.350000000000001" customHeight="1">
      <c r="A260" s="209">
        <v>259</v>
      </c>
      <c r="B260" s="213" t="s">
        <v>1780</v>
      </c>
      <c r="C260" s="211" t="s">
        <v>2332</v>
      </c>
      <c r="D260" s="213" t="s">
        <v>2424</v>
      </c>
      <c r="E260" s="214" t="s">
        <v>769</v>
      </c>
      <c r="F260" s="209" t="s">
        <v>5305</v>
      </c>
    </row>
    <row r="261" spans="1:6" ht="16.350000000000001" customHeight="1">
      <c r="A261" s="209">
        <v>260</v>
      </c>
      <c r="B261" s="213" t="s">
        <v>1780</v>
      </c>
      <c r="C261" s="213" t="s">
        <v>2332</v>
      </c>
      <c r="D261" s="213" t="s">
        <v>2426</v>
      </c>
      <c r="E261" s="213" t="s">
        <v>769</v>
      </c>
      <c r="F261" s="209" t="s">
        <v>5305</v>
      </c>
    </row>
    <row r="262" spans="1:6" ht="16.350000000000001" customHeight="1">
      <c r="A262" s="209">
        <v>261</v>
      </c>
      <c r="B262" s="213" t="s">
        <v>1780</v>
      </c>
      <c r="C262" s="213" t="s">
        <v>2332</v>
      </c>
      <c r="D262" s="213" t="s">
        <v>2428</v>
      </c>
      <c r="E262" s="213" t="s">
        <v>769</v>
      </c>
      <c r="F262" s="209" t="s">
        <v>5307</v>
      </c>
    </row>
    <row r="263" spans="1:6" ht="16.350000000000001" customHeight="1">
      <c r="A263" s="209">
        <v>262</v>
      </c>
      <c r="B263" s="213" t="s">
        <v>1780</v>
      </c>
      <c r="C263" s="213" t="s">
        <v>2332</v>
      </c>
      <c r="D263" s="213" t="s">
        <v>2430</v>
      </c>
      <c r="E263" s="213" t="s">
        <v>769</v>
      </c>
      <c r="F263" s="209" t="s">
        <v>5307</v>
      </c>
    </row>
    <row r="264" spans="1:6" ht="16.350000000000001" customHeight="1">
      <c r="A264" s="209">
        <v>263</v>
      </c>
      <c r="B264" s="213" t="s">
        <v>1780</v>
      </c>
      <c r="C264" s="213" t="s">
        <v>2332</v>
      </c>
      <c r="D264" s="213" t="s">
        <v>2432</v>
      </c>
      <c r="E264" s="213" t="s">
        <v>769</v>
      </c>
      <c r="F264" s="209" t="s">
        <v>5305</v>
      </c>
    </row>
    <row r="265" spans="1:6" ht="16.350000000000001" customHeight="1">
      <c r="A265" s="209">
        <v>264</v>
      </c>
      <c r="B265" s="213" t="s">
        <v>1780</v>
      </c>
      <c r="C265" s="213" t="s">
        <v>2332</v>
      </c>
      <c r="D265" s="213" t="s">
        <v>2436</v>
      </c>
      <c r="E265" s="213" t="s">
        <v>769</v>
      </c>
      <c r="F265" s="209" t="s">
        <v>5307</v>
      </c>
    </row>
    <row r="266" spans="1:6" ht="16.350000000000001" customHeight="1">
      <c r="A266" s="209">
        <v>265</v>
      </c>
      <c r="B266" s="213" t="s">
        <v>1780</v>
      </c>
      <c r="C266" s="211" t="s">
        <v>2332</v>
      </c>
      <c r="D266" s="213" t="s">
        <v>2438</v>
      </c>
      <c r="E266" s="214" t="s">
        <v>769</v>
      </c>
      <c r="F266" s="209" t="s">
        <v>5307</v>
      </c>
    </row>
    <row r="267" spans="1:6" ht="16.350000000000001" customHeight="1">
      <c r="A267" s="209">
        <v>266</v>
      </c>
      <c r="B267" s="213" t="s">
        <v>1780</v>
      </c>
      <c r="C267" s="211" t="s">
        <v>2470</v>
      </c>
      <c r="D267" s="213" t="s">
        <v>2471</v>
      </c>
      <c r="E267" s="214" t="s">
        <v>763</v>
      </c>
      <c r="F267" s="209" t="s">
        <v>5305</v>
      </c>
    </row>
    <row r="268" spans="1:6" ht="16.350000000000001" customHeight="1">
      <c r="A268" s="209">
        <v>267</v>
      </c>
      <c r="B268" s="213" t="s">
        <v>1780</v>
      </c>
      <c r="C268" s="211" t="s">
        <v>2470</v>
      </c>
      <c r="D268" s="213" t="s">
        <v>2472</v>
      </c>
      <c r="E268" s="214" t="s">
        <v>763</v>
      </c>
      <c r="F268" s="209" t="s">
        <v>5305</v>
      </c>
    </row>
    <row r="269" spans="1:6" ht="16.350000000000001" customHeight="1">
      <c r="A269" s="209">
        <v>268</v>
      </c>
      <c r="B269" s="213" t="s">
        <v>1780</v>
      </c>
      <c r="C269" s="211" t="s">
        <v>2470</v>
      </c>
      <c r="D269" s="213" t="s">
        <v>2473</v>
      </c>
      <c r="E269" s="214" t="s">
        <v>763</v>
      </c>
      <c r="F269" s="209" t="s">
        <v>5305</v>
      </c>
    </row>
    <row r="270" spans="1:6" ht="16.350000000000001" customHeight="1">
      <c r="A270" s="209">
        <v>269</v>
      </c>
      <c r="B270" s="213" t="s">
        <v>1780</v>
      </c>
      <c r="C270" s="211" t="s">
        <v>2470</v>
      </c>
      <c r="D270" s="213" t="s">
        <v>2474</v>
      </c>
      <c r="E270" s="214" t="s">
        <v>763</v>
      </c>
      <c r="F270" s="209" t="s">
        <v>5305</v>
      </c>
    </row>
    <row r="271" spans="1:6" ht="16.350000000000001" customHeight="1">
      <c r="A271" s="209">
        <v>270</v>
      </c>
      <c r="B271" s="213" t="s">
        <v>1780</v>
      </c>
      <c r="C271" s="211" t="s">
        <v>2470</v>
      </c>
      <c r="D271" s="213" t="s">
        <v>2476</v>
      </c>
      <c r="E271" s="214" t="s">
        <v>763</v>
      </c>
      <c r="F271" s="209" t="s">
        <v>5305</v>
      </c>
    </row>
    <row r="272" spans="1:6" ht="16.350000000000001" customHeight="1">
      <c r="A272" s="209">
        <v>271</v>
      </c>
      <c r="B272" s="213" t="s">
        <v>1780</v>
      </c>
      <c r="C272" s="211" t="s">
        <v>2470</v>
      </c>
      <c r="D272" s="213" t="s">
        <v>2480</v>
      </c>
      <c r="E272" s="214" t="s">
        <v>769</v>
      </c>
      <c r="F272" s="209" t="s">
        <v>5305</v>
      </c>
    </row>
    <row r="273" spans="1:6" ht="16.350000000000001" customHeight="1">
      <c r="A273" s="209">
        <v>272</v>
      </c>
      <c r="B273" s="213" t="s">
        <v>1780</v>
      </c>
      <c r="C273" s="211" t="s">
        <v>2470</v>
      </c>
      <c r="D273" s="213" t="s">
        <v>2482</v>
      </c>
      <c r="E273" s="214" t="s">
        <v>769</v>
      </c>
      <c r="F273" s="209" t="s">
        <v>5305</v>
      </c>
    </row>
    <row r="274" spans="1:6" ht="16.350000000000001" customHeight="1">
      <c r="A274" s="209">
        <v>273</v>
      </c>
      <c r="B274" s="213" t="s">
        <v>1780</v>
      </c>
      <c r="C274" s="211" t="s">
        <v>2470</v>
      </c>
      <c r="D274" s="213" t="s">
        <v>2484</v>
      </c>
      <c r="E274" s="214" t="s">
        <v>763</v>
      </c>
      <c r="F274" s="209" t="s">
        <v>5305</v>
      </c>
    </row>
    <row r="275" spans="1:6" ht="16.350000000000001" customHeight="1">
      <c r="A275" s="209">
        <v>274</v>
      </c>
      <c r="B275" s="213" t="s">
        <v>1780</v>
      </c>
      <c r="C275" s="211" t="s">
        <v>2470</v>
      </c>
      <c r="D275" s="213" t="s">
        <v>2487</v>
      </c>
      <c r="E275" s="214" t="s">
        <v>763</v>
      </c>
      <c r="F275" s="209" t="s">
        <v>5305</v>
      </c>
    </row>
    <row r="276" spans="1:6" ht="16.350000000000001" customHeight="1">
      <c r="A276" s="209">
        <v>275</v>
      </c>
      <c r="B276" s="213" t="s">
        <v>1780</v>
      </c>
      <c r="C276" s="211" t="s">
        <v>2470</v>
      </c>
      <c r="D276" s="213" t="s">
        <v>2489</v>
      </c>
      <c r="E276" s="214" t="s">
        <v>769</v>
      </c>
      <c r="F276" s="209" t="s">
        <v>5307</v>
      </c>
    </row>
    <row r="277" spans="1:6" ht="16.350000000000001" customHeight="1">
      <c r="A277" s="209">
        <v>276</v>
      </c>
      <c r="B277" s="213" t="s">
        <v>1780</v>
      </c>
      <c r="C277" s="211" t="s">
        <v>2470</v>
      </c>
      <c r="D277" s="213" t="s">
        <v>2491</v>
      </c>
      <c r="E277" s="214" t="s">
        <v>769</v>
      </c>
      <c r="F277" s="209" t="s">
        <v>5307</v>
      </c>
    </row>
    <row r="278" spans="1:6" ht="16.350000000000001" customHeight="1">
      <c r="A278" s="209">
        <v>277</v>
      </c>
      <c r="B278" s="213" t="s">
        <v>1780</v>
      </c>
      <c r="C278" s="211" t="s">
        <v>2470</v>
      </c>
      <c r="D278" s="213" t="s">
        <v>2493</v>
      </c>
      <c r="E278" s="214" t="s">
        <v>769</v>
      </c>
      <c r="F278" s="209" t="s">
        <v>5307</v>
      </c>
    </row>
    <row r="279" spans="1:6" ht="16.350000000000001" customHeight="1">
      <c r="A279" s="209">
        <v>278</v>
      </c>
      <c r="B279" s="213" t="s">
        <v>1780</v>
      </c>
      <c r="C279" s="211" t="s">
        <v>2470</v>
      </c>
      <c r="D279" s="213" t="s">
        <v>2495</v>
      </c>
      <c r="E279" s="214" t="s">
        <v>763</v>
      </c>
      <c r="F279" s="209" t="s">
        <v>5305</v>
      </c>
    </row>
    <row r="280" spans="1:6" ht="16.350000000000001" customHeight="1">
      <c r="A280" s="209">
        <v>279</v>
      </c>
      <c r="B280" s="213" t="s">
        <v>1780</v>
      </c>
      <c r="C280" s="211" t="s">
        <v>2470</v>
      </c>
      <c r="D280" s="213" t="s">
        <v>2497</v>
      </c>
      <c r="E280" s="214" t="s">
        <v>763</v>
      </c>
      <c r="F280" s="209" t="s">
        <v>5305</v>
      </c>
    </row>
    <row r="281" spans="1:6" ht="16.350000000000001" customHeight="1">
      <c r="A281" s="209">
        <v>280</v>
      </c>
      <c r="B281" s="213" t="s">
        <v>1780</v>
      </c>
      <c r="C281" s="211" t="s">
        <v>2470</v>
      </c>
      <c r="D281" s="213" t="s">
        <v>2499</v>
      </c>
      <c r="E281" s="213" t="s">
        <v>769</v>
      </c>
      <c r="F281" s="209" t="s">
        <v>5305</v>
      </c>
    </row>
    <row r="282" spans="1:6" ht="16.350000000000001" customHeight="1">
      <c r="A282" s="209">
        <v>281</v>
      </c>
      <c r="B282" s="213" t="s">
        <v>1780</v>
      </c>
      <c r="C282" s="211" t="s">
        <v>2470</v>
      </c>
      <c r="D282" s="213" t="s">
        <v>2501</v>
      </c>
      <c r="E282" s="213" t="s">
        <v>769</v>
      </c>
      <c r="F282" s="209" t="s">
        <v>5305</v>
      </c>
    </row>
    <row r="283" spans="1:6" ht="16.350000000000001" customHeight="1">
      <c r="A283" s="209">
        <v>282</v>
      </c>
      <c r="B283" s="213" t="s">
        <v>1780</v>
      </c>
      <c r="C283" s="211" t="s">
        <v>2470</v>
      </c>
      <c r="D283" s="213" t="s">
        <v>2503</v>
      </c>
      <c r="E283" s="213" t="s">
        <v>769</v>
      </c>
      <c r="F283" s="209" t="s">
        <v>5305</v>
      </c>
    </row>
    <row r="284" spans="1:6" ht="16.350000000000001" customHeight="1">
      <c r="A284" s="209">
        <v>283</v>
      </c>
      <c r="B284" s="213" t="s">
        <v>1780</v>
      </c>
      <c r="C284" s="211" t="s">
        <v>2470</v>
      </c>
      <c r="D284" s="213" t="s">
        <v>2505</v>
      </c>
      <c r="E284" s="213" t="s">
        <v>769</v>
      </c>
      <c r="F284" s="209" t="s">
        <v>5305</v>
      </c>
    </row>
    <row r="285" spans="1:6" ht="16.350000000000001" customHeight="1">
      <c r="A285" s="209">
        <v>284</v>
      </c>
      <c r="B285" s="213" t="s">
        <v>1780</v>
      </c>
      <c r="C285" s="211" t="s">
        <v>2470</v>
      </c>
      <c r="D285" s="213" t="s">
        <v>2507</v>
      </c>
      <c r="E285" s="213" t="s">
        <v>769</v>
      </c>
      <c r="F285" s="209" t="s">
        <v>5305</v>
      </c>
    </row>
    <row r="286" spans="1:6" ht="16.350000000000001" customHeight="1">
      <c r="A286" s="209">
        <v>285</v>
      </c>
      <c r="B286" s="213" t="s">
        <v>1780</v>
      </c>
      <c r="C286" s="211" t="s">
        <v>2470</v>
      </c>
      <c r="D286" s="213" t="s">
        <v>2511</v>
      </c>
      <c r="E286" s="213" t="s">
        <v>769</v>
      </c>
      <c r="F286" s="209" t="s">
        <v>5307</v>
      </c>
    </row>
    <row r="287" spans="1:6" ht="16.350000000000001" customHeight="1">
      <c r="A287" s="209">
        <v>286</v>
      </c>
      <c r="B287" s="213" t="s">
        <v>1780</v>
      </c>
      <c r="C287" s="211" t="s">
        <v>2470</v>
      </c>
      <c r="D287" s="213" t="s">
        <v>2515</v>
      </c>
      <c r="E287" s="213" t="s">
        <v>769</v>
      </c>
      <c r="F287" s="209" t="s">
        <v>5305</v>
      </c>
    </row>
    <row r="288" spans="1:6" ht="16.350000000000001" customHeight="1">
      <c r="A288" s="209">
        <v>287</v>
      </c>
      <c r="B288" s="213" t="s">
        <v>1780</v>
      </c>
      <c r="C288" s="211" t="s">
        <v>2470</v>
      </c>
      <c r="D288" s="213" t="s">
        <v>2518</v>
      </c>
      <c r="E288" s="213" t="s">
        <v>769</v>
      </c>
      <c r="F288" s="209" t="s">
        <v>5307</v>
      </c>
    </row>
    <row r="289" spans="1:6" ht="16.350000000000001" customHeight="1">
      <c r="A289" s="209">
        <v>288</v>
      </c>
      <c r="B289" s="213" t="s">
        <v>1780</v>
      </c>
      <c r="C289" s="211" t="s">
        <v>2470</v>
      </c>
      <c r="D289" s="213" t="s">
        <v>2520</v>
      </c>
      <c r="E289" s="213" t="s">
        <v>769</v>
      </c>
      <c r="F289" s="209" t="s">
        <v>5307</v>
      </c>
    </row>
    <row r="290" spans="1:6" ht="16.350000000000001" customHeight="1">
      <c r="A290" s="209">
        <v>289</v>
      </c>
      <c r="B290" s="213" t="s">
        <v>1780</v>
      </c>
      <c r="C290" s="211" t="s">
        <v>2470</v>
      </c>
      <c r="D290" s="213" t="s">
        <v>2524</v>
      </c>
      <c r="E290" s="213" t="s">
        <v>769</v>
      </c>
      <c r="F290" s="209" t="s">
        <v>5307</v>
      </c>
    </row>
    <row r="291" spans="1:6" ht="16.350000000000001" customHeight="1">
      <c r="A291" s="209">
        <v>290</v>
      </c>
      <c r="B291" s="213" t="s">
        <v>1780</v>
      </c>
      <c r="C291" s="211" t="s">
        <v>2470</v>
      </c>
      <c r="D291" s="213" t="s">
        <v>2526</v>
      </c>
      <c r="E291" s="213" t="s">
        <v>769</v>
      </c>
      <c r="F291" s="209" t="s">
        <v>5305</v>
      </c>
    </row>
    <row r="292" spans="1:6" ht="16.350000000000001" customHeight="1">
      <c r="A292" s="209">
        <v>291</v>
      </c>
      <c r="B292" s="213" t="s">
        <v>1780</v>
      </c>
      <c r="C292" s="211" t="s">
        <v>2470</v>
      </c>
      <c r="D292" s="213" t="s">
        <v>2532</v>
      </c>
      <c r="E292" s="213" t="s">
        <v>769</v>
      </c>
      <c r="F292" s="209" t="s">
        <v>5305</v>
      </c>
    </row>
    <row r="293" spans="1:6" ht="16.350000000000001" customHeight="1">
      <c r="A293" s="209">
        <v>292</v>
      </c>
      <c r="B293" s="213" t="s">
        <v>1780</v>
      </c>
      <c r="C293" s="211" t="s">
        <v>2470</v>
      </c>
      <c r="D293" s="213" t="s">
        <v>2536</v>
      </c>
      <c r="E293" s="213" t="s">
        <v>769</v>
      </c>
      <c r="F293" s="209" t="s">
        <v>5307</v>
      </c>
    </row>
    <row r="294" spans="1:6" ht="16.350000000000001" customHeight="1">
      <c r="A294" s="209">
        <v>293</v>
      </c>
      <c r="B294" s="213" t="s">
        <v>1780</v>
      </c>
      <c r="C294" s="211" t="s">
        <v>2470</v>
      </c>
      <c r="D294" s="213" t="s">
        <v>2540</v>
      </c>
      <c r="E294" s="213" t="s">
        <v>769</v>
      </c>
      <c r="F294" s="209" t="s">
        <v>5307</v>
      </c>
    </row>
    <row r="295" spans="1:6" ht="16.350000000000001" customHeight="1">
      <c r="A295" s="209">
        <v>294</v>
      </c>
      <c r="B295" s="213" t="s">
        <v>1780</v>
      </c>
      <c r="C295" s="211" t="s">
        <v>2470</v>
      </c>
      <c r="D295" s="213" t="s">
        <v>2545</v>
      </c>
      <c r="E295" s="213" t="s">
        <v>769</v>
      </c>
      <c r="F295" s="209" t="s">
        <v>5307</v>
      </c>
    </row>
    <row r="296" spans="1:6" ht="16.350000000000001" customHeight="1">
      <c r="A296" s="209">
        <v>295</v>
      </c>
      <c r="B296" s="213" t="s">
        <v>1780</v>
      </c>
      <c r="C296" s="211" t="s">
        <v>2549</v>
      </c>
      <c r="D296" s="213" t="s">
        <v>2550</v>
      </c>
      <c r="E296" s="213" t="s">
        <v>1172</v>
      </c>
      <c r="F296" s="209" t="s">
        <v>5305</v>
      </c>
    </row>
    <row r="297" spans="1:6" ht="16.350000000000001" customHeight="1">
      <c r="A297" s="209">
        <v>296</v>
      </c>
      <c r="B297" s="213" t="s">
        <v>1780</v>
      </c>
      <c r="C297" s="211" t="s">
        <v>2549</v>
      </c>
      <c r="D297" s="213" t="s">
        <v>2556</v>
      </c>
      <c r="E297" s="213" t="s">
        <v>1172</v>
      </c>
      <c r="F297" s="209" t="s">
        <v>5305</v>
      </c>
    </row>
    <row r="298" spans="1:6" ht="16.350000000000001" customHeight="1">
      <c r="A298" s="209">
        <v>297</v>
      </c>
      <c r="B298" s="213" t="s">
        <v>1780</v>
      </c>
      <c r="C298" s="211" t="s">
        <v>2549</v>
      </c>
      <c r="D298" s="213" t="s">
        <v>2558</v>
      </c>
      <c r="E298" s="214" t="s">
        <v>5099</v>
      </c>
      <c r="F298" s="209" t="s">
        <v>5307</v>
      </c>
    </row>
    <row r="299" spans="1:6" ht="16.350000000000001" customHeight="1">
      <c r="A299" s="209">
        <v>298</v>
      </c>
      <c r="B299" s="213" t="s">
        <v>1780</v>
      </c>
      <c r="C299" s="211" t="s">
        <v>2549</v>
      </c>
      <c r="D299" s="213" t="s">
        <v>2561</v>
      </c>
      <c r="E299" s="214" t="s">
        <v>5099</v>
      </c>
      <c r="F299" s="209" t="s">
        <v>5307</v>
      </c>
    </row>
    <row r="300" spans="1:6" ht="16.350000000000001" customHeight="1">
      <c r="A300" s="209">
        <v>299</v>
      </c>
      <c r="B300" s="211" t="s">
        <v>1780</v>
      </c>
      <c r="C300" s="211" t="s">
        <v>2549</v>
      </c>
      <c r="D300" s="215" t="s">
        <v>2563</v>
      </c>
      <c r="E300" s="214" t="s">
        <v>5099</v>
      </c>
      <c r="F300" s="209" t="s">
        <v>5305</v>
      </c>
    </row>
    <row r="301" spans="1:6" ht="16.350000000000001" customHeight="1">
      <c r="A301" s="209">
        <v>300</v>
      </c>
      <c r="B301" s="213" t="s">
        <v>1780</v>
      </c>
      <c r="C301" s="211" t="s">
        <v>2549</v>
      </c>
      <c r="D301" s="215" t="s">
        <v>2566</v>
      </c>
      <c r="E301" s="214" t="s">
        <v>5099</v>
      </c>
      <c r="F301" s="209" t="s">
        <v>5307</v>
      </c>
    </row>
    <row r="302" spans="1:6" ht="16.350000000000001" customHeight="1">
      <c r="A302" s="209">
        <v>301</v>
      </c>
      <c r="B302" s="213" t="s">
        <v>1780</v>
      </c>
      <c r="C302" s="211" t="s">
        <v>2549</v>
      </c>
      <c r="D302" s="213" t="s">
        <v>2570</v>
      </c>
      <c r="E302" s="214" t="s">
        <v>5099</v>
      </c>
      <c r="F302" s="209" t="s">
        <v>5307</v>
      </c>
    </row>
    <row r="303" spans="1:6" ht="16.350000000000001" customHeight="1">
      <c r="A303" s="209">
        <v>302</v>
      </c>
      <c r="B303" s="213" t="s">
        <v>1780</v>
      </c>
      <c r="C303" s="211" t="s">
        <v>2549</v>
      </c>
      <c r="D303" s="213" t="s">
        <v>2574</v>
      </c>
      <c r="E303" s="214" t="s">
        <v>5099</v>
      </c>
      <c r="F303" s="209" t="s">
        <v>5307</v>
      </c>
    </row>
    <row r="304" spans="1:6" ht="16.350000000000001" customHeight="1">
      <c r="A304" s="209">
        <v>303</v>
      </c>
      <c r="B304" s="213" t="s">
        <v>1780</v>
      </c>
      <c r="C304" s="211" t="s">
        <v>2549</v>
      </c>
      <c r="D304" s="213" t="s">
        <v>2576</v>
      </c>
      <c r="E304" s="214" t="s">
        <v>5099</v>
      </c>
      <c r="F304" s="209" t="s">
        <v>5307</v>
      </c>
    </row>
    <row r="305" spans="1:6" ht="16.350000000000001" customHeight="1">
      <c r="A305" s="209">
        <v>304</v>
      </c>
      <c r="B305" s="213" t="s">
        <v>1780</v>
      </c>
      <c r="C305" s="211" t="s">
        <v>2549</v>
      </c>
      <c r="D305" s="213" t="s">
        <v>2578</v>
      </c>
      <c r="E305" s="214" t="s">
        <v>5099</v>
      </c>
      <c r="F305" s="209" t="s">
        <v>5307</v>
      </c>
    </row>
    <row r="306" spans="1:6" ht="16.350000000000001" customHeight="1">
      <c r="A306" s="209">
        <v>305</v>
      </c>
      <c r="B306" s="213" t="s">
        <v>1780</v>
      </c>
      <c r="C306" s="211" t="s">
        <v>2549</v>
      </c>
      <c r="D306" s="213" t="s">
        <v>2580</v>
      </c>
      <c r="E306" s="214" t="s">
        <v>5099</v>
      </c>
      <c r="F306" s="209" t="s">
        <v>5307</v>
      </c>
    </row>
    <row r="307" spans="1:6" ht="16.350000000000001" customHeight="1">
      <c r="A307" s="209">
        <v>306</v>
      </c>
      <c r="B307" s="213" t="s">
        <v>1780</v>
      </c>
      <c r="C307" s="211" t="s">
        <v>2549</v>
      </c>
      <c r="D307" s="213" t="s">
        <v>2582</v>
      </c>
      <c r="E307" s="214" t="s">
        <v>5099</v>
      </c>
      <c r="F307" s="209" t="s">
        <v>5307</v>
      </c>
    </row>
    <row r="308" spans="1:6" ht="16.350000000000001" customHeight="1">
      <c r="A308" s="209">
        <v>307</v>
      </c>
      <c r="B308" s="213" t="s">
        <v>1780</v>
      </c>
      <c r="C308" s="211" t="s">
        <v>2549</v>
      </c>
      <c r="D308" s="213" t="s">
        <v>2584</v>
      </c>
      <c r="E308" s="214" t="s">
        <v>5099</v>
      </c>
      <c r="F308" s="209" t="s">
        <v>5305</v>
      </c>
    </row>
    <row r="309" spans="1:6" ht="16.350000000000001" customHeight="1">
      <c r="A309" s="209">
        <v>308</v>
      </c>
      <c r="B309" s="211" t="s">
        <v>1780</v>
      </c>
      <c r="C309" s="211" t="s">
        <v>2549</v>
      </c>
      <c r="D309" s="215" t="s">
        <v>2586</v>
      </c>
      <c r="E309" s="213" t="s">
        <v>1172</v>
      </c>
      <c r="F309" s="209" t="s">
        <v>5305</v>
      </c>
    </row>
    <row r="310" spans="1:6" ht="16.350000000000001" customHeight="1">
      <c r="A310" s="209">
        <v>309</v>
      </c>
      <c r="B310" s="213" t="s">
        <v>1780</v>
      </c>
      <c r="C310" s="211" t="s">
        <v>2549</v>
      </c>
      <c r="D310" s="213" t="s">
        <v>2588</v>
      </c>
      <c r="E310" s="214" t="s">
        <v>5099</v>
      </c>
      <c r="F310" s="209" t="s">
        <v>5307</v>
      </c>
    </row>
    <row r="311" spans="1:6" ht="16.350000000000001" customHeight="1">
      <c r="A311" s="209">
        <v>310</v>
      </c>
      <c r="B311" s="213" t="s">
        <v>1780</v>
      </c>
      <c r="C311" s="211" t="s">
        <v>2549</v>
      </c>
      <c r="D311" s="213" t="s">
        <v>2590</v>
      </c>
      <c r="E311" s="214" t="s">
        <v>5099</v>
      </c>
      <c r="F311" s="209" t="s">
        <v>5305</v>
      </c>
    </row>
    <row r="312" spans="1:6" ht="16.350000000000001" customHeight="1">
      <c r="A312" s="209">
        <v>311</v>
      </c>
      <c r="B312" s="213" t="s">
        <v>1780</v>
      </c>
      <c r="C312" s="211" t="s">
        <v>2549</v>
      </c>
      <c r="D312" s="213" t="s">
        <v>2593</v>
      </c>
      <c r="E312" s="214" t="s">
        <v>5099</v>
      </c>
      <c r="F312" s="209" t="s">
        <v>5307</v>
      </c>
    </row>
    <row r="313" spans="1:6" ht="16.350000000000001" customHeight="1">
      <c r="A313" s="209">
        <v>312</v>
      </c>
      <c r="B313" s="213" t="s">
        <v>1780</v>
      </c>
      <c r="C313" s="211" t="s">
        <v>2549</v>
      </c>
      <c r="D313" s="213" t="s">
        <v>2597</v>
      </c>
      <c r="E313" s="214" t="s">
        <v>5099</v>
      </c>
      <c r="F313" s="209" t="s">
        <v>5307</v>
      </c>
    </row>
    <row r="314" spans="1:6" ht="16.350000000000001" customHeight="1">
      <c r="A314" s="209">
        <v>313</v>
      </c>
      <c r="B314" s="213" t="s">
        <v>1780</v>
      </c>
      <c r="C314" s="211" t="s">
        <v>2549</v>
      </c>
      <c r="D314" s="213" t="s">
        <v>2601</v>
      </c>
      <c r="E314" s="214" t="s">
        <v>5099</v>
      </c>
      <c r="F314" s="209" t="s">
        <v>5305</v>
      </c>
    </row>
    <row r="315" spans="1:6" ht="16.350000000000001" customHeight="1">
      <c r="A315" s="209">
        <v>314</v>
      </c>
      <c r="B315" s="213" t="s">
        <v>1780</v>
      </c>
      <c r="C315" s="211" t="s">
        <v>2549</v>
      </c>
      <c r="D315" s="213" t="s">
        <v>2605</v>
      </c>
      <c r="E315" s="214" t="s">
        <v>5099</v>
      </c>
      <c r="F315" s="209" t="s">
        <v>5307</v>
      </c>
    </row>
    <row r="316" spans="1:6" ht="16.350000000000001" customHeight="1">
      <c r="A316" s="209">
        <v>315</v>
      </c>
      <c r="B316" s="213" t="s">
        <v>1780</v>
      </c>
      <c r="C316" s="211" t="s">
        <v>2549</v>
      </c>
      <c r="D316" s="213" t="s">
        <v>2609</v>
      </c>
      <c r="E316" s="214" t="s">
        <v>5099</v>
      </c>
      <c r="F316" s="209" t="s">
        <v>5307</v>
      </c>
    </row>
    <row r="317" spans="1:6" ht="16.350000000000001" customHeight="1">
      <c r="A317" s="209">
        <v>316</v>
      </c>
      <c r="B317" s="213" t="s">
        <v>1780</v>
      </c>
      <c r="C317" s="211" t="s">
        <v>2549</v>
      </c>
      <c r="D317" s="213" t="s">
        <v>2629</v>
      </c>
      <c r="E317" s="214" t="s">
        <v>5099</v>
      </c>
      <c r="F317" s="209" t="s">
        <v>5307</v>
      </c>
    </row>
    <row r="318" spans="1:6" ht="16.350000000000001" customHeight="1">
      <c r="A318" s="209">
        <v>317</v>
      </c>
      <c r="B318" s="213" t="s">
        <v>2637</v>
      </c>
      <c r="C318" s="211" t="s">
        <v>2639</v>
      </c>
      <c r="D318" s="213" t="s">
        <v>2640</v>
      </c>
      <c r="E318" s="213" t="s">
        <v>1172</v>
      </c>
      <c r="F318" s="209" t="s">
        <v>5305</v>
      </c>
    </row>
    <row r="319" spans="1:6" ht="16.350000000000001" customHeight="1">
      <c r="A319" s="209">
        <v>318</v>
      </c>
      <c r="B319" s="211" t="s">
        <v>2637</v>
      </c>
      <c r="C319" s="211" t="s">
        <v>2639</v>
      </c>
      <c r="D319" s="213" t="s">
        <v>2643</v>
      </c>
      <c r="E319" s="213" t="s">
        <v>1172</v>
      </c>
      <c r="F319" s="209" t="s">
        <v>5307</v>
      </c>
    </row>
    <row r="320" spans="1:6" ht="16.350000000000001" customHeight="1">
      <c r="A320" s="209">
        <v>319</v>
      </c>
      <c r="B320" s="211" t="s">
        <v>2646</v>
      </c>
      <c r="C320" s="211" t="s">
        <v>2639</v>
      </c>
      <c r="D320" s="213" t="s">
        <v>2661</v>
      </c>
      <c r="E320" s="213" t="s">
        <v>1172</v>
      </c>
      <c r="F320" s="209" t="s">
        <v>5305</v>
      </c>
    </row>
    <row r="321" spans="1:6" ht="16.350000000000001" customHeight="1">
      <c r="A321" s="209">
        <v>320</v>
      </c>
      <c r="B321" s="211" t="s">
        <v>2646</v>
      </c>
      <c r="C321" s="211" t="s">
        <v>2676</v>
      </c>
      <c r="D321" s="213" t="s">
        <v>2677</v>
      </c>
      <c r="E321" s="213" t="s">
        <v>1172</v>
      </c>
      <c r="F321" s="209" t="s">
        <v>5305</v>
      </c>
    </row>
    <row r="322" spans="1:6" ht="16.350000000000001" customHeight="1">
      <c r="A322" s="209">
        <v>321</v>
      </c>
      <c r="B322" s="211" t="s">
        <v>2646</v>
      </c>
      <c r="C322" s="213" t="s">
        <v>2676</v>
      </c>
      <c r="D322" s="213" t="s">
        <v>2681</v>
      </c>
      <c r="E322" s="214" t="s">
        <v>5099</v>
      </c>
      <c r="F322" s="209" t="s">
        <v>5307</v>
      </c>
    </row>
    <row r="323" spans="1:6" ht="16.350000000000001" customHeight="1">
      <c r="A323" s="209">
        <v>322</v>
      </c>
      <c r="B323" s="211" t="s">
        <v>2726</v>
      </c>
      <c r="C323" s="213" t="s">
        <v>2728</v>
      </c>
      <c r="D323" s="213" t="s">
        <v>2729</v>
      </c>
      <c r="E323" s="213" t="s">
        <v>1172</v>
      </c>
      <c r="F323" s="209" t="s">
        <v>5307</v>
      </c>
    </row>
    <row r="324" spans="1:6" ht="16.350000000000001" customHeight="1">
      <c r="A324" s="209">
        <v>323</v>
      </c>
      <c r="B324" s="213" t="s">
        <v>2726</v>
      </c>
      <c r="C324" s="211" t="s">
        <v>2728</v>
      </c>
      <c r="D324" s="213" t="s">
        <v>2732</v>
      </c>
      <c r="E324" s="214" t="s">
        <v>5099</v>
      </c>
      <c r="F324" s="209" t="s">
        <v>5307</v>
      </c>
    </row>
    <row r="325" spans="1:6" ht="16.350000000000001" customHeight="1">
      <c r="A325" s="209">
        <v>324</v>
      </c>
      <c r="B325" s="211" t="s">
        <v>2726</v>
      </c>
      <c r="C325" s="213" t="s">
        <v>2728</v>
      </c>
      <c r="D325" s="213" t="s">
        <v>2745</v>
      </c>
      <c r="E325" s="214" t="s">
        <v>5099</v>
      </c>
      <c r="F325" s="209" t="s">
        <v>5305</v>
      </c>
    </row>
    <row r="326" spans="1:6" ht="16.350000000000001" customHeight="1">
      <c r="A326" s="209">
        <v>325</v>
      </c>
      <c r="B326" s="211" t="s">
        <v>1772</v>
      </c>
      <c r="C326" s="213" t="s">
        <v>2779</v>
      </c>
      <c r="D326" s="213" t="s">
        <v>2780</v>
      </c>
      <c r="E326" s="213" t="s">
        <v>763</v>
      </c>
      <c r="F326" s="209" t="s">
        <v>5305</v>
      </c>
    </row>
    <row r="327" spans="1:6" ht="16.350000000000001" customHeight="1">
      <c r="A327" s="209">
        <v>326</v>
      </c>
      <c r="B327" s="211" t="s">
        <v>1772</v>
      </c>
      <c r="C327" s="213" t="s">
        <v>2779</v>
      </c>
      <c r="D327" s="213" t="s">
        <v>2783</v>
      </c>
      <c r="E327" s="213" t="s">
        <v>769</v>
      </c>
      <c r="F327" s="209" t="s">
        <v>5305</v>
      </c>
    </row>
    <row r="328" spans="1:6" ht="16.350000000000001" customHeight="1">
      <c r="A328" s="209">
        <v>327</v>
      </c>
      <c r="B328" s="211" t="s">
        <v>1780</v>
      </c>
      <c r="C328" s="213" t="s">
        <v>2779</v>
      </c>
      <c r="D328" s="213" t="s">
        <v>2797</v>
      </c>
      <c r="E328" s="213" t="s">
        <v>769</v>
      </c>
      <c r="F328" s="209" t="s">
        <v>5307</v>
      </c>
    </row>
    <row r="329" spans="1:6" ht="16.350000000000001" customHeight="1">
      <c r="A329" s="209">
        <v>328</v>
      </c>
      <c r="B329" s="211" t="s">
        <v>1780</v>
      </c>
      <c r="C329" s="213" t="s">
        <v>2779</v>
      </c>
      <c r="D329" s="213" t="s">
        <v>2805</v>
      </c>
      <c r="E329" s="213" t="s">
        <v>769</v>
      </c>
      <c r="F329" s="209" t="s">
        <v>5307</v>
      </c>
    </row>
    <row r="330" spans="1:6" ht="16.350000000000001" customHeight="1">
      <c r="A330" s="209">
        <v>329</v>
      </c>
      <c r="B330" s="211" t="s">
        <v>1780</v>
      </c>
      <c r="C330" s="213" t="s">
        <v>2779</v>
      </c>
      <c r="D330" s="213" t="s">
        <v>2822</v>
      </c>
      <c r="E330" s="213" t="s">
        <v>769</v>
      </c>
      <c r="F330" s="209" t="s">
        <v>5305</v>
      </c>
    </row>
    <row r="331" spans="1:6" ht="16.350000000000001" customHeight="1">
      <c r="A331" s="209">
        <v>330</v>
      </c>
      <c r="B331" s="211" t="s">
        <v>1780</v>
      </c>
      <c r="C331" s="213" t="s">
        <v>2779</v>
      </c>
      <c r="D331" s="213" t="s">
        <v>2830</v>
      </c>
      <c r="E331" s="213" t="s">
        <v>769</v>
      </c>
      <c r="F331" s="209" t="s">
        <v>5305</v>
      </c>
    </row>
    <row r="332" spans="1:6" ht="16.350000000000001" customHeight="1">
      <c r="A332" s="209">
        <v>331</v>
      </c>
      <c r="B332" s="211" t="s">
        <v>1780</v>
      </c>
      <c r="C332" s="213" t="s">
        <v>2779</v>
      </c>
      <c r="D332" s="213" t="s">
        <v>2832</v>
      </c>
      <c r="E332" s="213" t="s">
        <v>769</v>
      </c>
      <c r="F332" s="209" t="s">
        <v>5307</v>
      </c>
    </row>
    <row r="333" spans="1:6" ht="16.350000000000001" customHeight="1">
      <c r="A333" s="209">
        <v>332</v>
      </c>
      <c r="B333" s="211" t="s">
        <v>1780</v>
      </c>
      <c r="C333" s="213" t="s">
        <v>2779</v>
      </c>
      <c r="D333" s="213" t="s">
        <v>2836</v>
      </c>
      <c r="E333" s="213" t="s">
        <v>769</v>
      </c>
      <c r="F333" s="209" t="s">
        <v>5305</v>
      </c>
    </row>
    <row r="334" spans="1:6" ht="16.350000000000001" customHeight="1">
      <c r="A334" s="209">
        <v>333</v>
      </c>
      <c r="B334" s="211" t="s">
        <v>1780</v>
      </c>
      <c r="C334" s="213" t="s">
        <v>2844</v>
      </c>
      <c r="D334" s="213" t="s">
        <v>2845</v>
      </c>
      <c r="E334" s="213" t="s">
        <v>1172</v>
      </c>
      <c r="F334" s="209" t="s">
        <v>5305</v>
      </c>
    </row>
    <row r="335" spans="1:6" ht="16.350000000000001" customHeight="1">
      <c r="A335" s="209">
        <v>334</v>
      </c>
      <c r="B335" s="211" t="s">
        <v>1780</v>
      </c>
      <c r="C335" s="213" t="s">
        <v>2844</v>
      </c>
      <c r="D335" s="213" t="s">
        <v>2848</v>
      </c>
      <c r="E335" s="213" t="s">
        <v>1172</v>
      </c>
      <c r="F335" s="209" t="s">
        <v>5305</v>
      </c>
    </row>
    <row r="336" spans="1:6" ht="16.350000000000001" customHeight="1">
      <c r="A336" s="209">
        <v>335</v>
      </c>
      <c r="B336" s="211" t="s">
        <v>1780</v>
      </c>
      <c r="C336" s="213" t="s">
        <v>2844</v>
      </c>
      <c r="D336" s="213" t="s">
        <v>2851</v>
      </c>
      <c r="E336" s="214" t="s">
        <v>5099</v>
      </c>
      <c r="F336" s="209" t="s">
        <v>5305</v>
      </c>
    </row>
    <row r="337" spans="1:6" ht="16.350000000000001" customHeight="1">
      <c r="A337" s="209">
        <v>336</v>
      </c>
      <c r="B337" s="211" t="s">
        <v>1780</v>
      </c>
      <c r="C337" s="211" t="s">
        <v>2844</v>
      </c>
      <c r="D337" s="212" t="s">
        <v>2854</v>
      </c>
      <c r="E337" s="213" t="s">
        <v>769</v>
      </c>
      <c r="F337" s="209" t="s">
        <v>5307</v>
      </c>
    </row>
    <row r="338" spans="1:6" ht="16.350000000000001" customHeight="1">
      <c r="A338" s="209">
        <v>337</v>
      </c>
      <c r="B338" s="213" t="s">
        <v>1780</v>
      </c>
      <c r="C338" s="211" t="s">
        <v>2844</v>
      </c>
      <c r="D338" s="213" t="s">
        <v>2857</v>
      </c>
      <c r="E338" s="213" t="s">
        <v>769</v>
      </c>
      <c r="F338" s="209" t="s">
        <v>5307</v>
      </c>
    </row>
    <row r="339" spans="1:6" ht="16.350000000000001" customHeight="1">
      <c r="A339" s="209">
        <v>338</v>
      </c>
      <c r="B339" s="213" t="s">
        <v>1780</v>
      </c>
      <c r="C339" s="211" t="s">
        <v>2844</v>
      </c>
      <c r="D339" s="213" t="s">
        <v>2860</v>
      </c>
      <c r="E339" s="213" t="s">
        <v>769</v>
      </c>
      <c r="F339" s="209" t="s">
        <v>5307</v>
      </c>
    </row>
    <row r="340" spans="1:6" ht="16.350000000000001" customHeight="1">
      <c r="A340" s="209">
        <v>339</v>
      </c>
      <c r="B340" s="213" t="s">
        <v>1780</v>
      </c>
      <c r="C340" s="211" t="s">
        <v>2844</v>
      </c>
      <c r="D340" s="213" t="s">
        <v>2862</v>
      </c>
      <c r="E340" s="214" t="s">
        <v>5099</v>
      </c>
      <c r="F340" s="209" t="s">
        <v>5307</v>
      </c>
    </row>
    <row r="341" spans="1:6" ht="16.350000000000001" customHeight="1">
      <c r="A341" s="209">
        <v>340</v>
      </c>
      <c r="B341" s="213" t="s">
        <v>1780</v>
      </c>
      <c r="C341" s="211" t="s">
        <v>2844</v>
      </c>
      <c r="D341" s="213" t="s">
        <v>2864</v>
      </c>
      <c r="E341" s="214" t="s">
        <v>5099</v>
      </c>
      <c r="F341" s="209" t="s">
        <v>5307</v>
      </c>
    </row>
    <row r="342" spans="1:6" ht="16.350000000000001" customHeight="1">
      <c r="A342" s="209">
        <v>341</v>
      </c>
      <c r="B342" s="213" t="s">
        <v>1780</v>
      </c>
      <c r="C342" s="211" t="s">
        <v>2844</v>
      </c>
      <c r="D342" s="213" t="s">
        <v>2870</v>
      </c>
      <c r="E342" s="214" t="s">
        <v>5099</v>
      </c>
      <c r="F342" s="209" t="s">
        <v>5307</v>
      </c>
    </row>
    <row r="343" spans="1:6" ht="16.350000000000001" customHeight="1">
      <c r="A343" s="209">
        <v>342</v>
      </c>
      <c r="B343" s="213" t="s">
        <v>1780</v>
      </c>
      <c r="C343" s="211" t="s">
        <v>2844</v>
      </c>
      <c r="D343" s="213" t="s">
        <v>2872</v>
      </c>
      <c r="E343" s="214" t="s">
        <v>5099</v>
      </c>
      <c r="F343" s="209" t="s">
        <v>5307</v>
      </c>
    </row>
    <row r="344" spans="1:6" ht="16.350000000000001" customHeight="1">
      <c r="A344" s="209">
        <v>343</v>
      </c>
      <c r="B344" s="213" t="s">
        <v>1780</v>
      </c>
      <c r="C344" s="211" t="s">
        <v>2844</v>
      </c>
      <c r="D344" s="213" t="s">
        <v>2877</v>
      </c>
      <c r="E344" s="213" t="s">
        <v>769</v>
      </c>
      <c r="F344" s="209" t="s">
        <v>5307</v>
      </c>
    </row>
    <row r="345" spans="1:6" ht="16.350000000000001" customHeight="1">
      <c r="A345" s="209">
        <v>344</v>
      </c>
      <c r="B345" s="213" t="s">
        <v>1780</v>
      </c>
      <c r="C345" s="211" t="s">
        <v>2844</v>
      </c>
      <c r="D345" s="213" t="s">
        <v>2879</v>
      </c>
      <c r="E345" s="214" t="s">
        <v>5099</v>
      </c>
      <c r="F345" s="209" t="s">
        <v>5307</v>
      </c>
    </row>
    <row r="346" spans="1:6" ht="16.350000000000001" customHeight="1">
      <c r="A346" s="209">
        <v>345</v>
      </c>
      <c r="B346" s="213" t="s">
        <v>1780</v>
      </c>
      <c r="C346" s="211" t="s">
        <v>2844</v>
      </c>
      <c r="D346" s="213" t="s">
        <v>2883</v>
      </c>
      <c r="E346" s="214" t="s">
        <v>5099</v>
      </c>
      <c r="F346" s="209" t="s">
        <v>5305</v>
      </c>
    </row>
    <row r="347" spans="1:6" ht="16.350000000000001" customHeight="1">
      <c r="A347" s="209">
        <v>346</v>
      </c>
      <c r="B347" s="213" t="s">
        <v>1780</v>
      </c>
      <c r="C347" s="211" t="s">
        <v>2844</v>
      </c>
      <c r="D347" s="213" t="s">
        <v>2885</v>
      </c>
      <c r="E347" s="214" t="s">
        <v>5099</v>
      </c>
      <c r="F347" s="209" t="s">
        <v>5307</v>
      </c>
    </row>
    <row r="348" spans="1:6" ht="16.350000000000001" customHeight="1">
      <c r="A348" s="209">
        <v>347</v>
      </c>
      <c r="B348" s="213" t="s">
        <v>1780</v>
      </c>
      <c r="C348" s="211" t="s">
        <v>2844</v>
      </c>
      <c r="D348" s="213" t="s">
        <v>2887</v>
      </c>
      <c r="E348" s="214" t="s">
        <v>5099</v>
      </c>
      <c r="F348" s="209" t="s">
        <v>5307</v>
      </c>
    </row>
    <row r="349" spans="1:6" ht="16.350000000000001" customHeight="1">
      <c r="A349" s="209">
        <v>348</v>
      </c>
      <c r="B349" s="213" t="s">
        <v>1780</v>
      </c>
      <c r="C349" s="211" t="s">
        <v>2844</v>
      </c>
      <c r="D349" s="213" t="s">
        <v>2909</v>
      </c>
      <c r="E349" s="214" t="s">
        <v>5099</v>
      </c>
      <c r="F349" s="209" t="s">
        <v>5307</v>
      </c>
    </row>
    <row r="350" spans="1:6" ht="16.350000000000001" customHeight="1">
      <c r="A350" s="209">
        <v>349</v>
      </c>
      <c r="B350" s="213" t="s">
        <v>1780</v>
      </c>
      <c r="C350" s="211" t="s">
        <v>2844</v>
      </c>
      <c r="D350" s="213" t="s">
        <v>2921</v>
      </c>
      <c r="E350" s="213" t="s">
        <v>769</v>
      </c>
      <c r="F350" s="209" t="s">
        <v>5307</v>
      </c>
    </row>
    <row r="351" spans="1:6" ht="16.350000000000001" customHeight="1">
      <c r="A351" s="209">
        <v>350</v>
      </c>
      <c r="B351" s="213" t="s">
        <v>1780</v>
      </c>
      <c r="C351" s="211" t="s">
        <v>2844</v>
      </c>
      <c r="D351" s="213" t="s">
        <v>3011</v>
      </c>
      <c r="E351" s="214" t="s">
        <v>5099</v>
      </c>
      <c r="F351" s="209" t="s">
        <v>5307</v>
      </c>
    </row>
    <row r="352" spans="1:6" ht="16.350000000000001" customHeight="1">
      <c r="A352" s="209">
        <v>351</v>
      </c>
      <c r="B352" s="213" t="s">
        <v>1780</v>
      </c>
      <c r="C352" s="211" t="s">
        <v>2844</v>
      </c>
      <c r="D352" s="213" t="s">
        <v>3016</v>
      </c>
      <c r="E352" s="214" t="s">
        <v>5099</v>
      </c>
      <c r="F352" s="209" t="s">
        <v>5307</v>
      </c>
    </row>
    <row r="353" spans="1:6" ht="16.350000000000001" customHeight="1">
      <c r="A353" s="209">
        <v>352</v>
      </c>
      <c r="B353" s="213" t="s">
        <v>2637</v>
      </c>
      <c r="C353" s="211" t="s">
        <v>3034</v>
      </c>
      <c r="D353" s="213" t="s">
        <v>3035</v>
      </c>
      <c r="E353" s="213" t="s">
        <v>763</v>
      </c>
      <c r="F353" s="209" t="s">
        <v>5305</v>
      </c>
    </row>
    <row r="354" spans="1:6" ht="16.350000000000001" customHeight="1">
      <c r="A354" s="209">
        <v>353</v>
      </c>
      <c r="B354" s="213" t="s">
        <v>2637</v>
      </c>
      <c r="C354" s="211" t="s">
        <v>3034</v>
      </c>
      <c r="D354" s="213" t="s">
        <v>3038</v>
      </c>
      <c r="E354" s="213" t="s">
        <v>769</v>
      </c>
      <c r="F354" s="209" t="s">
        <v>5307</v>
      </c>
    </row>
    <row r="355" spans="1:6" ht="16.350000000000001" customHeight="1">
      <c r="A355" s="209">
        <v>354</v>
      </c>
      <c r="B355" s="213" t="s">
        <v>2646</v>
      </c>
      <c r="C355" s="211" t="s">
        <v>3034</v>
      </c>
      <c r="D355" s="213" t="s">
        <v>3043</v>
      </c>
      <c r="E355" s="213" t="s">
        <v>769</v>
      </c>
      <c r="F355" s="209" t="s">
        <v>5307</v>
      </c>
    </row>
    <row r="356" spans="1:6" ht="16.350000000000001" customHeight="1">
      <c r="A356" s="209">
        <v>355</v>
      </c>
      <c r="B356" s="213" t="s">
        <v>2646</v>
      </c>
      <c r="C356" s="211" t="s">
        <v>3034</v>
      </c>
      <c r="D356" s="213" t="s">
        <v>3053</v>
      </c>
      <c r="E356" s="213" t="s">
        <v>769</v>
      </c>
      <c r="F356" s="209" t="s">
        <v>5307</v>
      </c>
    </row>
    <row r="357" spans="1:6" ht="16.350000000000001" customHeight="1">
      <c r="A357" s="209">
        <v>356</v>
      </c>
      <c r="B357" s="213" t="s">
        <v>2646</v>
      </c>
      <c r="C357" s="211" t="s">
        <v>3034</v>
      </c>
      <c r="D357" s="213" t="s">
        <v>3057</v>
      </c>
      <c r="E357" s="213" t="s">
        <v>769</v>
      </c>
      <c r="F357" s="209" t="s">
        <v>5307</v>
      </c>
    </row>
    <row r="358" spans="1:6" ht="16.350000000000001" customHeight="1">
      <c r="A358" s="209">
        <v>357</v>
      </c>
      <c r="B358" s="213" t="s">
        <v>2646</v>
      </c>
      <c r="C358" s="211" t="s">
        <v>3034</v>
      </c>
      <c r="D358" s="213" t="s">
        <v>3059</v>
      </c>
      <c r="E358" s="213" t="s">
        <v>769</v>
      </c>
      <c r="F358" s="209" t="s">
        <v>5307</v>
      </c>
    </row>
    <row r="359" spans="1:6" ht="16.350000000000001" customHeight="1">
      <c r="A359" s="209">
        <v>358</v>
      </c>
      <c r="B359" s="213" t="s">
        <v>2646</v>
      </c>
      <c r="C359" s="211" t="s">
        <v>3034</v>
      </c>
      <c r="D359" s="213" t="s">
        <v>3061</v>
      </c>
      <c r="E359" s="213" t="s">
        <v>769</v>
      </c>
      <c r="F359" s="209" t="s">
        <v>5305</v>
      </c>
    </row>
    <row r="360" spans="1:6" ht="16.350000000000001" customHeight="1">
      <c r="A360" s="209">
        <v>359</v>
      </c>
      <c r="B360" s="213" t="s">
        <v>2646</v>
      </c>
      <c r="C360" s="211" t="s">
        <v>3034</v>
      </c>
      <c r="D360" s="213" t="s">
        <v>3063</v>
      </c>
      <c r="E360" s="213" t="s">
        <v>769</v>
      </c>
      <c r="F360" s="209" t="s">
        <v>5305</v>
      </c>
    </row>
    <row r="361" spans="1:6" ht="16.350000000000001" customHeight="1">
      <c r="A361" s="209">
        <v>360</v>
      </c>
      <c r="B361" s="213" t="s">
        <v>2646</v>
      </c>
      <c r="C361" s="211" t="s">
        <v>3034</v>
      </c>
      <c r="D361" s="213" t="s">
        <v>3065</v>
      </c>
      <c r="E361" s="213" t="s">
        <v>769</v>
      </c>
      <c r="F361" s="209" t="s">
        <v>5307</v>
      </c>
    </row>
    <row r="362" spans="1:6" ht="16.350000000000001" customHeight="1">
      <c r="A362" s="209">
        <v>361</v>
      </c>
      <c r="B362" s="213" t="s">
        <v>2646</v>
      </c>
      <c r="C362" s="211" t="s">
        <v>3034</v>
      </c>
      <c r="D362" s="213" t="s">
        <v>3066</v>
      </c>
      <c r="E362" s="213" t="s">
        <v>769</v>
      </c>
      <c r="F362" s="209" t="s">
        <v>5305</v>
      </c>
    </row>
    <row r="363" spans="1:6" ht="16.350000000000001" customHeight="1">
      <c r="A363" s="209">
        <v>362</v>
      </c>
      <c r="B363" s="213" t="s">
        <v>2646</v>
      </c>
      <c r="C363" s="211" t="s">
        <v>3034</v>
      </c>
      <c r="D363" s="213" t="s">
        <v>3070</v>
      </c>
      <c r="E363" s="213" t="s">
        <v>769</v>
      </c>
      <c r="F363" s="209" t="s">
        <v>5307</v>
      </c>
    </row>
    <row r="364" spans="1:6" ht="16.350000000000001" customHeight="1">
      <c r="A364" s="209">
        <v>363</v>
      </c>
      <c r="B364" s="213" t="s">
        <v>2646</v>
      </c>
      <c r="C364" s="211" t="s">
        <v>3034</v>
      </c>
      <c r="D364" s="213" t="s">
        <v>3080</v>
      </c>
      <c r="E364" s="213" t="s">
        <v>769</v>
      </c>
      <c r="F364" s="209" t="s">
        <v>5307</v>
      </c>
    </row>
    <row r="365" spans="1:6" ht="16.350000000000001" customHeight="1">
      <c r="A365" s="209">
        <v>364</v>
      </c>
      <c r="B365" s="213" t="s">
        <v>2646</v>
      </c>
      <c r="C365" s="211" t="s">
        <v>3034</v>
      </c>
      <c r="D365" s="213" t="s">
        <v>3082</v>
      </c>
      <c r="E365" s="213" t="s">
        <v>769</v>
      </c>
      <c r="F365" s="209" t="s">
        <v>5305</v>
      </c>
    </row>
    <row r="366" spans="1:6" ht="16.350000000000001" customHeight="1">
      <c r="A366" s="209">
        <v>365</v>
      </c>
      <c r="B366" s="213" t="s">
        <v>2646</v>
      </c>
      <c r="C366" s="211" t="s">
        <v>3034</v>
      </c>
      <c r="D366" s="213" t="s">
        <v>3100</v>
      </c>
      <c r="E366" s="213" t="s">
        <v>769</v>
      </c>
      <c r="F366" s="209" t="s">
        <v>5307</v>
      </c>
    </row>
    <row r="367" spans="1:6" ht="16.350000000000001" customHeight="1">
      <c r="A367" s="209">
        <v>366</v>
      </c>
      <c r="B367" s="213" t="s">
        <v>2646</v>
      </c>
      <c r="C367" s="213" t="s">
        <v>3034</v>
      </c>
      <c r="D367" s="213" t="s">
        <v>3106</v>
      </c>
      <c r="E367" s="213" t="s">
        <v>769</v>
      </c>
      <c r="F367" s="209" t="s">
        <v>5307</v>
      </c>
    </row>
    <row r="368" spans="1:6" ht="16.350000000000001" customHeight="1">
      <c r="A368" s="209">
        <v>367</v>
      </c>
      <c r="B368" s="213" t="s">
        <v>2646</v>
      </c>
      <c r="C368" s="213" t="s">
        <v>3034</v>
      </c>
      <c r="D368" s="213" t="s">
        <v>3111</v>
      </c>
      <c r="E368" s="213" t="s">
        <v>769</v>
      </c>
      <c r="F368" s="209" t="s">
        <v>5307</v>
      </c>
    </row>
    <row r="369" spans="1:6" ht="16.350000000000001" customHeight="1">
      <c r="A369" s="209">
        <v>368</v>
      </c>
      <c r="B369" s="213" t="s">
        <v>2646</v>
      </c>
      <c r="C369" s="213" t="s">
        <v>3034</v>
      </c>
      <c r="D369" s="213" t="s">
        <v>3131</v>
      </c>
      <c r="E369" s="213" t="s">
        <v>769</v>
      </c>
      <c r="F369" s="209" t="s">
        <v>5305</v>
      </c>
    </row>
    <row r="370" spans="1:6" ht="16.350000000000001" customHeight="1">
      <c r="A370" s="209">
        <v>369</v>
      </c>
      <c r="B370" s="213" t="s">
        <v>2646</v>
      </c>
      <c r="C370" s="213" t="s">
        <v>3137</v>
      </c>
      <c r="D370" s="213" t="s">
        <v>3138</v>
      </c>
      <c r="E370" s="213" t="s">
        <v>763</v>
      </c>
      <c r="F370" s="209" t="s">
        <v>5305</v>
      </c>
    </row>
    <row r="371" spans="1:6" ht="16.350000000000001" customHeight="1">
      <c r="A371" s="209">
        <v>370</v>
      </c>
      <c r="B371" s="213" t="s">
        <v>2646</v>
      </c>
      <c r="C371" s="213" t="s">
        <v>3137</v>
      </c>
      <c r="D371" s="213" t="s">
        <v>3140</v>
      </c>
      <c r="E371" s="213" t="s">
        <v>763</v>
      </c>
      <c r="F371" s="209" t="s">
        <v>5305</v>
      </c>
    </row>
    <row r="372" spans="1:6" ht="16.350000000000001" customHeight="1">
      <c r="A372" s="209">
        <v>371</v>
      </c>
      <c r="B372" s="213" t="s">
        <v>2646</v>
      </c>
      <c r="C372" s="213" t="s">
        <v>3137</v>
      </c>
      <c r="D372" s="213" t="s">
        <v>3142</v>
      </c>
      <c r="E372" s="213" t="s">
        <v>763</v>
      </c>
      <c r="F372" s="209" t="s">
        <v>5305</v>
      </c>
    </row>
    <row r="373" spans="1:6" ht="16.350000000000001" customHeight="1">
      <c r="A373" s="209">
        <v>372</v>
      </c>
      <c r="B373" s="213" t="s">
        <v>2646</v>
      </c>
      <c r="C373" s="213" t="s">
        <v>3137</v>
      </c>
      <c r="D373" s="213" t="s">
        <v>3144</v>
      </c>
      <c r="E373" s="213" t="s">
        <v>769</v>
      </c>
      <c r="F373" s="209" t="s">
        <v>5307</v>
      </c>
    </row>
    <row r="374" spans="1:6" ht="16.350000000000001" customHeight="1">
      <c r="A374" s="209">
        <v>373</v>
      </c>
      <c r="B374" s="213" t="s">
        <v>2646</v>
      </c>
      <c r="C374" s="213" t="s">
        <v>3137</v>
      </c>
      <c r="D374" s="213" t="s">
        <v>3147</v>
      </c>
      <c r="E374" s="213" t="s">
        <v>769</v>
      </c>
      <c r="F374" s="209" t="s">
        <v>5305</v>
      </c>
    </row>
    <row r="375" spans="1:6" ht="16.350000000000001" customHeight="1">
      <c r="A375" s="209">
        <v>374</v>
      </c>
      <c r="B375" s="213" t="s">
        <v>2646</v>
      </c>
      <c r="C375" s="213" t="s">
        <v>3137</v>
      </c>
      <c r="D375" s="213" t="s">
        <v>3149</v>
      </c>
      <c r="E375" s="213" t="s">
        <v>769</v>
      </c>
      <c r="F375" s="209" t="s">
        <v>5305</v>
      </c>
    </row>
    <row r="376" spans="1:6" ht="16.350000000000001" customHeight="1">
      <c r="A376" s="209">
        <v>375</v>
      </c>
      <c r="B376" s="213" t="s">
        <v>2646</v>
      </c>
      <c r="C376" s="213" t="s">
        <v>3137</v>
      </c>
      <c r="D376" s="213" t="s">
        <v>3151</v>
      </c>
      <c r="E376" s="213" t="s">
        <v>769</v>
      </c>
      <c r="F376" s="209" t="s">
        <v>5305</v>
      </c>
    </row>
    <row r="377" spans="1:6" ht="16.350000000000001" customHeight="1">
      <c r="A377" s="209">
        <v>376</v>
      </c>
      <c r="B377" s="213" t="s">
        <v>2646</v>
      </c>
      <c r="C377" s="213" t="s">
        <v>3137</v>
      </c>
      <c r="D377" s="213" t="s">
        <v>3154</v>
      </c>
      <c r="E377" s="213" t="s">
        <v>769</v>
      </c>
      <c r="F377" s="209" t="s">
        <v>5307</v>
      </c>
    </row>
    <row r="378" spans="1:6" ht="16.350000000000001" customHeight="1">
      <c r="A378" s="209">
        <v>377</v>
      </c>
      <c r="B378" s="213" t="s">
        <v>2646</v>
      </c>
      <c r="C378" s="213" t="s">
        <v>3137</v>
      </c>
      <c r="D378" s="213" t="s">
        <v>3158</v>
      </c>
      <c r="E378" s="213" t="s">
        <v>763</v>
      </c>
      <c r="F378" s="209" t="s">
        <v>5305</v>
      </c>
    </row>
    <row r="379" spans="1:6" ht="16.350000000000001" customHeight="1">
      <c r="A379" s="209">
        <v>378</v>
      </c>
      <c r="B379" s="213" t="s">
        <v>2646</v>
      </c>
      <c r="C379" s="213" t="s">
        <v>3137</v>
      </c>
      <c r="D379" s="213" t="s">
        <v>3160</v>
      </c>
      <c r="E379" s="213" t="s">
        <v>769</v>
      </c>
      <c r="F379" s="209" t="s">
        <v>5305</v>
      </c>
    </row>
    <row r="380" spans="1:6" ht="16.350000000000001" customHeight="1">
      <c r="A380" s="209">
        <v>379</v>
      </c>
      <c r="B380" s="213" t="s">
        <v>2646</v>
      </c>
      <c r="C380" s="213" t="s">
        <v>3137</v>
      </c>
      <c r="D380" s="213" t="s">
        <v>3162</v>
      </c>
      <c r="E380" s="213" t="s">
        <v>769</v>
      </c>
      <c r="F380" s="209" t="s">
        <v>5305</v>
      </c>
    </row>
    <row r="381" spans="1:6" ht="16.350000000000001" customHeight="1">
      <c r="A381" s="209">
        <v>380</v>
      </c>
      <c r="B381" s="213" t="s">
        <v>2646</v>
      </c>
      <c r="C381" s="213" t="s">
        <v>3137</v>
      </c>
      <c r="D381" s="213" t="s">
        <v>3164</v>
      </c>
      <c r="E381" s="213" t="s">
        <v>769</v>
      </c>
      <c r="F381" s="209" t="s">
        <v>5307</v>
      </c>
    </row>
    <row r="382" spans="1:6" ht="16.350000000000001" customHeight="1">
      <c r="A382" s="209">
        <v>381</v>
      </c>
      <c r="B382" s="213" t="s">
        <v>2646</v>
      </c>
      <c r="C382" s="209" t="s">
        <v>3137</v>
      </c>
      <c r="D382" s="209" t="s">
        <v>3167</v>
      </c>
      <c r="E382" s="209" t="s">
        <v>769</v>
      </c>
      <c r="F382" s="209" t="s">
        <v>5305</v>
      </c>
    </row>
    <row r="383" spans="1:6" ht="16.350000000000001" customHeight="1">
      <c r="A383" s="209">
        <v>382</v>
      </c>
      <c r="B383" s="213" t="s">
        <v>2646</v>
      </c>
      <c r="C383" s="209" t="s">
        <v>3137</v>
      </c>
      <c r="D383" s="209" t="s">
        <v>3169</v>
      </c>
      <c r="E383" s="209" t="s">
        <v>769</v>
      </c>
      <c r="F383" s="209" t="s">
        <v>5307</v>
      </c>
    </row>
    <row r="384" spans="1:6" ht="16.350000000000001" customHeight="1">
      <c r="A384" s="209">
        <v>383</v>
      </c>
      <c r="B384" s="213" t="s">
        <v>2646</v>
      </c>
      <c r="C384" s="209" t="s">
        <v>3137</v>
      </c>
      <c r="D384" s="209" t="s">
        <v>3172</v>
      </c>
      <c r="E384" s="209" t="s">
        <v>769</v>
      </c>
      <c r="F384" s="209" t="s">
        <v>5307</v>
      </c>
    </row>
    <row r="385" spans="1:6" ht="16.350000000000001" customHeight="1">
      <c r="A385" s="209">
        <v>384</v>
      </c>
      <c r="B385" s="213" t="s">
        <v>2646</v>
      </c>
      <c r="C385" s="209" t="s">
        <v>3137</v>
      </c>
      <c r="D385" s="209" t="s">
        <v>3175</v>
      </c>
      <c r="E385" s="209" t="s">
        <v>769</v>
      </c>
      <c r="F385" s="209" t="s">
        <v>5307</v>
      </c>
    </row>
    <row r="386" spans="1:6" ht="16.350000000000001" customHeight="1">
      <c r="A386" s="209">
        <v>385</v>
      </c>
      <c r="B386" s="213" t="s">
        <v>2646</v>
      </c>
      <c r="C386" s="209" t="s">
        <v>3137</v>
      </c>
      <c r="D386" s="209" t="s">
        <v>3178</v>
      </c>
      <c r="E386" s="209" t="s">
        <v>769</v>
      </c>
      <c r="F386" s="209" t="s">
        <v>5307</v>
      </c>
    </row>
    <row r="387" spans="1:6" ht="16.350000000000001" customHeight="1">
      <c r="A387" s="209">
        <v>386</v>
      </c>
      <c r="B387" s="213" t="s">
        <v>2646</v>
      </c>
      <c r="C387" s="209" t="s">
        <v>3137</v>
      </c>
      <c r="D387" s="209" t="s">
        <v>3180</v>
      </c>
      <c r="E387" s="209" t="s">
        <v>769</v>
      </c>
      <c r="F387" s="209" t="s">
        <v>5305</v>
      </c>
    </row>
    <row r="388" spans="1:6" ht="16.350000000000001" customHeight="1">
      <c r="A388" s="209">
        <v>387</v>
      </c>
      <c r="B388" s="213" t="s">
        <v>2646</v>
      </c>
      <c r="C388" s="213" t="s">
        <v>3137</v>
      </c>
      <c r="D388" s="213" t="s">
        <v>3205</v>
      </c>
      <c r="E388" s="213" t="s">
        <v>769</v>
      </c>
      <c r="F388" s="209" t="s">
        <v>5307</v>
      </c>
    </row>
    <row r="389" spans="1:6" ht="16.350000000000001" customHeight="1">
      <c r="A389" s="209">
        <v>388</v>
      </c>
      <c r="B389" s="213" t="s">
        <v>2646</v>
      </c>
      <c r="C389" s="209" t="s">
        <v>3137</v>
      </c>
      <c r="D389" s="209" t="s">
        <v>3209</v>
      </c>
      <c r="E389" s="209" t="s">
        <v>769</v>
      </c>
      <c r="F389" s="209" t="s">
        <v>5307</v>
      </c>
    </row>
    <row r="390" spans="1:6" ht="16.350000000000001" customHeight="1">
      <c r="A390" s="209">
        <v>389</v>
      </c>
      <c r="B390" s="213" t="s">
        <v>2646</v>
      </c>
      <c r="C390" s="209" t="s">
        <v>3137</v>
      </c>
      <c r="D390" s="209" t="s">
        <v>3210</v>
      </c>
      <c r="E390" s="209" t="s">
        <v>769</v>
      </c>
      <c r="F390" s="209" t="s">
        <v>5305</v>
      </c>
    </row>
    <row r="391" spans="1:6" ht="16.350000000000001" customHeight="1">
      <c r="A391" s="209">
        <v>390</v>
      </c>
      <c r="B391" s="213" t="s">
        <v>2646</v>
      </c>
      <c r="C391" s="209" t="s">
        <v>3223</v>
      </c>
      <c r="D391" s="209" t="s">
        <v>3224</v>
      </c>
      <c r="E391" s="209" t="s">
        <v>763</v>
      </c>
      <c r="F391" s="209" t="s">
        <v>5305</v>
      </c>
    </row>
    <row r="392" spans="1:6" ht="16.350000000000001" customHeight="1">
      <c r="A392" s="209">
        <v>391</v>
      </c>
      <c r="B392" s="213" t="s">
        <v>2646</v>
      </c>
      <c r="C392" s="209" t="s">
        <v>3223</v>
      </c>
      <c r="D392" s="209" t="s">
        <v>3225</v>
      </c>
      <c r="E392" s="209" t="s">
        <v>763</v>
      </c>
      <c r="F392" s="209" t="s">
        <v>5305</v>
      </c>
    </row>
    <row r="393" spans="1:6" ht="16.350000000000001" customHeight="1">
      <c r="A393" s="209">
        <v>392</v>
      </c>
      <c r="B393" s="213" t="s">
        <v>2646</v>
      </c>
      <c r="C393" s="209" t="s">
        <v>3223</v>
      </c>
      <c r="D393" s="209" t="s">
        <v>3227</v>
      </c>
      <c r="E393" s="209" t="s">
        <v>763</v>
      </c>
      <c r="F393" s="209" t="s">
        <v>5305</v>
      </c>
    </row>
    <row r="394" spans="1:6" ht="16.350000000000001" customHeight="1">
      <c r="A394" s="209">
        <v>393</v>
      </c>
      <c r="B394" s="213" t="s">
        <v>2646</v>
      </c>
      <c r="C394" s="209" t="s">
        <v>3223</v>
      </c>
      <c r="D394" s="209" t="s">
        <v>3229</v>
      </c>
      <c r="E394" s="209" t="s">
        <v>763</v>
      </c>
      <c r="F394" s="209" t="s">
        <v>5305</v>
      </c>
    </row>
    <row r="395" spans="1:6" ht="16.350000000000001" customHeight="1">
      <c r="A395" s="209">
        <v>394</v>
      </c>
      <c r="B395" s="213" t="s">
        <v>2646</v>
      </c>
      <c r="C395" s="209" t="s">
        <v>3223</v>
      </c>
      <c r="D395" s="209" t="s">
        <v>3231</v>
      </c>
      <c r="E395" s="209" t="s">
        <v>769</v>
      </c>
      <c r="F395" s="209" t="s">
        <v>5305</v>
      </c>
    </row>
    <row r="396" spans="1:6" ht="16.350000000000001" customHeight="1">
      <c r="A396" s="209">
        <v>395</v>
      </c>
      <c r="B396" s="213" t="s">
        <v>2646</v>
      </c>
      <c r="C396" s="209" t="s">
        <v>3223</v>
      </c>
      <c r="D396" s="209" t="s">
        <v>3233</v>
      </c>
      <c r="E396" s="209" t="s">
        <v>769</v>
      </c>
      <c r="F396" s="209" t="s">
        <v>5305</v>
      </c>
    </row>
    <row r="397" spans="1:6" ht="16.350000000000001" customHeight="1">
      <c r="A397" s="209">
        <v>396</v>
      </c>
      <c r="B397" s="213" t="s">
        <v>2646</v>
      </c>
      <c r="C397" s="209" t="s">
        <v>3223</v>
      </c>
      <c r="D397" s="209" t="s">
        <v>3235</v>
      </c>
      <c r="E397" s="209" t="s">
        <v>763</v>
      </c>
      <c r="F397" s="209" t="s">
        <v>5307</v>
      </c>
    </row>
    <row r="398" spans="1:6" ht="16.350000000000001" customHeight="1">
      <c r="A398" s="209">
        <v>397</v>
      </c>
      <c r="B398" s="213" t="s">
        <v>2646</v>
      </c>
      <c r="C398" s="213" t="s">
        <v>3223</v>
      </c>
      <c r="D398" s="213" t="s">
        <v>3237</v>
      </c>
      <c r="E398" s="213" t="s">
        <v>769</v>
      </c>
      <c r="F398" s="209" t="s">
        <v>5307</v>
      </c>
    </row>
    <row r="399" spans="1:6" ht="16.350000000000001" customHeight="1">
      <c r="A399" s="209">
        <v>398</v>
      </c>
      <c r="B399" s="213" t="s">
        <v>2646</v>
      </c>
      <c r="C399" s="213" t="s">
        <v>3223</v>
      </c>
      <c r="D399" s="213" t="s">
        <v>3239</v>
      </c>
      <c r="E399" s="213" t="s">
        <v>769</v>
      </c>
      <c r="F399" s="209" t="s">
        <v>5307</v>
      </c>
    </row>
    <row r="400" spans="1:6" ht="16.350000000000001" customHeight="1">
      <c r="A400" s="209">
        <v>399</v>
      </c>
      <c r="B400" s="213" t="s">
        <v>2646</v>
      </c>
      <c r="C400" s="213" t="s">
        <v>3223</v>
      </c>
      <c r="D400" s="213" t="s">
        <v>3242</v>
      </c>
      <c r="E400" s="213" t="s">
        <v>769</v>
      </c>
      <c r="F400" s="209" t="s">
        <v>5307</v>
      </c>
    </row>
    <row r="401" spans="1:6" ht="16.350000000000001" customHeight="1">
      <c r="A401" s="209">
        <v>400</v>
      </c>
      <c r="B401" s="213" t="s">
        <v>2646</v>
      </c>
      <c r="C401" s="213" t="s">
        <v>3223</v>
      </c>
      <c r="D401" s="213" t="s">
        <v>3244</v>
      </c>
      <c r="E401" s="213" t="s">
        <v>769</v>
      </c>
      <c r="F401" s="209" t="s">
        <v>5305</v>
      </c>
    </row>
    <row r="402" spans="1:6" ht="16.350000000000001" customHeight="1">
      <c r="A402" s="209">
        <v>401</v>
      </c>
      <c r="B402" s="213" t="s">
        <v>2646</v>
      </c>
      <c r="C402" s="213" t="s">
        <v>3223</v>
      </c>
      <c r="D402" s="213" t="s">
        <v>3246</v>
      </c>
      <c r="E402" s="213" t="s">
        <v>763</v>
      </c>
      <c r="F402" s="209" t="s">
        <v>5305</v>
      </c>
    </row>
    <row r="403" spans="1:6" ht="16.350000000000001" customHeight="1">
      <c r="A403" s="209">
        <v>402</v>
      </c>
      <c r="B403" s="213" t="s">
        <v>2646</v>
      </c>
      <c r="C403" s="213" t="s">
        <v>3223</v>
      </c>
      <c r="D403" s="213" t="s">
        <v>3248</v>
      </c>
      <c r="E403" s="213" t="s">
        <v>769</v>
      </c>
      <c r="F403" s="209" t="s">
        <v>5305</v>
      </c>
    </row>
    <row r="404" spans="1:6" ht="16.350000000000001" customHeight="1">
      <c r="A404" s="209">
        <v>403</v>
      </c>
      <c r="B404" s="213" t="s">
        <v>2646</v>
      </c>
      <c r="C404" s="213" t="s">
        <v>3223</v>
      </c>
      <c r="D404" s="213" t="s">
        <v>3250</v>
      </c>
      <c r="E404" s="213" t="s">
        <v>769</v>
      </c>
      <c r="F404" s="209" t="s">
        <v>5305</v>
      </c>
    </row>
    <row r="405" spans="1:6" ht="16.350000000000001" customHeight="1">
      <c r="A405" s="209">
        <v>404</v>
      </c>
      <c r="B405" s="213" t="s">
        <v>2646</v>
      </c>
      <c r="C405" s="213" t="s">
        <v>3223</v>
      </c>
      <c r="D405" s="213" t="s">
        <v>3252</v>
      </c>
      <c r="E405" s="213" t="s">
        <v>769</v>
      </c>
      <c r="F405" s="209" t="s">
        <v>5307</v>
      </c>
    </row>
    <row r="406" spans="1:6" ht="16.350000000000001" customHeight="1">
      <c r="A406" s="209">
        <v>405</v>
      </c>
      <c r="B406" s="213" t="s">
        <v>2646</v>
      </c>
      <c r="C406" s="213" t="s">
        <v>3223</v>
      </c>
      <c r="D406" s="213" t="s">
        <v>3254</v>
      </c>
      <c r="E406" s="213" t="s">
        <v>769</v>
      </c>
      <c r="F406" s="209" t="s">
        <v>5307</v>
      </c>
    </row>
    <row r="407" spans="1:6" ht="16.350000000000001" customHeight="1">
      <c r="A407" s="209">
        <v>406</v>
      </c>
      <c r="B407" s="213" t="s">
        <v>2646</v>
      </c>
      <c r="C407" s="213" t="s">
        <v>3223</v>
      </c>
      <c r="D407" s="213" t="s">
        <v>3257</v>
      </c>
      <c r="E407" s="213" t="s">
        <v>769</v>
      </c>
      <c r="F407" s="209" t="s">
        <v>5305</v>
      </c>
    </row>
    <row r="408" spans="1:6" ht="16.350000000000001" customHeight="1">
      <c r="A408" s="209">
        <v>407</v>
      </c>
      <c r="B408" s="213" t="s">
        <v>2646</v>
      </c>
      <c r="C408" s="213" t="s">
        <v>3223</v>
      </c>
      <c r="D408" s="213" t="s">
        <v>3259</v>
      </c>
      <c r="E408" s="213" t="s">
        <v>769</v>
      </c>
      <c r="F408" s="209" t="s">
        <v>5305</v>
      </c>
    </row>
    <row r="409" spans="1:6" ht="16.350000000000001" customHeight="1">
      <c r="A409" s="209">
        <v>408</v>
      </c>
      <c r="B409" s="213" t="s">
        <v>2646</v>
      </c>
      <c r="C409" s="213" t="s">
        <v>3223</v>
      </c>
      <c r="D409" s="213" t="s">
        <v>3261</v>
      </c>
      <c r="E409" s="213" t="s">
        <v>769</v>
      </c>
      <c r="F409" s="209" t="s">
        <v>5305</v>
      </c>
    </row>
    <row r="410" spans="1:6" ht="16.350000000000001" customHeight="1">
      <c r="A410" s="209">
        <v>409</v>
      </c>
      <c r="B410" s="213" t="s">
        <v>2646</v>
      </c>
      <c r="C410" s="213" t="s">
        <v>3223</v>
      </c>
      <c r="D410" s="213" t="s">
        <v>3263</v>
      </c>
      <c r="E410" s="213" t="s">
        <v>769</v>
      </c>
      <c r="F410" s="209" t="s">
        <v>5305</v>
      </c>
    </row>
    <row r="411" spans="1:6" ht="16.350000000000001" customHeight="1">
      <c r="A411" s="209">
        <v>410</v>
      </c>
      <c r="B411" s="213" t="s">
        <v>2646</v>
      </c>
      <c r="C411" s="213" t="s">
        <v>3223</v>
      </c>
      <c r="D411" s="213" t="s">
        <v>3267</v>
      </c>
      <c r="E411" s="213" t="s">
        <v>769</v>
      </c>
      <c r="F411" s="209" t="s">
        <v>5305</v>
      </c>
    </row>
    <row r="412" spans="1:6" ht="16.350000000000001" customHeight="1">
      <c r="A412" s="209">
        <v>411</v>
      </c>
      <c r="B412" s="213" t="s">
        <v>2646</v>
      </c>
      <c r="C412" s="213" t="s">
        <v>3223</v>
      </c>
      <c r="D412" s="213" t="s">
        <v>3269</v>
      </c>
      <c r="E412" s="213" t="s">
        <v>769</v>
      </c>
      <c r="F412" s="209" t="s">
        <v>5307</v>
      </c>
    </row>
    <row r="413" spans="1:6" ht="16.350000000000001" customHeight="1">
      <c r="A413" s="209">
        <v>412</v>
      </c>
      <c r="B413" s="213" t="s">
        <v>2646</v>
      </c>
      <c r="C413" s="213" t="s">
        <v>3223</v>
      </c>
      <c r="D413" s="213" t="s">
        <v>3271</v>
      </c>
      <c r="E413" s="213" t="s">
        <v>769</v>
      </c>
      <c r="F413" s="209" t="s">
        <v>5307</v>
      </c>
    </row>
    <row r="414" spans="1:6" ht="16.350000000000001" customHeight="1">
      <c r="A414" s="209">
        <v>413</v>
      </c>
      <c r="B414" s="213" t="s">
        <v>2646</v>
      </c>
      <c r="C414" s="213" t="s">
        <v>3223</v>
      </c>
      <c r="D414" s="213" t="s">
        <v>3273</v>
      </c>
      <c r="E414" s="213" t="s">
        <v>769</v>
      </c>
      <c r="F414" s="209" t="s">
        <v>5307</v>
      </c>
    </row>
    <row r="415" spans="1:6" ht="16.350000000000001" customHeight="1">
      <c r="A415" s="209">
        <v>414</v>
      </c>
      <c r="B415" s="213" t="s">
        <v>2646</v>
      </c>
      <c r="C415" s="213" t="s">
        <v>3223</v>
      </c>
      <c r="D415" s="213" t="s">
        <v>3275</v>
      </c>
      <c r="E415" s="213" t="s">
        <v>769</v>
      </c>
      <c r="F415" s="209" t="s">
        <v>5307</v>
      </c>
    </row>
    <row r="416" spans="1:6" ht="16.350000000000001" customHeight="1">
      <c r="A416" s="209">
        <v>415</v>
      </c>
      <c r="B416" s="213" t="s">
        <v>2646</v>
      </c>
      <c r="C416" s="213" t="s">
        <v>3223</v>
      </c>
      <c r="D416" s="213" t="s">
        <v>3277</v>
      </c>
      <c r="E416" s="213" t="s">
        <v>769</v>
      </c>
      <c r="F416" s="209" t="s">
        <v>5305</v>
      </c>
    </row>
    <row r="417" spans="1:6" ht="16.350000000000001" customHeight="1">
      <c r="A417" s="209">
        <v>416</v>
      </c>
      <c r="B417" s="213" t="s">
        <v>2646</v>
      </c>
      <c r="C417" s="213" t="s">
        <v>3223</v>
      </c>
      <c r="D417" s="213" t="s">
        <v>3279</v>
      </c>
      <c r="E417" s="213" t="s">
        <v>769</v>
      </c>
      <c r="F417" s="209" t="s">
        <v>5307</v>
      </c>
    </row>
    <row r="418" spans="1:6" ht="16.350000000000001" customHeight="1">
      <c r="A418" s="209">
        <v>417</v>
      </c>
      <c r="B418" s="213" t="s">
        <v>2646</v>
      </c>
      <c r="C418" s="213" t="s">
        <v>3223</v>
      </c>
      <c r="D418" s="213" t="s">
        <v>3281</v>
      </c>
      <c r="E418" s="213" t="s">
        <v>769</v>
      </c>
      <c r="F418" s="209" t="s">
        <v>5305</v>
      </c>
    </row>
    <row r="419" spans="1:6" ht="16.350000000000001" customHeight="1">
      <c r="A419" s="209">
        <v>418</v>
      </c>
      <c r="B419" s="213" t="s">
        <v>2646</v>
      </c>
      <c r="C419" s="213" t="s">
        <v>3223</v>
      </c>
      <c r="D419" s="213" t="s">
        <v>3283</v>
      </c>
      <c r="E419" s="213" t="s">
        <v>769</v>
      </c>
      <c r="F419" s="209" t="s">
        <v>5307</v>
      </c>
    </row>
    <row r="420" spans="1:6" ht="16.350000000000001" customHeight="1">
      <c r="A420" s="209">
        <v>419</v>
      </c>
      <c r="B420" s="213" t="s">
        <v>2646</v>
      </c>
      <c r="C420" s="213" t="s">
        <v>3223</v>
      </c>
      <c r="D420" s="213" t="s">
        <v>3285</v>
      </c>
      <c r="E420" s="213" t="s">
        <v>769</v>
      </c>
      <c r="F420" s="209" t="s">
        <v>5307</v>
      </c>
    </row>
    <row r="421" spans="1:6" ht="16.350000000000001" customHeight="1">
      <c r="A421" s="209">
        <v>420</v>
      </c>
      <c r="B421" s="213" t="s">
        <v>2646</v>
      </c>
      <c r="C421" s="213" t="s">
        <v>3223</v>
      </c>
      <c r="D421" s="213" t="s">
        <v>3287</v>
      </c>
      <c r="E421" s="213" t="s">
        <v>769</v>
      </c>
      <c r="F421" s="209" t="s">
        <v>5307</v>
      </c>
    </row>
    <row r="422" spans="1:6" ht="16.350000000000001" customHeight="1">
      <c r="A422" s="209">
        <v>421</v>
      </c>
      <c r="B422" s="213" t="s">
        <v>2646</v>
      </c>
      <c r="C422" s="213" t="s">
        <v>3223</v>
      </c>
      <c r="D422" s="213" t="s">
        <v>3289</v>
      </c>
      <c r="E422" s="213" t="s">
        <v>769</v>
      </c>
      <c r="F422" s="209" t="s">
        <v>5307</v>
      </c>
    </row>
    <row r="423" spans="1:6" ht="16.899999999999999" customHeight="1">
      <c r="A423" s="209">
        <v>422</v>
      </c>
      <c r="B423" s="213" t="s">
        <v>2646</v>
      </c>
      <c r="C423" s="213" t="s">
        <v>3223</v>
      </c>
      <c r="D423" s="213" t="s">
        <v>3291</v>
      </c>
      <c r="E423" s="213" t="s">
        <v>769</v>
      </c>
      <c r="F423" s="209" t="s">
        <v>5305</v>
      </c>
    </row>
    <row r="424" spans="1:6" ht="16.899999999999999" customHeight="1">
      <c r="A424" s="209">
        <v>423</v>
      </c>
      <c r="B424" s="213" t="s">
        <v>2646</v>
      </c>
      <c r="C424" s="213" t="s">
        <v>3223</v>
      </c>
      <c r="D424" s="213" t="s">
        <v>3293</v>
      </c>
      <c r="E424" s="213" t="s">
        <v>769</v>
      </c>
      <c r="F424" s="209" t="s">
        <v>5307</v>
      </c>
    </row>
    <row r="425" spans="1:6" ht="16.899999999999999" customHeight="1">
      <c r="A425" s="209">
        <v>424</v>
      </c>
      <c r="B425" s="213" t="s">
        <v>2646</v>
      </c>
      <c r="C425" s="213" t="s">
        <v>3223</v>
      </c>
      <c r="D425" s="213" t="s">
        <v>3295</v>
      </c>
      <c r="E425" s="213" t="s">
        <v>769</v>
      </c>
      <c r="F425" s="209" t="s">
        <v>5305</v>
      </c>
    </row>
    <row r="426" spans="1:6" ht="16.899999999999999" customHeight="1">
      <c r="A426" s="209">
        <v>425</v>
      </c>
      <c r="B426" s="213" t="s">
        <v>2646</v>
      </c>
      <c r="C426" s="213" t="s">
        <v>3223</v>
      </c>
      <c r="D426" s="213" t="s">
        <v>3297</v>
      </c>
      <c r="E426" s="213" t="s">
        <v>769</v>
      </c>
      <c r="F426" s="209" t="s">
        <v>5307</v>
      </c>
    </row>
    <row r="427" spans="1:6" ht="16.899999999999999" customHeight="1">
      <c r="A427" s="209">
        <v>426</v>
      </c>
      <c r="B427" s="211" t="s">
        <v>2646</v>
      </c>
      <c r="C427" s="211" t="s">
        <v>3223</v>
      </c>
      <c r="D427" s="213" t="s">
        <v>3299</v>
      </c>
      <c r="E427" s="213" t="s">
        <v>769</v>
      </c>
      <c r="F427" s="209" t="s">
        <v>5305</v>
      </c>
    </row>
    <row r="428" spans="1:6" ht="16.899999999999999" customHeight="1">
      <c r="A428" s="209">
        <v>427</v>
      </c>
      <c r="B428" s="213" t="s">
        <v>2646</v>
      </c>
      <c r="C428" s="213" t="s">
        <v>3223</v>
      </c>
      <c r="D428" s="213" t="s">
        <v>3303</v>
      </c>
      <c r="E428" s="213" t="s">
        <v>769</v>
      </c>
      <c r="F428" s="209" t="s">
        <v>5307</v>
      </c>
    </row>
    <row r="429" spans="1:6" ht="16.350000000000001" customHeight="1">
      <c r="A429" s="209">
        <v>428</v>
      </c>
      <c r="B429" s="213" t="s">
        <v>2646</v>
      </c>
      <c r="C429" s="213" t="s">
        <v>3223</v>
      </c>
      <c r="D429" s="213" t="s">
        <v>3307</v>
      </c>
      <c r="E429" s="213" t="s">
        <v>769</v>
      </c>
      <c r="F429" s="209" t="s">
        <v>5307</v>
      </c>
    </row>
    <row r="430" spans="1:6" ht="16.899999999999999" customHeight="1">
      <c r="A430" s="209">
        <v>429</v>
      </c>
      <c r="B430" s="213" t="s">
        <v>2646</v>
      </c>
      <c r="C430" s="213" t="s">
        <v>3223</v>
      </c>
      <c r="D430" s="213" t="s">
        <v>3311</v>
      </c>
      <c r="E430" s="213" t="s">
        <v>769</v>
      </c>
      <c r="F430" s="209" t="s">
        <v>5305</v>
      </c>
    </row>
    <row r="431" spans="1:6" ht="16.899999999999999" customHeight="1">
      <c r="A431" s="209">
        <v>430</v>
      </c>
      <c r="B431" s="211" t="s">
        <v>2646</v>
      </c>
      <c r="C431" s="211" t="s">
        <v>3223</v>
      </c>
      <c r="D431" s="212" t="s">
        <v>3313</v>
      </c>
      <c r="E431" s="213" t="s">
        <v>769</v>
      </c>
      <c r="F431" s="209" t="s">
        <v>5307</v>
      </c>
    </row>
    <row r="432" spans="1:6" ht="16.899999999999999" customHeight="1">
      <c r="A432" s="209">
        <v>431</v>
      </c>
      <c r="B432" s="211" t="s">
        <v>2646</v>
      </c>
      <c r="C432" s="211" t="s">
        <v>3223</v>
      </c>
      <c r="D432" s="212" t="s">
        <v>3317</v>
      </c>
      <c r="E432" s="213" t="s">
        <v>769</v>
      </c>
      <c r="F432" s="209" t="s">
        <v>5307</v>
      </c>
    </row>
    <row r="433" spans="1:6" ht="16.899999999999999" customHeight="1">
      <c r="A433" s="209">
        <v>432</v>
      </c>
      <c r="B433" s="211" t="s">
        <v>2646</v>
      </c>
      <c r="C433" s="211" t="s">
        <v>3223</v>
      </c>
      <c r="D433" s="212" t="s">
        <v>3319</v>
      </c>
      <c r="E433" s="213" t="s">
        <v>769</v>
      </c>
      <c r="F433" s="209" t="s">
        <v>5307</v>
      </c>
    </row>
    <row r="434" spans="1:6" ht="16.899999999999999" customHeight="1">
      <c r="A434" s="209">
        <v>433</v>
      </c>
      <c r="B434" s="211" t="s">
        <v>2646</v>
      </c>
      <c r="C434" s="211" t="s">
        <v>3223</v>
      </c>
      <c r="D434" s="212" t="s">
        <v>3321</v>
      </c>
      <c r="E434" s="213" t="s">
        <v>769</v>
      </c>
      <c r="F434" s="209" t="s">
        <v>5307</v>
      </c>
    </row>
    <row r="435" spans="1:6" ht="16.899999999999999" customHeight="1">
      <c r="A435" s="209">
        <v>434</v>
      </c>
      <c r="B435" s="211" t="s">
        <v>2646</v>
      </c>
      <c r="C435" s="211" t="s">
        <v>3223</v>
      </c>
      <c r="D435" s="212" t="s">
        <v>3325</v>
      </c>
      <c r="E435" s="213" t="s">
        <v>769</v>
      </c>
      <c r="F435" s="209" t="s">
        <v>5305</v>
      </c>
    </row>
    <row r="436" spans="1:6" ht="16.899999999999999" customHeight="1">
      <c r="A436" s="209">
        <v>435</v>
      </c>
      <c r="B436" s="211" t="s">
        <v>2646</v>
      </c>
      <c r="C436" s="211" t="s">
        <v>3223</v>
      </c>
      <c r="D436" s="212" t="s">
        <v>3327</v>
      </c>
      <c r="E436" s="213" t="s">
        <v>769</v>
      </c>
      <c r="F436" s="209" t="s">
        <v>5307</v>
      </c>
    </row>
    <row r="437" spans="1:6" ht="16.899999999999999" customHeight="1">
      <c r="A437" s="209">
        <v>436</v>
      </c>
      <c r="B437" s="211" t="s">
        <v>2646</v>
      </c>
      <c r="C437" s="211" t="s">
        <v>3223</v>
      </c>
      <c r="D437" s="212" t="s">
        <v>3331</v>
      </c>
      <c r="E437" s="213" t="s">
        <v>769</v>
      </c>
      <c r="F437" s="209" t="s">
        <v>5307</v>
      </c>
    </row>
    <row r="438" spans="1:6" ht="16.899999999999999" customHeight="1">
      <c r="A438" s="209">
        <v>437</v>
      </c>
      <c r="B438" s="211" t="s">
        <v>2646</v>
      </c>
      <c r="C438" s="211" t="s">
        <v>3223</v>
      </c>
      <c r="D438" s="212" t="s">
        <v>3333</v>
      </c>
      <c r="E438" s="213" t="s">
        <v>769</v>
      </c>
      <c r="F438" s="209" t="s">
        <v>5305</v>
      </c>
    </row>
    <row r="439" spans="1:6" ht="16.350000000000001" customHeight="1">
      <c r="A439" s="209">
        <v>438</v>
      </c>
      <c r="B439" s="211" t="s">
        <v>2646</v>
      </c>
      <c r="C439" s="211" t="s">
        <v>3223</v>
      </c>
      <c r="D439" s="212" t="s">
        <v>3337</v>
      </c>
      <c r="E439" s="213" t="s">
        <v>769</v>
      </c>
      <c r="F439" s="209" t="s">
        <v>5305</v>
      </c>
    </row>
    <row r="440" spans="1:6" ht="16.350000000000001" customHeight="1">
      <c r="A440" s="209">
        <v>439</v>
      </c>
      <c r="B440" s="211" t="s">
        <v>2646</v>
      </c>
      <c r="C440" s="211" t="s">
        <v>3347</v>
      </c>
      <c r="D440" s="212" t="s">
        <v>3348</v>
      </c>
      <c r="E440" s="213" t="s">
        <v>763</v>
      </c>
      <c r="F440" s="209" t="s">
        <v>5305</v>
      </c>
    </row>
    <row r="441" spans="1:6" ht="16.350000000000001" customHeight="1">
      <c r="A441" s="209">
        <v>440</v>
      </c>
      <c r="B441" s="211" t="s">
        <v>2646</v>
      </c>
      <c r="C441" s="211" t="s">
        <v>3347</v>
      </c>
      <c r="D441" s="212" t="s">
        <v>3350</v>
      </c>
      <c r="E441" s="213" t="s">
        <v>763</v>
      </c>
      <c r="F441" s="209" t="s">
        <v>5307</v>
      </c>
    </row>
    <row r="442" spans="1:6" ht="16.350000000000001" customHeight="1">
      <c r="A442" s="209">
        <v>441</v>
      </c>
      <c r="B442" s="211" t="s">
        <v>2646</v>
      </c>
      <c r="C442" s="211" t="s">
        <v>3347</v>
      </c>
      <c r="D442" s="213" t="s">
        <v>3352</v>
      </c>
      <c r="E442" s="213" t="s">
        <v>769</v>
      </c>
      <c r="F442" s="209" t="s">
        <v>5305</v>
      </c>
    </row>
    <row r="443" spans="1:6" ht="16.350000000000001" customHeight="1">
      <c r="A443" s="209">
        <v>442</v>
      </c>
      <c r="B443" s="211" t="s">
        <v>2646</v>
      </c>
      <c r="C443" s="211" t="s">
        <v>3347</v>
      </c>
      <c r="D443" s="212" t="s">
        <v>3354</v>
      </c>
      <c r="E443" s="213" t="s">
        <v>769</v>
      </c>
      <c r="F443" s="209" t="s">
        <v>5307</v>
      </c>
    </row>
    <row r="444" spans="1:6" ht="16.350000000000001" customHeight="1">
      <c r="A444" s="209">
        <v>443</v>
      </c>
      <c r="B444" s="211" t="s">
        <v>2646</v>
      </c>
      <c r="C444" s="211" t="s">
        <v>3347</v>
      </c>
      <c r="D444" s="212" t="s">
        <v>3356</v>
      </c>
      <c r="E444" s="213" t="s">
        <v>769</v>
      </c>
      <c r="F444" s="209" t="s">
        <v>5305</v>
      </c>
    </row>
    <row r="445" spans="1:6" ht="16.350000000000001" customHeight="1">
      <c r="A445" s="209">
        <v>444</v>
      </c>
      <c r="B445" s="211" t="s">
        <v>2646</v>
      </c>
      <c r="C445" s="211" t="s">
        <v>3347</v>
      </c>
      <c r="D445" s="212" t="s">
        <v>3358</v>
      </c>
      <c r="E445" s="213" t="s">
        <v>769</v>
      </c>
      <c r="F445" s="209" t="s">
        <v>5305</v>
      </c>
    </row>
    <row r="446" spans="1:6" ht="16.350000000000001" customHeight="1">
      <c r="A446" s="209">
        <v>445</v>
      </c>
      <c r="B446" s="211" t="s">
        <v>2646</v>
      </c>
      <c r="C446" s="211" t="s">
        <v>3347</v>
      </c>
      <c r="D446" s="215" t="s">
        <v>3360</v>
      </c>
      <c r="E446" s="213" t="s">
        <v>769</v>
      </c>
      <c r="F446" s="209" t="s">
        <v>5305</v>
      </c>
    </row>
    <row r="447" spans="1:6" ht="16.350000000000001" customHeight="1">
      <c r="A447" s="209">
        <v>446</v>
      </c>
      <c r="B447" s="211" t="s">
        <v>2646</v>
      </c>
      <c r="C447" s="211" t="s">
        <v>3347</v>
      </c>
      <c r="D447" s="213" t="s">
        <v>3365</v>
      </c>
      <c r="E447" s="213" t="s">
        <v>769</v>
      </c>
      <c r="F447" s="209" t="s">
        <v>5307</v>
      </c>
    </row>
    <row r="448" spans="1:6" ht="16.350000000000001" customHeight="1">
      <c r="A448" s="209">
        <v>447</v>
      </c>
      <c r="B448" s="211" t="s">
        <v>2646</v>
      </c>
      <c r="C448" s="211" t="s">
        <v>3347</v>
      </c>
      <c r="D448" s="213" t="s">
        <v>3371</v>
      </c>
      <c r="E448" s="213" t="s">
        <v>769</v>
      </c>
      <c r="F448" s="209" t="s">
        <v>5305</v>
      </c>
    </row>
    <row r="449" spans="1:6" ht="16.350000000000001" customHeight="1">
      <c r="A449" s="209">
        <v>448</v>
      </c>
      <c r="B449" s="211" t="s">
        <v>2646</v>
      </c>
      <c r="C449" s="211" t="s">
        <v>3347</v>
      </c>
      <c r="D449" s="213" t="s">
        <v>3375</v>
      </c>
      <c r="E449" s="213" t="s">
        <v>769</v>
      </c>
      <c r="F449" s="209" t="s">
        <v>5305</v>
      </c>
    </row>
    <row r="450" spans="1:6" ht="16.350000000000001" customHeight="1">
      <c r="A450" s="209">
        <v>449</v>
      </c>
      <c r="B450" s="211" t="s">
        <v>2646</v>
      </c>
      <c r="C450" s="211" t="s">
        <v>3347</v>
      </c>
      <c r="D450" s="213" t="s">
        <v>3380</v>
      </c>
      <c r="E450" s="213" t="s">
        <v>769</v>
      </c>
      <c r="F450" s="209" t="s">
        <v>5307</v>
      </c>
    </row>
    <row r="451" spans="1:6" ht="16.350000000000001" customHeight="1">
      <c r="A451" s="209">
        <v>450</v>
      </c>
      <c r="B451" s="211" t="s">
        <v>2646</v>
      </c>
      <c r="C451" s="211" t="s">
        <v>3347</v>
      </c>
      <c r="D451" s="213" t="s">
        <v>3384</v>
      </c>
      <c r="E451" s="213" t="s">
        <v>769</v>
      </c>
      <c r="F451" s="209" t="s">
        <v>5305</v>
      </c>
    </row>
    <row r="452" spans="1:6" ht="16.350000000000001" customHeight="1">
      <c r="A452" s="209">
        <v>451</v>
      </c>
      <c r="B452" s="211" t="s">
        <v>2646</v>
      </c>
      <c r="C452" s="211" t="s">
        <v>3347</v>
      </c>
      <c r="D452" s="213" t="s">
        <v>3390</v>
      </c>
      <c r="E452" s="213" t="s">
        <v>769</v>
      </c>
      <c r="F452" s="209" t="s">
        <v>5307</v>
      </c>
    </row>
    <row r="453" spans="1:6" ht="16.350000000000001" customHeight="1">
      <c r="A453" s="209">
        <v>452</v>
      </c>
      <c r="B453" s="211" t="s">
        <v>2646</v>
      </c>
      <c r="C453" s="211" t="s">
        <v>3347</v>
      </c>
      <c r="D453" s="213" t="s">
        <v>3392</v>
      </c>
      <c r="E453" s="213" t="s">
        <v>769</v>
      </c>
      <c r="F453" s="209" t="s">
        <v>5307</v>
      </c>
    </row>
    <row r="454" spans="1:6" ht="16.350000000000001" customHeight="1">
      <c r="A454" s="209">
        <v>453</v>
      </c>
      <c r="B454" s="211" t="s">
        <v>2726</v>
      </c>
      <c r="C454" s="211" t="s">
        <v>3420</v>
      </c>
      <c r="D454" s="213" t="s">
        <v>3421</v>
      </c>
      <c r="E454" s="213" t="s">
        <v>763</v>
      </c>
      <c r="F454" s="209" t="s">
        <v>5305</v>
      </c>
    </row>
    <row r="455" spans="1:6" ht="16.350000000000001" customHeight="1">
      <c r="A455" s="209">
        <v>454</v>
      </c>
      <c r="B455" s="211" t="s">
        <v>2726</v>
      </c>
      <c r="C455" s="211" t="s">
        <v>3420</v>
      </c>
      <c r="D455" s="213" t="s">
        <v>3425</v>
      </c>
      <c r="E455" s="213" t="s">
        <v>769</v>
      </c>
      <c r="F455" s="209" t="s">
        <v>5307</v>
      </c>
    </row>
    <row r="456" spans="1:6" ht="16.350000000000001" customHeight="1">
      <c r="A456" s="209">
        <v>455</v>
      </c>
      <c r="B456" s="211" t="s">
        <v>2726</v>
      </c>
      <c r="C456" s="211" t="s">
        <v>3420</v>
      </c>
      <c r="D456" s="213" t="s">
        <v>3427</v>
      </c>
      <c r="E456" s="213" t="s">
        <v>769</v>
      </c>
      <c r="F456" s="209" t="s">
        <v>5305</v>
      </c>
    </row>
    <row r="457" spans="1:6" ht="16.350000000000001" customHeight="1">
      <c r="A457" s="209">
        <v>456</v>
      </c>
      <c r="B457" s="211" t="s">
        <v>2726</v>
      </c>
      <c r="C457" s="211" t="s">
        <v>3420</v>
      </c>
      <c r="D457" s="213" t="s">
        <v>3429</v>
      </c>
      <c r="E457" s="213" t="s">
        <v>769</v>
      </c>
      <c r="F457" s="209" t="s">
        <v>5305</v>
      </c>
    </row>
    <row r="458" spans="1:6" ht="16.350000000000001" customHeight="1">
      <c r="A458" s="209">
        <v>457</v>
      </c>
      <c r="B458" s="211" t="s">
        <v>2726</v>
      </c>
      <c r="C458" s="211" t="s">
        <v>3420</v>
      </c>
      <c r="D458" s="213" t="s">
        <v>3431</v>
      </c>
      <c r="E458" s="213" t="s">
        <v>769</v>
      </c>
      <c r="F458" s="209" t="s">
        <v>5305</v>
      </c>
    </row>
    <row r="459" spans="1:6" ht="16.350000000000001" customHeight="1">
      <c r="A459" s="209">
        <v>458</v>
      </c>
      <c r="B459" s="211" t="s">
        <v>2726</v>
      </c>
      <c r="C459" s="211" t="s">
        <v>3420</v>
      </c>
      <c r="D459" s="213" t="s">
        <v>3433</v>
      </c>
      <c r="E459" s="213" t="s">
        <v>769</v>
      </c>
      <c r="F459" s="209" t="s">
        <v>5305</v>
      </c>
    </row>
    <row r="460" spans="1:6" ht="16.350000000000001" customHeight="1">
      <c r="A460" s="209">
        <v>459</v>
      </c>
      <c r="B460" s="211" t="s">
        <v>2726</v>
      </c>
      <c r="C460" s="211" t="s">
        <v>3420</v>
      </c>
      <c r="D460" s="213" t="s">
        <v>3435</v>
      </c>
      <c r="E460" s="213" t="s">
        <v>769</v>
      </c>
      <c r="F460" s="209" t="s">
        <v>5305</v>
      </c>
    </row>
    <row r="461" spans="1:6" ht="16.350000000000001" customHeight="1">
      <c r="A461" s="209">
        <v>460</v>
      </c>
      <c r="B461" s="211" t="s">
        <v>2726</v>
      </c>
      <c r="C461" s="211" t="s">
        <v>3420</v>
      </c>
      <c r="D461" s="213" t="s">
        <v>3437</v>
      </c>
      <c r="E461" s="213" t="s">
        <v>769</v>
      </c>
      <c r="F461" s="209" t="s">
        <v>5305</v>
      </c>
    </row>
    <row r="462" spans="1:6" ht="16.350000000000001" customHeight="1">
      <c r="A462" s="209">
        <v>461</v>
      </c>
      <c r="B462" s="211" t="s">
        <v>2726</v>
      </c>
      <c r="C462" s="211" t="s">
        <v>3420</v>
      </c>
      <c r="D462" s="213" t="s">
        <v>3440</v>
      </c>
      <c r="E462" s="213" t="s">
        <v>769</v>
      </c>
      <c r="F462" s="209" t="s">
        <v>5305</v>
      </c>
    </row>
    <row r="463" spans="1:6" ht="16.350000000000001" customHeight="1">
      <c r="A463" s="209">
        <v>462</v>
      </c>
      <c r="B463" s="211" t="s">
        <v>2726</v>
      </c>
      <c r="C463" s="211" t="s">
        <v>3420</v>
      </c>
      <c r="D463" s="213" t="s">
        <v>3442</v>
      </c>
      <c r="E463" s="213" t="s">
        <v>769</v>
      </c>
      <c r="F463" s="209" t="s">
        <v>5305</v>
      </c>
    </row>
    <row r="464" spans="1:6" ht="16.350000000000001" customHeight="1">
      <c r="A464" s="209">
        <v>463</v>
      </c>
      <c r="B464" s="211" t="s">
        <v>2726</v>
      </c>
      <c r="C464" s="211" t="s">
        <v>3420</v>
      </c>
      <c r="D464" s="213" t="s">
        <v>3446</v>
      </c>
      <c r="E464" s="213" t="s">
        <v>769</v>
      </c>
      <c r="F464" s="209" t="s">
        <v>5305</v>
      </c>
    </row>
    <row r="465" spans="1:6" ht="16.350000000000001" customHeight="1">
      <c r="A465" s="209">
        <v>464</v>
      </c>
      <c r="B465" s="211" t="s">
        <v>2726</v>
      </c>
      <c r="C465" s="211" t="s">
        <v>3420</v>
      </c>
      <c r="D465" s="213" t="s">
        <v>3448</v>
      </c>
      <c r="E465" s="213" t="s">
        <v>769</v>
      </c>
      <c r="F465" s="209" t="s">
        <v>5305</v>
      </c>
    </row>
    <row r="466" spans="1:6" ht="16.350000000000001" customHeight="1">
      <c r="A466" s="209">
        <v>465</v>
      </c>
      <c r="B466" s="211" t="s">
        <v>2726</v>
      </c>
      <c r="C466" s="211" t="s">
        <v>3420</v>
      </c>
      <c r="D466" s="213" t="s">
        <v>3452</v>
      </c>
      <c r="E466" s="213" t="s">
        <v>769</v>
      </c>
      <c r="F466" s="209" t="s">
        <v>5305</v>
      </c>
    </row>
    <row r="467" spans="1:6" ht="16.350000000000001" customHeight="1">
      <c r="A467" s="209">
        <v>466</v>
      </c>
      <c r="B467" s="211" t="s">
        <v>2726</v>
      </c>
      <c r="C467" s="211" t="s">
        <v>3420</v>
      </c>
      <c r="D467" s="213" t="s">
        <v>3454</v>
      </c>
      <c r="E467" s="213" t="s">
        <v>769</v>
      </c>
      <c r="F467" s="209" t="s">
        <v>5307</v>
      </c>
    </row>
    <row r="468" spans="1:6" ht="16.350000000000001" customHeight="1">
      <c r="A468" s="209">
        <v>467</v>
      </c>
      <c r="B468" s="211" t="s">
        <v>2726</v>
      </c>
      <c r="C468" s="211" t="s">
        <v>3420</v>
      </c>
      <c r="D468" s="213" t="s">
        <v>3457</v>
      </c>
      <c r="E468" s="213" t="s">
        <v>769</v>
      </c>
      <c r="F468" s="209" t="s">
        <v>5307</v>
      </c>
    </row>
    <row r="469" spans="1:6" ht="16.350000000000001" customHeight="1">
      <c r="A469" s="209">
        <v>468</v>
      </c>
      <c r="B469" s="211" t="s">
        <v>2726</v>
      </c>
      <c r="C469" s="211" t="s">
        <v>3420</v>
      </c>
      <c r="D469" s="213" t="s">
        <v>3462</v>
      </c>
      <c r="E469" s="213" t="s">
        <v>769</v>
      </c>
      <c r="F469" s="209" t="s">
        <v>5307</v>
      </c>
    </row>
    <row r="470" spans="1:6" ht="16.350000000000001" customHeight="1">
      <c r="A470" s="209">
        <v>469</v>
      </c>
      <c r="B470" s="211" t="s">
        <v>2726</v>
      </c>
      <c r="C470" s="211" t="s">
        <v>3420</v>
      </c>
      <c r="D470" s="213" t="s">
        <v>3464</v>
      </c>
      <c r="E470" s="213" t="s">
        <v>769</v>
      </c>
      <c r="F470" s="209" t="s">
        <v>5305</v>
      </c>
    </row>
    <row r="471" spans="1:6" ht="16.350000000000001" customHeight="1">
      <c r="A471" s="209">
        <v>470</v>
      </c>
      <c r="B471" s="211" t="s">
        <v>2726</v>
      </c>
      <c r="C471" s="211" t="s">
        <v>3466</v>
      </c>
      <c r="D471" s="213" t="s">
        <v>3467</v>
      </c>
      <c r="E471" s="213" t="s">
        <v>763</v>
      </c>
      <c r="F471" s="209" t="s">
        <v>5305</v>
      </c>
    </row>
    <row r="472" spans="1:6" ht="16.350000000000001" customHeight="1">
      <c r="A472" s="209">
        <v>471</v>
      </c>
      <c r="B472" s="211" t="s">
        <v>2726</v>
      </c>
      <c r="C472" s="211" t="s">
        <v>3466</v>
      </c>
      <c r="D472" s="213" t="s">
        <v>3468</v>
      </c>
      <c r="E472" s="214" t="s">
        <v>5099</v>
      </c>
      <c r="F472" s="209" t="s">
        <v>5305</v>
      </c>
    </row>
    <row r="473" spans="1:6" ht="16.350000000000001" customHeight="1">
      <c r="A473" s="209">
        <v>472</v>
      </c>
      <c r="B473" s="211" t="s">
        <v>2726</v>
      </c>
      <c r="C473" s="211" t="s">
        <v>3466</v>
      </c>
      <c r="D473" s="213" t="s">
        <v>3472</v>
      </c>
      <c r="E473" s="214" t="s">
        <v>5099</v>
      </c>
      <c r="F473" s="209" t="s">
        <v>5307</v>
      </c>
    </row>
    <row r="474" spans="1:6" ht="16.350000000000001" customHeight="1">
      <c r="A474" s="209">
        <v>473</v>
      </c>
      <c r="B474" s="211" t="s">
        <v>2726</v>
      </c>
      <c r="C474" s="211" t="s">
        <v>3466</v>
      </c>
      <c r="D474" s="213" t="s">
        <v>3477</v>
      </c>
      <c r="E474" s="213" t="s">
        <v>769</v>
      </c>
      <c r="F474" s="209" t="s">
        <v>5305</v>
      </c>
    </row>
    <row r="475" spans="1:6" ht="16.350000000000001" customHeight="1">
      <c r="A475" s="209">
        <v>474</v>
      </c>
      <c r="B475" s="211" t="s">
        <v>2726</v>
      </c>
      <c r="C475" s="211" t="s">
        <v>3466</v>
      </c>
      <c r="D475" s="213" t="s">
        <v>3481</v>
      </c>
      <c r="E475" s="213" t="s">
        <v>769</v>
      </c>
      <c r="F475" s="209" t="s">
        <v>5305</v>
      </c>
    </row>
    <row r="476" spans="1:6" ht="16.350000000000001" customHeight="1">
      <c r="A476" s="209">
        <v>475</v>
      </c>
      <c r="B476" s="211" t="s">
        <v>2726</v>
      </c>
      <c r="C476" s="211" t="s">
        <v>3466</v>
      </c>
      <c r="D476" s="213" t="s">
        <v>3483</v>
      </c>
      <c r="E476" s="213" t="s">
        <v>769</v>
      </c>
      <c r="F476" s="209" t="s">
        <v>5305</v>
      </c>
    </row>
    <row r="477" spans="1:6" ht="16.350000000000001" customHeight="1">
      <c r="A477" s="209">
        <v>476</v>
      </c>
      <c r="B477" s="211" t="s">
        <v>2726</v>
      </c>
      <c r="C477" s="211" t="s">
        <v>3466</v>
      </c>
      <c r="D477" s="213" t="s">
        <v>3485</v>
      </c>
      <c r="E477" s="213" t="s">
        <v>769</v>
      </c>
      <c r="F477" s="209" t="s">
        <v>5305</v>
      </c>
    </row>
    <row r="478" spans="1:6" ht="16.350000000000001" customHeight="1">
      <c r="A478" s="209">
        <v>477</v>
      </c>
      <c r="B478" s="211" t="s">
        <v>2726</v>
      </c>
      <c r="C478" s="211" t="s">
        <v>3466</v>
      </c>
      <c r="D478" s="213" t="s">
        <v>3487</v>
      </c>
      <c r="E478" s="213" t="s">
        <v>769</v>
      </c>
      <c r="F478" s="209" t="s">
        <v>5305</v>
      </c>
    </row>
    <row r="479" spans="1:6" ht="16.350000000000001" customHeight="1">
      <c r="A479" s="209">
        <v>478</v>
      </c>
      <c r="B479" s="211" t="s">
        <v>2726</v>
      </c>
      <c r="C479" s="211" t="s">
        <v>3466</v>
      </c>
      <c r="D479" s="213" t="s">
        <v>3489</v>
      </c>
      <c r="E479" s="213" t="s">
        <v>769</v>
      </c>
      <c r="F479" s="209" t="s">
        <v>5305</v>
      </c>
    </row>
    <row r="480" spans="1:6" ht="16.350000000000001" customHeight="1">
      <c r="A480" s="209">
        <v>479</v>
      </c>
      <c r="B480" s="211" t="s">
        <v>2726</v>
      </c>
      <c r="C480" s="211" t="s">
        <v>3466</v>
      </c>
      <c r="D480" s="213" t="s">
        <v>3491</v>
      </c>
      <c r="E480" s="213" t="s">
        <v>769</v>
      </c>
      <c r="F480" s="209" t="s">
        <v>5305</v>
      </c>
    </row>
    <row r="481" spans="1:6" ht="16.350000000000001" customHeight="1">
      <c r="A481" s="209">
        <v>480</v>
      </c>
      <c r="B481" s="211" t="s">
        <v>2726</v>
      </c>
      <c r="C481" s="211" t="s">
        <v>3466</v>
      </c>
      <c r="D481" s="213" t="s">
        <v>3497</v>
      </c>
      <c r="E481" s="213" t="s">
        <v>769</v>
      </c>
      <c r="F481" s="209" t="s">
        <v>5305</v>
      </c>
    </row>
    <row r="482" spans="1:6" ht="16.350000000000001" customHeight="1">
      <c r="A482" s="209">
        <v>481</v>
      </c>
      <c r="B482" s="211" t="s">
        <v>2726</v>
      </c>
      <c r="C482" s="211" t="s">
        <v>3466</v>
      </c>
      <c r="D482" s="213" t="s">
        <v>3501</v>
      </c>
      <c r="E482" s="213" t="s">
        <v>769</v>
      </c>
      <c r="F482" s="209" t="s">
        <v>5305</v>
      </c>
    </row>
    <row r="483" spans="1:6" ht="16.350000000000001" customHeight="1">
      <c r="A483" s="209">
        <v>482</v>
      </c>
      <c r="B483" s="211" t="s">
        <v>2726</v>
      </c>
      <c r="C483" s="211" t="s">
        <v>3466</v>
      </c>
      <c r="D483" s="213" t="s">
        <v>3505</v>
      </c>
      <c r="E483" s="213" t="s">
        <v>769</v>
      </c>
      <c r="F483" s="209" t="s">
        <v>5305</v>
      </c>
    </row>
    <row r="484" spans="1:6" ht="16.350000000000001" customHeight="1">
      <c r="A484" s="209">
        <v>483</v>
      </c>
      <c r="B484" s="211" t="s">
        <v>2726</v>
      </c>
      <c r="C484" s="211" t="s">
        <v>3466</v>
      </c>
      <c r="D484" s="212" t="s">
        <v>3509</v>
      </c>
      <c r="E484" s="213" t="s">
        <v>769</v>
      </c>
      <c r="F484" s="209" t="s">
        <v>5307</v>
      </c>
    </row>
    <row r="485" spans="1:6" ht="16.350000000000001" customHeight="1">
      <c r="A485" s="209">
        <v>484</v>
      </c>
      <c r="B485" s="211" t="s">
        <v>2726</v>
      </c>
      <c r="C485" s="211" t="s">
        <v>3466</v>
      </c>
      <c r="D485" s="213" t="s">
        <v>3511</v>
      </c>
      <c r="E485" s="213" t="s">
        <v>769</v>
      </c>
      <c r="F485" s="209" t="s">
        <v>5307</v>
      </c>
    </row>
    <row r="486" spans="1:6" ht="16.350000000000001" customHeight="1">
      <c r="A486" s="209">
        <v>485</v>
      </c>
      <c r="B486" s="211" t="s">
        <v>2726</v>
      </c>
      <c r="C486" s="211" t="s">
        <v>3466</v>
      </c>
      <c r="D486" s="213" t="s">
        <v>3520</v>
      </c>
      <c r="E486" s="213" t="s">
        <v>769</v>
      </c>
      <c r="F486" s="209" t="s">
        <v>5305</v>
      </c>
    </row>
    <row r="487" spans="1:6" ht="16.350000000000001" customHeight="1">
      <c r="A487" s="209">
        <v>486</v>
      </c>
      <c r="B487" s="211" t="s">
        <v>2726</v>
      </c>
      <c r="C487" s="211" t="s">
        <v>3534</v>
      </c>
      <c r="D487" s="213" t="s">
        <v>3535</v>
      </c>
      <c r="E487" s="213" t="s">
        <v>763</v>
      </c>
      <c r="F487" s="209" t="s">
        <v>5305</v>
      </c>
    </row>
    <row r="488" spans="1:6" ht="16.350000000000001" customHeight="1">
      <c r="A488" s="209">
        <v>487</v>
      </c>
      <c r="B488" s="211" t="s">
        <v>2726</v>
      </c>
      <c r="C488" s="211" t="s">
        <v>3534</v>
      </c>
      <c r="D488" s="213" t="s">
        <v>3536</v>
      </c>
      <c r="E488" s="213" t="s">
        <v>763</v>
      </c>
      <c r="F488" s="209" t="s">
        <v>5305</v>
      </c>
    </row>
    <row r="489" spans="1:6" ht="16.350000000000001" customHeight="1">
      <c r="A489" s="209">
        <v>488</v>
      </c>
      <c r="B489" s="211" t="s">
        <v>2726</v>
      </c>
      <c r="C489" s="211" t="s">
        <v>3534</v>
      </c>
      <c r="D489" s="213" t="s">
        <v>3537</v>
      </c>
      <c r="E489" s="213" t="s">
        <v>763</v>
      </c>
      <c r="F489" s="209" t="s">
        <v>5305</v>
      </c>
    </row>
    <row r="490" spans="1:6" ht="16.350000000000001" customHeight="1">
      <c r="A490" s="209">
        <v>489</v>
      </c>
      <c r="B490" s="211" t="s">
        <v>2726</v>
      </c>
      <c r="C490" s="211" t="s">
        <v>3534</v>
      </c>
      <c r="D490" s="213" t="s">
        <v>3539</v>
      </c>
      <c r="E490" s="213" t="s">
        <v>763</v>
      </c>
      <c r="F490" s="209" t="s">
        <v>5305</v>
      </c>
    </row>
    <row r="491" spans="1:6" ht="16.350000000000001" customHeight="1">
      <c r="A491" s="209">
        <v>490</v>
      </c>
      <c r="B491" s="211" t="s">
        <v>2726</v>
      </c>
      <c r="C491" s="211" t="s">
        <v>3534</v>
      </c>
      <c r="D491" s="213" t="s">
        <v>3541</v>
      </c>
      <c r="E491" s="213" t="s">
        <v>769</v>
      </c>
      <c r="F491" s="209" t="s">
        <v>5305</v>
      </c>
    </row>
    <row r="492" spans="1:6" ht="16.350000000000001" customHeight="1">
      <c r="A492" s="209">
        <v>491</v>
      </c>
      <c r="B492" s="211" t="s">
        <v>2726</v>
      </c>
      <c r="C492" s="211" t="s">
        <v>3534</v>
      </c>
      <c r="D492" s="213" t="s">
        <v>3543</v>
      </c>
      <c r="E492" s="213" t="s">
        <v>763</v>
      </c>
      <c r="F492" s="209" t="s">
        <v>5305</v>
      </c>
    </row>
    <row r="493" spans="1:6" ht="16.350000000000001" customHeight="1">
      <c r="A493" s="209">
        <v>492</v>
      </c>
      <c r="B493" s="211" t="s">
        <v>2726</v>
      </c>
      <c r="C493" s="211" t="s">
        <v>3534</v>
      </c>
      <c r="D493" s="213" t="s">
        <v>3545</v>
      </c>
      <c r="E493" s="213" t="s">
        <v>769</v>
      </c>
      <c r="F493" s="209" t="s">
        <v>5305</v>
      </c>
    </row>
    <row r="494" spans="1:6" ht="16.350000000000001" customHeight="1">
      <c r="A494" s="209">
        <v>493</v>
      </c>
      <c r="B494" s="211" t="s">
        <v>2726</v>
      </c>
      <c r="C494" s="211" t="s">
        <v>3534</v>
      </c>
      <c r="D494" s="213" t="s">
        <v>3547</v>
      </c>
      <c r="E494" s="213" t="s">
        <v>763</v>
      </c>
      <c r="F494" s="209" t="s">
        <v>5305</v>
      </c>
    </row>
    <row r="495" spans="1:6" ht="16.350000000000001" customHeight="1">
      <c r="A495" s="209">
        <v>494</v>
      </c>
      <c r="B495" s="211" t="s">
        <v>2726</v>
      </c>
      <c r="C495" s="211" t="s">
        <v>3534</v>
      </c>
      <c r="D495" s="213" t="s">
        <v>3549</v>
      </c>
      <c r="E495" s="213" t="s">
        <v>769</v>
      </c>
      <c r="F495" s="209" t="s">
        <v>5305</v>
      </c>
    </row>
    <row r="496" spans="1:6" ht="16.350000000000001" customHeight="1">
      <c r="A496" s="209">
        <v>495</v>
      </c>
      <c r="B496" s="211" t="s">
        <v>2726</v>
      </c>
      <c r="C496" s="213" t="s">
        <v>3534</v>
      </c>
      <c r="D496" s="213" t="s">
        <v>3551</v>
      </c>
      <c r="E496" s="213" t="s">
        <v>769</v>
      </c>
      <c r="F496" s="209" t="s">
        <v>5305</v>
      </c>
    </row>
    <row r="497" spans="1:6" ht="16.350000000000001" customHeight="1">
      <c r="A497" s="209">
        <v>496</v>
      </c>
      <c r="B497" s="211" t="s">
        <v>2726</v>
      </c>
      <c r="C497" s="213" t="s">
        <v>3534</v>
      </c>
      <c r="D497" s="213" t="s">
        <v>3553</v>
      </c>
      <c r="E497" s="213" t="s">
        <v>763</v>
      </c>
      <c r="F497" s="209" t="s">
        <v>5305</v>
      </c>
    </row>
    <row r="498" spans="1:6" ht="16.350000000000001" customHeight="1">
      <c r="A498" s="209">
        <v>497</v>
      </c>
      <c r="B498" s="211" t="s">
        <v>2726</v>
      </c>
      <c r="C498" s="213" t="s">
        <v>3534</v>
      </c>
      <c r="D498" s="213" t="s">
        <v>3555</v>
      </c>
      <c r="E498" s="213" t="s">
        <v>763</v>
      </c>
      <c r="F498" s="209" t="s">
        <v>5305</v>
      </c>
    </row>
    <row r="499" spans="1:6" ht="16.350000000000001" customHeight="1">
      <c r="A499" s="209">
        <v>498</v>
      </c>
      <c r="B499" s="211" t="s">
        <v>2726</v>
      </c>
      <c r="C499" s="213" t="s">
        <v>3534</v>
      </c>
      <c r="D499" s="213" t="s">
        <v>3557</v>
      </c>
      <c r="E499" s="213" t="s">
        <v>763</v>
      </c>
      <c r="F499" s="209" t="s">
        <v>5305</v>
      </c>
    </row>
    <row r="500" spans="1:6" ht="16.350000000000001" customHeight="1">
      <c r="A500" s="209">
        <v>499</v>
      </c>
      <c r="B500" s="211" t="s">
        <v>2726</v>
      </c>
      <c r="C500" s="213" t="s">
        <v>3534</v>
      </c>
      <c r="D500" s="213" t="s">
        <v>3559</v>
      </c>
      <c r="E500" s="213" t="s">
        <v>769</v>
      </c>
      <c r="F500" s="209" t="s">
        <v>5305</v>
      </c>
    </row>
    <row r="501" spans="1:6" ht="16.350000000000001" customHeight="1">
      <c r="A501" s="209">
        <v>500</v>
      </c>
      <c r="B501" s="211" t="s">
        <v>2726</v>
      </c>
      <c r="C501" s="213" t="s">
        <v>3534</v>
      </c>
      <c r="D501" s="213" t="s">
        <v>3561</v>
      </c>
      <c r="E501" s="213" t="s">
        <v>769</v>
      </c>
      <c r="F501" s="209" t="s">
        <v>5305</v>
      </c>
    </row>
    <row r="502" spans="1:6" ht="16.350000000000001" customHeight="1">
      <c r="A502" s="209">
        <v>501</v>
      </c>
      <c r="B502" s="211" t="s">
        <v>2726</v>
      </c>
      <c r="C502" s="211" t="s">
        <v>3534</v>
      </c>
      <c r="D502" s="213" t="s">
        <v>3563</v>
      </c>
      <c r="E502" s="213" t="s">
        <v>763</v>
      </c>
      <c r="F502" s="209" t="s">
        <v>5305</v>
      </c>
    </row>
    <row r="503" spans="1:6" ht="16.350000000000001" customHeight="1">
      <c r="A503" s="209">
        <v>502</v>
      </c>
      <c r="B503" s="211" t="s">
        <v>2726</v>
      </c>
      <c r="C503" s="211" t="s">
        <v>3534</v>
      </c>
      <c r="D503" s="213" t="s">
        <v>3565</v>
      </c>
      <c r="E503" s="213" t="s">
        <v>769</v>
      </c>
      <c r="F503" s="209" t="s">
        <v>5305</v>
      </c>
    </row>
    <row r="504" spans="1:6" ht="16.350000000000001" customHeight="1">
      <c r="A504" s="209">
        <v>503</v>
      </c>
      <c r="B504" s="211" t="s">
        <v>2726</v>
      </c>
      <c r="C504" s="211" t="s">
        <v>3534</v>
      </c>
      <c r="D504" s="213" t="s">
        <v>3568</v>
      </c>
      <c r="E504" s="213" t="s">
        <v>769</v>
      </c>
      <c r="F504" s="209" t="s">
        <v>5305</v>
      </c>
    </row>
    <row r="505" spans="1:6" ht="16.350000000000001" customHeight="1">
      <c r="A505" s="209">
        <v>504</v>
      </c>
      <c r="B505" s="211" t="s">
        <v>2726</v>
      </c>
      <c r="C505" s="211" t="s">
        <v>3534</v>
      </c>
      <c r="D505" s="213" t="s">
        <v>3570</v>
      </c>
      <c r="E505" s="213" t="s">
        <v>769</v>
      </c>
      <c r="F505" s="209" t="s">
        <v>5305</v>
      </c>
    </row>
    <row r="506" spans="1:6" ht="16.350000000000001" customHeight="1">
      <c r="A506" s="209">
        <v>505</v>
      </c>
      <c r="B506" s="211" t="s">
        <v>2726</v>
      </c>
      <c r="C506" s="211" t="s">
        <v>3534</v>
      </c>
      <c r="D506" s="213" t="s">
        <v>3572</v>
      </c>
      <c r="E506" s="213" t="s">
        <v>769</v>
      </c>
      <c r="F506" s="209" t="s">
        <v>5305</v>
      </c>
    </row>
    <row r="507" spans="1:6" ht="16.350000000000001" customHeight="1">
      <c r="A507" s="209">
        <v>506</v>
      </c>
      <c r="B507" s="211" t="s">
        <v>2726</v>
      </c>
      <c r="C507" s="211" t="s">
        <v>3534</v>
      </c>
      <c r="D507" s="213" t="s">
        <v>3574</v>
      </c>
      <c r="E507" s="213" t="s">
        <v>769</v>
      </c>
      <c r="F507" s="209" t="s">
        <v>5305</v>
      </c>
    </row>
    <row r="508" spans="1:6" ht="16.350000000000001" customHeight="1">
      <c r="A508" s="209">
        <v>507</v>
      </c>
      <c r="B508" s="211" t="s">
        <v>2726</v>
      </c>
      <c r="C508" s="211" t="s">
        <v>3534</v>
      </c>
      <c r="D508" s="213" t="s">
        <v>3576</v>
      </c>
      <c r="E508" s="213" t="s">
        <v>769</v>
      </c>
      <c r="F508" s="209" t="s">
        <v>5305</v>
      </c>
    </row>
    <row r="509" spans="1:6" ht="16.350000000000001" customHeight="1">
      <c r="A509" s="209">
        <v>508</v>
      </c>
      <c r="B509" s="211" t="s">
        <v>2726</v>
      </c>
      <c r="C509" s="213" t="s">
        <v>3534</v>
      </c>
      <c r="D509" s="213" t="s">
        <v>3578</v>
      </c>
      <c r="E509" s="213" t="s">
        <v>769</v>
      </c>
      <c r="F509" s="209" t="s">
        <v>5305</v>
      </c>
    </row>
    <row r="510" spans="1:6" ht="16.350000000000001" customHeight="1">
      <c r="A510" s="209">
        <v>509</v>
      </c>
      <c r="B510" s="211" t="s">
        <v>2726</v>
      </c>
      <c r="C510" s="213" t="s">
        <v>3534</v>
      </c>
      <c r="D510" s="213" t="s">
        <v>3580</v>
      </c>
      <c r="E510" s="213" t="s">
        <v>769</v>
      </c>
      <c r="F510" s="209" t="s">
        <v>5305</v>
      </c>
    </row>
    <row r="511" spans="1:6" ht="16.350000000000001" customHeight="1">
      <c r="A511" s="209">
        <v>510</v>
      </c>
      <c r="B511" s="211" t="s">
        <v>2726</v>
      </c>
      <c r="C511" s="213" t="s">
        <v>3534</v>
      </c>
      <c r="D511" s="213" t="s">
        <v>3582</v>
      </c>
      <c r="E511" s="213" t="s">
        <v>769</v>
      </c>
      <c r="F511" s="209" t="s">
        <v>5305</v>
      </c>
    </row>
    <row r="512" spans="1:6" ht="16.350000000000001" customHeight="1">
      <c r="A512" s="209">
        <v>511</v>
      </c>
      <c r="B512" s="211" t="s">
        <v>2726</v>
      </c>
      <c r="C512" s="213" t="s">
        <v>3534</v>
      </c>
      <c r="D512" s="213" t="s">
        <v>3584</v>
      </c>
      <c r="E512" s="213" t="s">
        <v>769</v>
      </c>
      <c r="F512" s="209" t="s">
        <v>5305</v>
      </c>
    </row>
    <row r="513" spans="1:6" ht="16.350000000000001" customHeight="1">
      <c r="A513" s="209">
        <v>512</v>
      </c>
      <c r="B513" s="211" t="s">
        <v>2726</v>
      </c>
      <c r="C513" s="213" t="s">
        <v>3534</v>
      </c>
      <c r="D513" s="213" t="s">
        <v>3586</v>
      </c>
      <c r="E513" s="213" t="s">
        <v>769</v>
      </c>
      <c r="F513" s="209" t="s">
        <v>5305</v>
      </c>
    </row>
    <row r="514" spans="1:6" ht="16.350000000000001" customHeight="1">
      <c r="A514" s="209">
        <v>513</v>
      </c>
      <c r="B514" s="211" t="s">
        <v>2726</v>
      </c>
      <c r="C514" s="213" t="s">
        <v>3534</v>
      </c>
      <c r="D514" s="213" t="s">
        <v>3588</v>
      </c>
      <c r="E514" s="213" t="s">
        <v>763</v>
      </c>
      <c r="F514" s="209" t="s">
        <v>5305</v>
      </c>
    </row>
    <row r="515" spans="1:6" ht="16.350000000000001" customHeight="1">
      <c r="A515" s="209">
        <v>514</v>
      </c>
      <c r="B515" s="211" t="s">
        <v>2726</v>
      </c>
      <c r="C515" s="213" t="s">
        <v>3534</v>
      </c>
      <c r="D515" s="213" t="s">
        <v>3590</v>
      </c>
      <c r="E515" s="213" t="s">
        <v>769</v>
      </c>
      <c r="F515" s="209" t="s">
        <v>5305</v>
      </c>
    </row>
    <row r="516" spans="1:6" ht="16.350000000000001" customHeight="1">
      <c r="A516" s="209">
        <v>515</v>
      </c>
      <c r="B516" s="211" t="s">
        <v>2726</v>
      </c>
      <c r="C516" s="213" t="s">
        <v>3534</v>
      </c>
      <c r="D516" s="213" t="s">
        <v>3592</v>
      </c>
      <c r="E516" s="213" t="s">
        <v>769</v>
      </c>
      <c r="F516" s="209" t="s">
        <v>5305</v>
      </c>
    </row>
    <row r="517" spans="1:6" ht="16.350000000000001" customHeight="1">
      <c r="A517" s="209">
        <v>516</v>
      </c>
      <c r="B517" s="211" t="s">
        <v>2726</v>
      </c>
      <c r="C517" s="213" t="s">
        <v>3534</v>
      </c>
      <c r="D517" s="213" t="s">
        <v>3594</v>
      </c>
      <c r="E517" s="213" t="s">
        <v>769</v>
      </c>
      <c r="F517" s="209" t="s">
        <v>5305</v>
      </c>
    </row>
    <row r="518" spans="1:6" ht="16.350000000000001" customHeight="1">
      <c r="A518" s="209">
        <v>517</v>
      </c>
      <c r="B518" s="211" t="s">
        <v>2726</v>
      </c>
      <c r="C518" s="213" t="s">
        <v>3534</v>
      </c>
      <c r="D518" s="213" t="s">
        <v>3596</v>
      </c>
      <c r="E518" s="213" t="s">
        <v>769</v>
      </c>
      <c r="F518" s="209" t="s">
        <v>5305</v>
      </c>
    </row>
    <row r="519" spans="1:6" ht="16.350000000000001" customHeight="1">
      <c r="A519" s="209">
        <v>518</v>
      </c>
      <c r="B519" s="211" t="s">
        <v>2726</v>
      </c>
      <c r="C519" s="213" t="s">
        <v>3534</v>
      </c>
      <c r="D519" s="213" t="s">
        <v>3598</v>
      </c>
      <c r="E519" s="213" t="s">
        <v>769</v>
      </c>
      <c r="F519" s="209" t="s">
        <v>5305</v>
      </c>
    </row>
    <row r="520" spans="1:6" ht="16.350000000000001" customHeight="1">
      <c r="A520" s="209">
        <v>519</v>
      </c>
      <c r="B520" s="211" t="s">
        <v>2726</v>
      </c>
      <c r="C520" s="213" t="s">
        <v>3534</v>
      </c>
      <c r="D520" s="213" t="s">
        <v>3601</v>
      </c>
      <c r="E520" s="213" t="s">
        <v>769</v>
      </c>
      <c r="F520" s="209" t="s">
        <v>5305</v>
      </c>
    </row>
    <row r="521" spans="1:6" ht="16.350000000000001" customHeight="1">
      <c r="A521" s="209">
        <v>520</v>
      </c>
      <c r="B521" s="211" t="s">
        <v>2726</v>
      </c>
      <c r="C521" s="211" t="s">
        <v>3534</v>
      </c>
      <c r="D521" s="213" t="s">
        <v>3605</v>
      </c>
      <c r="E521" s="213" t="s">
        <v>769</v>
      </c>
      <c r="F521" s="209" t="s">
        <v>5307</v>
      </c>
    </row>
    <row r="522" spans="1:6" ht="16.350000000000001" customHeight="1">
      <c r="A522" s="209">
        <v>521</v>
      </c>
      <c r="B522" s="211" t="s">
        <v>2726</v>
      </c>
      <c r="C522" s="213" t="s">
        <v>3534</v>
      </c>
      <c r="D522" s="213" t="s">
        <v>3607</v>
      </c>
      <c r="E522" s="213" t="s">
        <v>769</v>
      </c>
      <c r="F522" s="209" t="s">
        <v>5307</v>
      </c>
    </row>
    <row r="523" spans="1:6" ht="16.350000000000001" customHeight="1">
      <c r="A523" s="209">
        <v>522</v>
      </c>
      <c r="B523" s="211" t="s">
        <v>2726</v>
      </c>
      <c r="C523" s="213" t="s">
        <v>3534</v>
      </c>
      <c r="D523" s="213" t="s">
        <v>3610</v>
      </c>
      <c r="E523" s="213" t="s">
        <v>769</v>
      </c>
      <c r="F523" s="209" t="s">
        <v>5305</v>
      </c>
    </row>
    <row r="524" spans="1:6" ht="16.350000000000001" customHeight="1">
      <c r="A524" s="209">
        <v>523</v>
      </c>
      <c r="B524" s="211" t="s">
        <v>2726</v>
      </c>
      <c r="C524" s="211" t="s">
        <v>3534</v>
      </c>
      <c r="D524" s="215" t="s">
        <v>3614</v>
      </c>
      <c r="E524" s="213" t="s">
        <v>769</v>
      </c>
      <c r="F524" s="209" t="s">
        <v>5305</v>
      </c>
    </row>
    <row r="525" spans="1:6" ht="16.350000000000001" customHeight="1">
      <c r="A525" s="209">
        <v>524</v>
      </c>
      <c r="B525" s="211" t="s">
        <v>2726</v>
      </c>
      <c r="C525" s="211" t="s">
        <v>3534</v>
      </c>
      <c r="D525" s="213" t="s">
        <v>3616</v>
      </c>
      <c r="E525" s="213" t="s">
        <v>769</v>
      </c>
      <c r="F525" s="209" t="s">
        <v>5305</v>
      </c>
    </row>
    <row r="526" spans="1:6" ht="16.350000000000001" customHeight="1">
      <c r="A526" s="209">
        <v>525</v>
      </c>
      <c r="B526" s="211" t="s">
        <v>2726</v>
      </c>
      <c r="C526" s="211" t="s">
        <v>3534</v>
      </c>
      <c r="D526" s="213" t="s">
        <v>3618</v>
      </c>
      <c r="E526" s="213" t="s">
        <v>769</v>
      </c>
      <c r="F526" s="209" t="s">
        <v>5307</v>
      </c>
    </row>
    <row r="527" spans="1:6" ht="16.350000000000001" customHeight="1">
      <c r="A527" s="209">
        <v>526</v>
      </c>
      <c r="B527" s="211" t="s">
        <v>2726</v>
      </c>
      <c r="C527" s="211" t="s">
        <v>3534</v>
      </c>
      <c r="D527" s="213" t="s">
        <v>3622</v>
      </c>
      <c r="E527" s="213" t="s">
        <v>769</v>
      </c>
      <c r="F527" s="209" t="s">
        <v>5307</v>
      </c>
    </row>
    <row r="528" spans="1:6" ht="16.350000000000001" customHeight="1">
      <c r="A528" s="209">
        <v>527</v>
      </c>
      <c r="B528" s="211" t="s">
        <v>2726</v>
      </c>
      <c r="C528" s="211" t="s">
        <v>3534</v>
      </c>
      <c r="D528" s="215" t="s">
        <v>3624</v>
      </c>
      <c r="E528" s="213" t="s">
        <v>769</v>
      </c>
      <c r="F528" s="209" t="s">
        <v>5307</v>
      </c>
    </row>
    <row r="529" spans="1:6" ht="16.350000000000001" customHeight="1">
      <c r="A529" s="209">
        <v>528</v>
      </c>
      <c r="B529" s="211" t="s">
        <v>2726</v>
      </c>
      <c r="C529" s="213" t="s">
        <v>3628</v>
      </c>
      <c r="D529" s="213" t="s">
        <v>3629</v>
      </c>
      <c r="E529" s="213" t="s">
        <v>763</v>
      </c>
      <c r="F529" s="209" t="s">
        <v>5305</v>
      </c>
    </row>
    <row r="530" spans="1:6" ht="16.350000000000001" customHeight="1">
      <c r="A530" s="209">
        <v>529</v>
      </c>
      <c r="B530" s="211" t="s">
        <v>2726</v>
      </c>
      <c r="C530" s="213" t="s">
        <v>3628</v>
      </c>
      <c r="D530" s="213" t="s">
        <v>3631</v>
      </c>
      <c r="E530" s="213" t="s">
        <v>763</v>
      </c>
      <c r="F530" s="209" t="s">
        <v>5305</v>
      </c>
    </row>
    <row r="531" spans="1:6" ht="16.350000000000001" customHeight="1">
      <c r="A531" s="209">
        <v>530</v>
      </c>
      <c r="B531" s="211" t="s">
        <v>2726</v>
      </c>
      <c r="C531" s="213" t="s">
        <v>3628</v>
      </c>
      <c r="D531" s="213" t="s">
        <v>3633</v>
      </c>
      <c r="E531" s="213" t="s">
        <v>763</v>
      </c>
      <c r="F531" s="209" t="s">
        <v>5305</v>
      </c>
    </row>
    <row r="532" spans="1:6" ht="16.350000000000001" customHeight="1">
      <c r="A532" s="209">
        <v>531</v>
      </c>
      <c r="B532" s="211" t="s">
        <v>2726</v>
      </c>
      <c r="C532" s="213" t="s">
        <v>3628</v>
      </c>
      <c r="D532" s="213" t="s">
        <v>3635</v>
      </c>
      <c r="E532" s="213" t="s">
        <v>763</v>
      </c>
      <c r="F532" s="209" t="s">
        <v>5305</v>
      </c>
    </row>
    <row r="533" spans="1:6" ht="16.350000000000001" customHeight="1">
      <c r="A533" s="209">
        <v>532</v>
      </c>
      <c r="B533" s="211" t="s">
        <v>2726</v>
      </c>
      <c r="C533" s="211" t="s">
        <v>3628</v>
      </c>
      <c r="D533" s="213" t="s">
        <v>3637</v>
      </c>
      <c r="E533" s="213" t="s">
        <v>763</v>
      </c>
      <c r="F533" s="209" t="s">
        <v>5305</v>
      </c>
    </row>
    <row r="534" spans="1:6" ht="16.350000000000001" customHeight="1">
      <c r="A534" s="209">
        <v>533</v>
      </c>
      <c r="B534" s="211" t="s">
        <v>2726</v>
      </c>
      <c r="C534" s="211" t="s">
        <v>3628</v>
      </c>
      <c r="D534" s="213" t="s">
        <v>3639</v>
      </c>
      <c r="E534" s="213" t="s">
        <v>769</v>
      </c>
      <c r="F534" s="209" t="s">
        <v>5305</v>
      </c>
    </row>
    <row r="535" spans="1:6" ht="16.350000000000001" customHeight="1">
      <c r="A535" s="209">
        <v>534</v>
      </c>
      <c r="B535" s="211" t="s">
        <v>2726</v>
      </c>
      <c r="C535" s="211" t="s">
        <v>3628</v>
      </c>
      <c r="D535" s="213" t="s">
        <v>3642</v>
      </c>
      <c r="E535" s="213" t="s">
        <v>769</v>
      </c>
      <c r="F535" s="209" t="s">
        <v>5305</v>
      </c>
    </row>
    <row r="536" spans="1:6" ht="16.350000000000001" customHeight="1">
      <c r="A536" s="209">
        <v>535</v>
      </c>
      <c r="B536" s="211" t="s">
        <v>2726</v>
      </c>
      <c r="C536" s="211" t="s">
        <v>3628</v>
      </c>
      <c r="D536" s="213" t="s">
        <v>3644</v>
      </c>
      <c r="E536" s="213" t="s">
        <v>769</v>
      </c>
      <c r="F536" s="209" t="s">
        <v>5305</v>
      </c>
    </row>
    <row r="537" spans="1:6" ht="16.350000000000001" customHeight="1">
      <c r="A537" s="209">
        <v>536</v>
      </c>
      <c r="B537" s="211" t="s">
        <v>2726</v>
      </c>
      <c r="C537" s="211" t="s">
        <v>3628</v>
      </c>
      <c r="D537" s="213" t="s">
        <v>3646</v>
      </c>
      <c r="E537" s="213" t="s">
        <v>769</v>
      </c>
      <c r="F537" s="209" t="s">
        <v>5307</v>
      </c>
    </row>
    <row r="538" spans="1:6" ht="16.350000000000001" customHeight="1">
      <c r="A538" s="209">
        <v>537</v>
      </c>
      <c r="B538" s="211" t="s">
        <v>2726</v>
      </c>
      <c r="C538" s="211" t="s">
        <v>3628</v>
      </c>
      <c r="D538" s="213" t="s">
        <v>3648</v>
      </c>
      <c r="E538" s="214" t="s">
        <v>5099</v>
      </c>
      <c r="F538" s="209" t="s">
        <v>5307</v>
      </c>
    </row>
    <row r="539" spans="1:6" ht="16.350000000000001" customHeight="1">
      <c r="A539" s="209">
        <v>538</v>
      </c>
      <c r="B539" s="211" t="s">
        <v>2726</v>
      </c>
      <c r="C539" s="211" t="s">
        <v>3628</v>
      </c>
      <c r="D539" s="213" t="s">
        <v>3651</v>
      </c>
      <c r="E539" s="213" t="s">
        <v>763</v>
      </c>
      <c r="F539" s="209" t="s">
        <v>5305</v>
      </c>
    </row>
    <row r="540" spans="1:6" ht="16.350000000000001" customHeight="1">
      <c r="A540" s="209">
        <v>539</v>
      </c>
      <c r="B540" s="211" t="s">
        <v>2726</v>
      </c>
      <c r="C540" s="211" t="s">
        <v>3628</v>
      </c>
      <c r="D540" s="213" t="s">
        <v>3653</v>
      </c>
      <c r="E540" s="213" t="s">
        <v>769</v>
      </c>
      <c r="F540" s="209" t="s">
        <v>5307</v>
      </c>
    </row>
    <row r="541" spans="1:6" ht="16.350000000000001" customHeight="1">
      <c r="A541" s="209">
        <v>540</v>
      </c>
      <c r="B541" s="211" t="s">
        <v>2726</v>
      </c>
      <c r="C541" s="211" t="s">
        <v>3628</v>
      </c>
      <c r="D541" s="213" t="s">
        <v>3655</v>
      </c>
      <c r="E541" s="214" t="s">
        <v>5099</v>
      </c>
      <c r="F541" s="209" t="s">
        <v>5307</v>
      </c>
    </row>
    <row r="542" spans="1:6" ht="16.350000000000001" customHeight="1">
      <c r="A542" s="209">
        <v>541</v>
      </c>
      <c r="B542" s="211" t="s">
        <v>2726</v>
      </c>
      <c r="C542" s="213" t="s">
        <v>3628</v>
      </c>
      <c r="D542" s="213" t="s">
        <v>3657</v>
      </c>
      <c r="E542" s="213" t="s">
        <v>763</v>
      </c>
      <c r="F542" s="209" t="s">
        <v>5305</v>
      </c>
    </row>
    <row r="543" spans="1:6" ht="16.350000000000001" customHeight="1">
      <c r="A543" s="209">
        <v>542</v>
      </c>
      <c r="B543" s="211" t="s">
        <v>2726</v>
      </c>
      <c r="C543" s="213" t="s">
        <v>3628</v>
      </c>
      <c r="D543" s="213" t="s">
        <v>3659</v>
      </c>
      <c r="E543" s="213" t="s">
        <v>769</v>
      </c>
      <c r="F543" s="209" t="s">
        <v>5305</v>
      </c>
    </row>
    <row r="544" spans="1:6" ht="16.350000000000001" customHeight="1">
      <c r="A544" s="209">
        <v>543</v>
      </c>
      <c r="B544" s="211" t="s">
        <v>2726</v>
      </c>
      <c r="C544" s="213" t="s">
        <v>3628</v>
      </c>
      <c r="D544" s="213" t="s">
        <v>3661</v>
      </c>
      <c r="E544" s="213" t="s">
        <v>769</v>
      </c>
      <c r="F544" s="209" t="s">
        <v>5305</v>
      </c>
    </row>
    <row r="545" spans="1:6" ht="16.350000000000001" customHeight="1">
      <c r="A545" s="209">
        <v>544</v>
      </c>
      <c r="B545" s="211" t="s">
        <v>2726</v>
      </c>
      <c r="C545" s="213" t="s">
        <v>3628</v>
      </c>
      <c r="D545" s="213" t="s">
        <v>3663</v>
      </c>
      <c r="E545" s="213" t="s">
        <v>769</v>
      </c>
      <c r="F545" s="209" t="s">
        <v>5305</v>
      </c>
    </row>
    <row r="546" spans="1:6" ht="16.350000000000001" customHeight="1">
      <c r="A546" s="209">
        <v>545</v>
      </c>
      <c r="B546" s="211" t="s">
        <v>2726</v>
      </c>
      <c r="C546" s="213" t="s">
        <v>3628</v>
      </c>
      <c r="D546" s="213" t="s">
        <v>3665</v>
      </c>
      <c r="E546" s="213" t="s">
        <v>769</v>
      </c>
      <c r="F546" s="209" t="s">
        <v>5307</v>
      </c>
    </row>
    <row r="547" spans="1:6" ht="16.350000000000001" customHeight="1">
      <c r="A547" s="209">
        <v>546</v>
      </c>
      <c r="B547" s="211" t="s">
        <v>2726</v>
      </c>
      <c r="C547" s="213" t="s">
        <v>3628</v>
      </c>
      <c r="D547" s="213" t="s">
        <v>3667</v>
      </c>
      <c r="E547" s="213" t="s">
        <v>769</v>
      </c>
      <c r="F547" s="209" t="s">
        <v>5305</v>
      </c>
    </row>
    <row r="548" spans="1:6" ht="16.350000000000001" customHeight="1">
      <c r="A548" s="209">
        <v>547</v>
      </c>
      <c r="B548" s="211" t="s">
        <v>2726</v>
      </c>
      <c r="C548" s="213" t="s">
        <v>3628</v>
      </c>
      <c r="D548" s="213" t="s">
        <v>3669</v>
      </c>
      <c r="E548" s="213" t="s">
        <v>769</v>
      </c>
      <c r="F548" s="209" t="s">
        <v>5307</v>
      </c>
    </row>
    <row r="549" spans="1:6" ht="16.350000000000001" customHeight="1">
      <c r="A549" s="209">
        <v>548</v>
      </c>
      <c r="B549" s="211" t="s">
        <v>2726</v>
      </c>
      <c r="C549" s="213" t="s">
        <v>3628</v>
      </c>
      <c r="D549" s="213" t="s">
        <v>5302</v>
      </c>
      <c r="E549" s="213" t="s">
        <v>769</v>
      </c>
      <c r="F549" s="209" t="s">
        <v>5307</v>
      </c>
    </row>
    <row r="550" spans="1:6" ht="16.350000000000001" customHeight="1">
      <c r="A550" s="209">
        <v>549</v>
      </c>
      <c r="B550" s="211" t="s">
        <v>2726</v>
      </c>
      <c r="C550" s="213" t="s">
        <v>3628</v>
      </c>
      <c r="D550" s="213" t="s">
        <v>3686</v>
      </c>
      <c r="E550" s="213" t="s">
        <v>769</v>
      </c>
      <c r="F550" s="209" t="s">
        <v>5305</v>
      </c>
    </row>
    <row r="551" spans="1:6" ht="16.350000000000001" customHeight="1">
      <c r="A551" s="209">
        <v>550</v>
      </c>
      <c r="B551" s="211" t="s">
        <v>2726</v>
      </c>
      <c r="C551" s="213" t="s">
        <v>3628</v>
      </c>
      <c r="D551" s="213" t="s">
        <v>3688</v>
      </c>
      <c r="E551" s="213" t="s">
        <v>769</v>
      </c>
      <c r="F551" s="209" t="s">
        <v>5305</v>
      </c>
    </row>
    <row r="552" spans="1:6" ht="16.350000000000001" customHeight="1">
      <c r="A552" s="209">
        <v>551</v>
      </c>
      <c r="B552" s="211" t="s">
        <v>2726</v>
      </c>
      <c r="C552" s="213" t="s">
        <v>3628</v>
      </c>
      <c r="D552" s="213" t="s">
        <v>3692</v>
      </c>
      <c r="E552" s="213" t="s">
        <v>769</v>
      </c>
      <c r="F552" s="209" t="s">
        <v>5307</v>
      </c>
    </row>
    <row r="553" spans="1:6" ht="16.350000000000001" customHeight="1">
      <c r="A553" s="209">
        <v>552</v>
      </c>
      <c r="B553" s="211" t="s">
        <v>2726</v>
      </c>
      <c r="C553" s="213" t="s">
        <v>3628</v>
      </c>
      <c r="D553" s="213" t="s">
        <v>3700</v>
      </c>
      <c r="E553" s="213" t="s">
        <v>769</v>
      </c>
      <c r="F553" s="209" t="s">
        <v>5307</v>
      </c>
    </row>
    <row r="554" spans="1:6" ht="16.350000000000001" customHeight="1">
      <c r="A554" s="209">
        <v>553</v>
      </c>
      <c r="B554" s="211" t="s">
        <v>2726</v>
      </c>
      <c r="C554" s="213" t="s">
        <v>3628</v>
      </c>
      <c r="D554" s="213" t="s">
        <v>3702</v>
      </c>
      <c r="E554" s="213" t="s">
        <v>769</v>
      </c>
      <c r="F554" s="209" t="s">
        <v>5305</v>
      </c>
    </row>
    <row r="555" spans="1:6" ht="16.350000000000001" customHeight="1">
      <c r="A555" s="209">
        <v>554</v>
      </c>
      <c r="B555" s="211" t="s">
        <v>2726</v>
      </c>
      <c r="C555" s="213" t="s">
        <v>3628</v>
      </c>
      <c r="D555" s="213" t="s">
        <v>3713</v>
      </c>
      <c r="E555" s="213" t="s">
        <v>769</v>
      </c>
      <c r="F555" s="209" t="s">
        <v>5307</v>
      </c>
    </row>
    <row r="556" spans="1:6" ht="16.350000000000001" customHeight="1">
      <c r="A556" s="209">
        <v>555</v>
      </c>
      <c r="B556" s="211" t="s">
        <v>2726</v>
      </c>
      <c r="C556" s="213" t="s">
        <v>3628</v>
      </c>
      <c r="D556" s="213" t="s">
        <v>3716</v>
      </c>
      <c r="E556" s="214" t="s">
        <v>5099</v>
      </c>
      <c r="F556" s="209" t="s">
        <v>5307</v>
      </c>
    </row>
    <row r="557" spans="1:6" ht="16.350000000000001" customHeight="1">
      <c r="A557" s="209">
        <v>556</v>
      </c>
      <c r="B557" s="211" t="s">
        <v>2726</v>
      </c>
      <c r="C557" s="213" t="s">
        <v>3628</v>
      </c>
      <c r="D557" s="213" t="s">
        <v>3720</v>
      </c>
      <c r="E557" s="214" t="s">
        <v>5099</v>
      </c>
      <c r="F557" s="209" t="s">
        <v>5307</v>
      </c>
    </row>
    <row r="558" spans="1:6" ht="16.350000000000001" customHeight="1">
      <c r="A558" s="209">
        <v>557</v>
      </c>
      <c r="B558" s="211" t="s">
        <v>2726</v>
      </c>
      <c r="C558" s="213" t="s">
        <v>3727</v>
      </c>
      <c r="D558" s="213" t="s">
        <v>3728</v>
      </c>
      <c r="E558" s="213" t="s">
        <v>763</v>
      </c>
      <c r="F558" s="209" t="s">
        <v>5305</v>
      </c>
    </row>
    <row r="559" spans="1:6" ht="16.350000000000001" customHeight="1">
      <c r="A559" s="209">
        <v>558</v>
      </c>
      <c r="B559" s="211" t="s">
        <v>2726</v>
      </c>
      <c r="C559" s="213" t="s">
        <v>3727</v>
      </c>
      <c r="D559" s="213" t="s">
        <v>3730</v>
      </c>
      <c r="E559" s="213" t="s">
        <v>769</v>
      </c>
      <c r="F559" s="209" t="s">
        <v>5305</v>
      </c>
    </row>
    <row r="560" spans="1:6" ht="16.350000000000001" customHeight="1">
      <c r="A560" s="209">
        <v>559</v>
      </c>
      <c r="B560" s="211" t="s">
        <v>2726</v>
      </c>
      <c r="C560" s="213" t="s">
        <v>3727</v>
      </c>
      <c r="D560" s="213" t="s">
        <v>3733</v>
      </c>
      <c r="E560" s="213" t="s">
        <v>769</v>
      </c>
      <c r="F560" s="209" t="s">
        <v>5307</v>
      </c>
    </row>
    <row r="561" spans="1:7" ht="16.350000000000001" customHeight="1">
      <c r="A561" s="209">
        <v>560</v>
      </c>
      <c r="B561" s="211" t="s">
        <v>2726</v>
      </c>
      <c r="C561" s="213" t="s">
        <v>3727</v>
      </c>
      <c r="D561" s="213" t="s">
        <v>3735</v>
      </c>
      <c r="E561" s="213" t="s">
        <v>769</v>
      </c>
      <c r="F561" s="209" t="s">
        <v>5305</v>
      </c>
    </row>
    <row r="562" spans="1:7" ht="16.350000000000001" customHeight="1">
      <c r="A562" s="209">
        <v>561</v>
      </c>
      <c r="B562" s="211" t="s">
        <v>2726</v>
      </c>
      <c r="C562" s="213" t="s">
        <v>3727</v>
      </c>
      <c r="D562" s="213" t="s">
        <v>3737</v>
      </c>
      <c r="E562" s="213" t="s">
        <v>769</v>
      </c>
      <c r="F562" s="209" t="s">
        <v>5305</v>
      </c>
    </row>
    <row r="563" spans="1:7" ht="16.350000000000001" customHeight="1">
      <c r="A563" s="209">
        <v>562</v>
      </c>
      <c r="B563" s="211" t="s">
        <v>2726</v>
      </c>
      <c r="C563" s="213" t="s">
        <v>3727</v>
      </c>
      <c r="D563" s="213" t="s">
        <v>3739</v>
      </c>
      <c r="E563" s="213" t="s">
        <v>769</v>
      </c>
      <c r="F563" s="209" t="s">
        <v>5307</v>
      </c>
    </row>
    <row r="564" spans="1:7" ht="16.350000000000001" customHeight="1">
      <c r="A564" s="209">
        <v>563</v>
      </c>
      <c r="B564" s="211" t="s">
        <v>2726</v>
      </c>
      <c r="C564" s="213" t="s">
        <v>3727</v>
      </c>
      <c r="D564" s="213" t="s">
        <v>3742</v>
      </c>
      <c r="E564" s="213" t="s">
        <v>769</v>
      </c>
      <c r="F564" s="209" t="s">
        <v>5307</v>
      </c>
    </row>
    <row r="565" spans="1:7" ht="16.350000000000001" customHeight="1">
      <c r="A565" s="209">
        <v>564</v>
      </c>
      <c r="B565" s="211" t="s">
        <v>2726</v>
      </c>
      <c r="C565" s="211" t="s">
        <v>3727</v>
      </c>
      <c r="D565" s="212" t="s">
        <v>3745</v>
      </c>
      <c r="E565" s="213" t="s">
        <v>769</v>
      </c>
      <c r="F565" s="209" t="s">
        <v>5307</v>
      </c>
    </row>
    <row r="566" spans="1:7" ht="16.350000000000001" customHeight="1">
      <c r="A566" s="209">
        <v>565</v>
      </c>
      <c r="B566" s="211" t="s">
        <v>2726</v>
      </c>
      <c r="C566" s="211" t="s">
        <v>3727</v>
      </c>
      <c r="D566" s="212" t="s">
        <v>3747</v>
      </c>
      <c r="E566" s="213" t="s">
        <v>769</v>
      </c>
      <c r="F566" s="209" t="s">
        <v>5305</v>
      </c>
    </row>
    <row r="567" spans="1:7" ht="16.350000000000001" customHeight="1">
      <c r="A567" s="209">
        <v>566</v>
      </c>
      <c r="B567" s="211" t="s">
        <v>2726</v>
      </c>
      <c r="C567" s="211" t="s">
        <v>3727</v>
      </c>
      <c r="D567" s="213" t="s">
        <v>3749</v>
      </c>
      <c r="E567" s="213" t="s">
        <v>769</v>
      </c>
      <c r="F567" s="209" t="s">
        <v>5305</v>
      </c>
    </row>
    <row r="568" spans="1:7" ht="16.350000000000001" customHeight="1">
      <c r="A568" s="209">
        <v>567</v>
      </c>
      <c r="B568" s="209" t="s">
        <v>2726</v>
      </c>
      <c r="C568" s="209" t="s">
        <v>3727</v>
      </c>
      <c r="D568" s="209" t="s">
        <v>3752</v>
      </c>
      <c r="E568" s="216" t="s">
        <v>769</v>
      </c>
      <c r="F568" s="209" t="s">
        <v>5305</v>
      </c>
    </row>
    <row r="569" spans="1:7">
      <c r="A569" s="209">
        <v>568</v>
      </c>
      <c r="B569" s="209" t="s">
        <v>2726</v>
      </c>
      <c r="C569" s="209" t="s">
        <v>3727</v>
      </c>
      <c r="D569" s="209" t="s">
        <v>5091</v>
      </c>
      <c r="E569" s="209" t="s">
        <v>769</v>
      </c>
      <c r="F569" s="209" t="s">
        <v>5307</v>
      </c>
    </row>
    <row r="570" spans="1:7" ht="16.350000000000001" customHeight="1">
      <c r="A570" s="209">
        <v>569</v>
      </c>
      <c r="B570" s="209" t="s">
        <v>2726</v>
      </c>
      <c r="C570" s="209" t="s">
        <v>3727</v>
      </c>
      <c r="D570" s="209" t="s">
        <v>3764</v>
      </c>
      <c r="E570" s="209" t="s">
        <v>769</v>
      </c>
      <c r="F570" s="209" t="s">
        <v>5305</v>
      </c>
    </row>
    <row r="571" spans="1:7" ht="16.350000000000001" customHeight="1">
      <c r="A571" s="209">
        <v>570</v>
      </c>
      <c r="B571" s="209" t="s">
        <v>2726</v>
      </c>
      <c r="C571" s="209" t="s">
        <v>3727</v>
      </c>
      <c r="D571" s="209" t="s">
        <v>3766</v>
      </c>
      <c r="E571" s="209" t="s">
        <v>769</v>
      </c>
      <c r="F571" s="209" t="s">
        <v>5307</v>
      </c>
    </row>
    <row r="572" spans="1:7" ht="16.350000000000001" customHeight="1">
      <c r="A572" s="209">
        <v>571</v>
      </c>
      <c r="B572" s="209" t="s">
        <v>2726</v>
      </c>
      <c r="C572" s="209" t="s">
        <v>3727</v>
      </c>
      <c r="D572" s="209" t="s">
        <v>3768</v>
      </c>
      <c r="E572" s="209" t="s">
        <v>769</v>
      </c>
      <c r="F572" s="209" t="s">
        <v>5307</v>
      </c>
    </row>
    <row r="573" spans="1:7">
      <c r="A573" s="209">
        <v>572</v>
      </c>
      <c r="B573" s="209" t="s">
        <v>2726</v>
      </c>
      <c r="C573" s="209" t="s">
        <v>3727</v>
      </c>
      <c r="D573" s="209" t="s">
        <v>3772</v>
      </c>
      <c r="E573" s="209" t="s">
        <v>769</v>
      </c>
      <c r="F573" s="209" t="s">
        <v>5307</v>
      </c>
    </row>
    <row r="574" spans="1:7" ht="16.350000000000001" customHeight="1">
      <c r="A574" s="209">
        <v>573</v>
      </c>
      <c r="B574" s="209" t="s">
        <v>2726</v>
      </c>
      <c r="C574" s="209" t="s">
        <v>3727</v>
      </c>
      <c r="D574" s="209" t="s">
        <v>3776</v>
      </c>
      <c r="E574" s="209" t="s">
        <v>769</v>
      </c>
      <c r="F574" s="209" t="s">
        <v>5307</v>
      </c>
    </row>
    <row r="575" spans="1:7" s="217" customFormat="1" ht="16.350000000000001" customHeight="1">
      <c r="A575" s="209">
        <v>574</v>
      </c>
      <c r="B575" s="209" t="s">
        <v>2726</v>
      </c>
      <c r="C575" s="209" t="s">
        <v>3727</v>
      </c>
      <c r="D575" s="209" t="s">
        <v>3788</v>
      </c>
      <c r="E575" s="209" t="s">
        <v>769</v>
      </c>
      <c r="F575" s="209" t="s">
        <v>5307</v>
      </c>
      <c r="G575" s="218"/>
    </row>
    <row r="576" spans="1:7">
      <c r="A576" s="209">
        <v>575</v>
      </c>
      <c r="B576" s="209" t="s">
        <v>2726</v>
      </c>
      <c r="C576" s="209" t="s">
        <v>3727</v>
      </c>
      <c r="D576" s="209" t="s">
        <v>3792</v>
      </c>
      <c r="E576" s="209" t="s">
        <v>769</v>
      </c>
      <c r="F576" s="209" t="s">
        <v>5307</v>
      </c>
    </row>
    <row r="577" spans="1:6">
      <c r="A577" s="209">
        <v>576</v>
      </c>
      <c r="B577" s="209" t="s">
        <v>2726</v>
      </c>
      <c r="C577" s="209" t="s">
        <v>3727</v>
      </c>
      <c r="D577" s="209" t="s">
        <v>3794</v>
      </c>
      <c r="E577" s="209" t="s">
        <v>769</v>
      </c>
      <c r="F577" s="209" t="s">
        <v>5305</v>
      </c>
    </row>
    <row r="578" spans="1:6">
      <c r="A578" s="209">
        <v>577</v>
      </c>
      <c r="B578" s="209" t="s">
        <v>2726</v>
      </c>
      <c r="C578" s="209" t="s">
        <v>3727</v>
      </c>
      <c r="D578" s="209" t="s">
        <v>3796</v>
      </c>
      <c r="E578" s="209" t="s">
        <v>769</v>
      </c>
      <c r="F578" s="209" t="s">
        <v>5305</v>
      </c>
    </row>
    <row r="579" spans="1:6">
      <c r="A579" s="209">
        <v>578</v>
      </c>
      <c r="B579" s="209" t="s">
        <v>2726</v>
      </c>
      <c r="C579" s="209" t="s">
        <v>3727</v>
      </c>
      <c r="D579" s="209" t="s">
        <v>3798</v>
      </c>
      <c r="E579" s="209" t="s">
        <v>769</v>
      </c>
      <c r="F579" s="209" t="s">
        <v>5307</v>
      </c>
    </row>
    <row r="580" spans="1:6">
      <c r="A580" s="209">
        <v>579</v>
      </c>
      <c r="B580" s="209" t="s">
        <v>2726</v>
      </c>
      <c r="C580" s="209" t="s">
        <v>3823</v>
      </c>
      <c r="D580" s="209" t="s">
        <v>3824</v>
      </c>
      <c r="E580" s="209" t="s">
        <v>763</v>
      </c>
      <c r="F580" s="209" t="s">
        <v>5305</v>
      </c>
    </row>
    <row r="581" spans="1:6">
      <c r="A581" s="209">
        <v>580</v>
      </c>
      <c r="B581" s="209" t="s">
        <v>2726</v>
      </c>
      <c r="C581" s="209" t="s">
        <v>3823</v>
      </c>
      <c r="D581" s="209" t="s">
        <v>3826</v>
      </c>
      <c r="E581" s="209" t="s">
        <v>769</v>
      </c>
      <c r="F581" s="209" t="s">
        <v>5307</v>
      </c>
    </row>
    <row r="582" spans="1:6">
      <c r="A582" s="209">
        <v>581</v>
      </c>
      <c r="B582" s="209" t="s">
        <v>2726</v>
      </c>
      <c r="C582" s="209" t="s">
        <v>3823</v>
      </c>
      <c r="D582" s="209" t="s">
        <v>3836</v>
      </c>
      <c r="E582" s="209" t="s">
        <v>769</v>
      </c>
      <c r="F582" s="209" t="s">
        <v>5305</v>
      </c>
    </row>
    <row r="583" spans="1:6">
      <c r="A583" s="209">
        <v>582</v>
      </c>
      <c r="B583" s="209" t="s">
        <v>2726</v>
      </c>
      <c r="C583" s="209" t="s">
        <v>3823</v>
      </c>
      <c r="D583" s="209" t="s">
        <v>3841</v>
      </c>
      <c r="E583" s="209" t="s">
        <v>769</v>
      </c>
      <c r="F583" s="209" t="s">
        <v>5305</v>
      </c>
    </row>
    <row r="584" spans="1:6">
      <c r="A584" s="209">
        <v>583</v>
      </c>
      <c r="B584" s="209" t="s">
        <v>3894</v>
      </c>
      <c r="C584" s="209" t="s">
        <v>3896</v>
      </c>
      <c r="D584" s="209" t="s">
        <v>3897</v>
      </c>
      <c r="E584" s="209" t="s">
        <v>1172</v>
      </c>
      <c r="F584" s="209" t="s">
        <v>5305</v>
      </c>
    </row>
    <row r="585" spans="1:6">
      <c r="A585" s="209">
        <v>584</v>
      </c>
      <c r="B585" s="209" t="s">
        <v>3894</v>
      </c>
      <c r="C585" s="209" t="s">
        <v>3896</v>
      </c>
      <c r="D585" s="209" t="s">
        <v>3900</v>
      </c>
      <c r="E585" s="214" t="s">
        <v>5099</v>
      </c>
      <c r="F585" s="209" t="s">
        <v>5305</v>
      </c>
    </row>
    <row r="586" spans="1:6">
      <c r="A586" s="209">
        <v>585</v>
      </c>
      <c r="B586" s="209" t="s">
        <v>3903</v>
      </c>
      <c r="C586" s="209" t="s">
        <v>3945</v>
      </c>
      <c r="D586" s="209" t="s">
        <v>3946</v>
      </c>
      <c r="E586" s="209" t="s">
        <v>1172</v>
      </c>
      <c r="F586" s="209" t="s">
        <v>5305</v>
      </c>
    </row>
    <row r="587" spans="1:6">
      <c r="A587" s="209">
        <v>586</v>
      </c>
      <c r="B587" s="209" t="s">
        <v>3903</v>
      </c>
      <c r="C587" s="209" t="s">
        <v>3945</v>
      </c>
      <c r="D587" s="209" t="s">
        <v>3948</v>
      </c>
      <c r="E587" s="214" t="s">
        <v>5099</v>
      </c>
      <c r="F587" s="209" t="s">
        <v>5305</v>
      </c>
    </row>
    <row r="588" spans="1:6">
      <c r="A588" s="209">
        <v>587</v>
      </c>
      <c r="B588" s="209" t="s">
        <v>3903</v>
      </c>
      <c r="C588" s="209" t="s">
        <v>3945</v>
      </c>
      <c r="D588" s="209" t="s">
        <v>3951</v>
      </c>
      <c r="E588" s="214" t="s">
        <v>5099</v>
      </c>
      <c r="F588" s="209" t="s">
        <v>5307</v>
      </c>
    </row>
    <row r="589" spans="1:6">
      <c r="A589" s="209">
        <v>588</v>
      </c>
      <c r="B589" s="209" t="s">
        <v>3903</v>
      </c>
      <c r="C589" s="209" t="s">
        <v>3995</v>
      </c>
      <c r="D589" s="209" t="s">
        <v>3996</v>
      </c>
      <c r="E589" s="209" t="s">
        <v>763</v>
      </c>
      <c r="F589" s="209" t="s">
        <v>5305</v>
      </c>
    </row>
    <row r="590" spans="1:6">
      <c r="A590" s="209">
        <v>589</v>
      </c>
      <c r="B590" s="209" t="s">
        <v>3903</v>
      </c>
      <c r="C590" s="209" t="s">
        <v>3995</v>
      </c>
      <c r="D590" s="209" t="s">
        <v>3998</v>
      </c>
      <c r="E590" s="209" t="s">
        <v>763</v>
      </c>
      <c r="F590" s="209" t="s">
        <v>5305</v>
      </c>
    </row>
    <row r="591" spans="1:6">
      <c r="A591" s="209">
        <v>590</v>
      </c>
      <c r="B591" s="209" t="s">
        <v>3903</v>
      </c>
      <c r="C591" s="209" t="s">
        <v>3995</v>
      </c>
      <c r="D591" s="209" t="s">
        <v>4001</v>
      </c>
      <c r="E591" s="214" t="s">
        <v>5099</v>
      </c>
      <c r="F591" s="209" t="s">
        <v>5307</v>
      </c>
    </row>
    <row r="592" spans="1:6">
      <c r="A592" s="209">
        <v>591</v>
      </c>
      <c r="B592" s="209" t="s">
        <v>3903</v>
      </c>
      <c r="C592" s="209" t="s">
        <v>3995</v>
      </c>
      <c r="D592" s="209" t="s">
        <v>4004</v>
      </c>
      <c r="E592" s="209" t="s">
        <v>769</v>
      </c>
      <c r="F592" s="209" t="s">
        <v>5307</v>
      </c>
    </row>
    <row r="593" spans="1:6">
      <c r="A593" s="209">
        <v>592</v>
      </c>
      <c r="B593" s="209" t="s">
        <v>3903</v>
      </c>
      <c r="C593" s="209" t="s">
        <v>3995</v>
      </c>
      <c r="D593" s="209" t="s">
        <v>4006</v>
      </c>
      <c r="E593" s="209" t="s">
        <v>769</v>
      </c>
      <c r="F593" s="209" t="s">
        <v>5307</v>
      </c>
    </row>
    <row r="594" spans="1:6">
      <c r="A594" s="209">
        <v>593</v>
      </c>
      <c r="B594" s="209" t="s">
        <v>3903</v>
      </c>
      <c r="C594" s="209" t="s">
        <v>3995</v>
      </c>
      <c r="D594" s="209" t="s">
        <v>4011</v>
      </c>
      <c r="E594" s="209" t="s">
        <v>769</v>
      </c>
      <c r="F594" s="209" t="s">
        <v>5307</v>
      </c>
    </row>
    <row r="595" spans="1:6">
      <c r="A595" s="209">
        <v>594</v>
      </c>
      <c r="B595" s="209" t="s">
        <v>3903</v>
      </c>
      <c r="C595" s="209" t="s">
        <v>3995</v>
      </c>
      <c r="D595" s="209" t="s">
        <v>4017</v>
      </c>
      <c r="E595" s="209" t="s">
        <v>769</v>
      </c>
      <c r="F595" s="209" t="s">
        <v>5307</v>
      </c>
    </row>
    <row r="596" spans="1:6">
      <c r="A596" s="209">
        <v>595</v>
      </c>
      <c r="B596" s="209" t="s">
        <v>3903</v>
      </c>
      <c r="C596" s="209" t="s">
        <v>3995</v>
      </c>
      <c r="D596" s="209" t="s">
        <v>4021</v>
      </c>
      <c r="E596" s="209" t="s">
        <v>769</v>
      </c>
      <c r="F596" s="209" t="s">
        <v>5307</v>
      </c>
    </row>
    <row r="597" spans="1:6">
      <c r="A597" s="209">
        <v>596</v>
      </c>
      <c r="B597" s="209" t="s">
        <v>3903</v>
      </c>
      <c r="C597" s="209" t="s">
        <v>3995</v>
      </c>
      <c r="D597" s="209" t="s">
        <v>4035</v>
      </c>
      <c r="E597" s="209" t="s">
        <v>769</v>
      </c>
      <c r="F597" s="209" t="s">
        <v>5305</v>
      </c>
    </row>
    <row r="598" spans="1:6">
      <c r="A598" s="209">
        <v>597</v>
      </c>
      <c r="B598" s="209" t="s">
        <v>3903</v>
      </c>
      <c r="C598" s="209" t="s">
        <v>3995</v>
      </c>
      <c r="D598" s="209" t="s">
        <v>4039</v>
      </c>
      <c r="E598" s="209" t="s">
        <v>769</v>
      </c>
      <c r="F598" s="209" t="s">
        <v>5307</v>
      </c>
    </row>
    <row r="599" spans="1:6">
      <c r="A599" s="209">
        <v>598</v>
      </c>
      <c r="B599" s="209" t="s">
        <v>3903</v>
      </c>
      <c r="C599" s="209" t="s">
        <v>4073</v>
      </c>
      <c r="D599" s="209" t="s">
        <v>4074</v>
      </c>
      <c r="E599" s="209" t="s">
        <v>763</v>
      </c>
      <c r="F599" s="209" t="s">
        <v>5305</v>
      </c>
    </row>
    <row r="600" spans="1:6">
      <c r="A600" s="209">
        <v>599</v>
      </c>
      <c r="B600" s="209" t="s">
        <v>3903</v>
      </c>
      <c r="C600" s="209" t="s">
        <v>4073</v>
      </c>
      <c r="D600" s="209" t="s">
        <v>4076</v>
      </c>
      <c r="E600" s="209" t="s">
        <v>763</v>
      </c>
      <c r="F600" s="209" t="s">
        <v>5307</v>
      </c>
    </row>
    <row r="601" spans="1:6">
      <c r="A601" s="209">
        <v>600</v>
      </c>
      <c r="B601" s="209" t="s">
        <v>3903</v>
      </c>
      <c r="C601" s="209" t="s">
        <v>4073</v>
      </c>
      <c r="D601" s="209" t="s">
        <v>4080</v>
      </c>
      <c r="E601" s="209" t="s">
        <v>769</v>
      </c>
      <c r="F601" s="209" t="s">
        <v>5307</v>
      </c>
    </row>
    <row r="602" spans="1:6">
      <c r="A602" s="209">
        <v>601</v>
      </c>
      <c r="B602" s="209" t="s">
        <v>3903</v>
      </c>
      <c r="C602" s="209" t="s">
        <v>4073</v>
      </c>
      <c r="D602" s="209" t="s">
        <v>4082</v>
      </c>
      <c r="E602" s="209" t="s">
        <v>769</v>
      </c>
      <c r="F602" s="209" t="s">
        <v>5307</v>
      </c>
    </row>
    <row r="603" spans="1:6">
      <c r="A603" s="209">
        <v>602</v>
      </c>
      <c r="B603" s="209" t="s">
        <v>3903</v>
      </c>
      <c r="C603" s="209" t="s">
        <v>4073</v>
      </c>
      <c r="D603" s="209" t="s">
        <v>4085</v>
      </c>
      <c r="E603" s="209" t="s">
        <v>763</v>
      </c>
      <c r="F603" s="209" t="s">
        <v>5307</v>
      </c>
    </row>
    <row r="604" spans="1:6">
      <c r="A604" s="209">
        <v>603</v>
      </c>
      <c r="B604" s="209" t="s">
        <v>3903</v>
      </c>
      <c r="C604" s="209" t="s">
        <v>4073</v>
      </c>
      <c r="D604" s="209" t="s">
        <v>4093</v>
      </c>
      <c r="E604" s="209" t="s">
        <v>769</v>
      </c>
      <c r="F604" s="209" t="s">
        <v>5305</v>
      </c>
    </row>
    <row r="605" spans="1:6">
      <c r="A605" s="209">
        <v>604</v>
      </c>
      <c r="B605" s="209" t="s">
        <v>3903</v>
      </c>
      <c r="C605" s="209" t="s">
        <v>4073</v>
      </c>
      <c r="D605" s="209" t="s">
        <v>4095</v>
      </c>
      <c r="E605" s="209" t="s">
        <v>769</v>
      </c>
      <c r="F605" s="209" t="s">
        <v>5307</v>
      </c>
    </row>
    <row r="606" spans="1:6">
      <c r="A606" s="209">
        <v>605</v>
      </c>
      <c r="B606" s="209" t="s">
        <v>3903</v>
      </c>
      <c r="C606" s="209" t="s">
        <v>4073</v>
      </c>
      <c r="D606" s="209" t="s">
        <v>4103</v>
      </c>
      <c r="E606" s="209" t="s">
        <v>769</v>
      </c>
      <c r="F606" s="209" t="s">
        <v>5307</v>
      </c>
    </row>
    <row r="607" spans="1:6">
      <c r="A607" s="209">
        <v>606</v>
      </c>
      <c r="B607" s="209" t="s">
        <v>3903</v>
      </c>
      <c r="C607" s="209" t="s">
        <v>4073</v>
      </c>
      <c r="D607" s="209" t="s">
        <v>4105</v>
      </c>
      <c r="E607" s="209" t="s">
        <v>769</v>
      </c>
      <c r="F607" s="209" t="s">
        <v>5307</v>
      </c>
    </row>
    <row r="608" spans="1:6">
      <c r="A608" s="209">
        <v>607</v>
      </c>
      <c r="B608" s="209" t="s">
        <v>3903</v>
      </c>
      <c r="C608" s="209" t="s">
        <v>4073</v>
      </c>
      <c r="D608" s="209" t="s">
        <v>4109</v>
      </c>
      <c r="E608" s="209" t="s">
        <v>769</v>
      </c>
      <c r="F608" s="209" t="s">
        <v>5305</v>
      </c>
    </row>
    <row r="609" spans="1:6">
      <c r="A609" s="209">
        <v>608</v>
      </c>
      <c r="B609" s="209" t="s">
        <v>3903</v>
      </c>
      <c r="C609" s="209" t="s">
        <v>4129</v>
      </c>
      <c r="D609" s="209" t="s">
        <v>4130</v>
      </c>
      <c r="E609" s="209" t="s">
        <v>763</v>
      </c>
      <c r="F609" s="209" t="s">
        <v>5305</v>
      </c>
    </row>
    <row r="610" spans="1:6">
      <c r="A610" s="209">
        <v>609</v>
      </c>
      <c r="B610" s="209" t="s">
        <v>3903</v>
      </c>
      <c r="C610" s="209" t="s">
        <v>4129</v>
      </c>
      <c r="D610" s="209" t="s">
        <v>4133</v>
      </c>
      <c r="E610" s="209" t="s">
        <v>763</v>
      </c>
      <c r="F610" s="209" t="s">
        <v>5305</v>
      </c>
    </row>
    <row r="611" spans="1:6">
      <c r="A611" s="209">
        <v>610</v>
      </c>
      <c r="B611" s="209" t="s">
        <v>3903</v>
      </c>
      <c r="C611" s="209" t="s">
        <v>4129</v>
      </c>
      <c r="D611" s="209" t="s">
        <v>4135</v>
      </c>
      <c r="E611" s="209" t="s">
        <v>763</v>
      </c>
      <c r="F611" s="209" t="s">
        <v>5305</v>
      </c>
    </row>
    <row r="612" spans="1:6">
      <c r="A612" s="209">
        <v>611</v>
      </c>
      <c r="B612" s="209" t="s">
        <v>3903</v>
      </c>
      <c r="C612" s="209" t="s">
        <v>4129</v>
      </c>
      <c r="D612" s="209" t="s">
        <v>4139</v>
      </c>
      <c r="E612" s="209" t="s">
        <v>769</v>
      </c>
      <c r="F612" s="209" t="s">
        <v>5305</v>
      </c>
    </row>
    <row r="613" spans="1:6">
      <c r="A613" s="209">
        <v>612</v>
      </c>
      <c r="B613" s="209" t="s">
        <v>3903</v>
      </c>
      <c r="C613" s="209" t="s">
        <v>4129</v>
      </c>
      <c r="D613" s="209" t="s">
        <v>4141</v>
      </c>
      <c r="E613" s="209" t="s">
        <v>769</v>
      </c>
      <c r="F613" s="209" t="s">
        <v>5307</v>
      </c>
    </row>
    <row r="614" spans="1:6">
      <c r="A614" s="209">
        <v>613</v>
      </c>
      <c r="B614" s="209" t="s">
        <v>3903</v>
      </c>
      <c r="C614" s="209" t="s">
        <v>4129</v>
      </c>
      <c r="D614" s="209" t="s">
        <v>4145</v>
      </c>
      <c r="E614" s="209" t="s">
        <v>769</v>
      </c>
      <c r="F614" s="209" t="s">
        <v>5305</v>
      </c>
    </row>
    <row r="615" spans="1:6">
      <c r="A615" s="209">
        <v>614</v>
      </c>
      <c r="B615" s="209" t="s">
        <v>3903</v>
      </c>
      <c r="C615" s="209" t="s">
        <v>4129</v>
      </c>
      <c r="D615" s="209" t="s">
        <v>4153</v>
      </c>
      <c r="E615" s="209" t="s">
        <v>769</v>
      </c>
      <c r="F615" s="209" t="s">
        <v>5305</v>
      </c>
    </row>
    <row r="616" spans="1:6">
      <c r="A616" s="209">
        <v>615</v>
      </c>
      <c r="B616" s="209" t="s">
        <v>3903</v>
      </c>
      <c r="C616" s="209" t="s">
        <v>4129</v>
      </c>
      <c r="D616" s="209" t="s">
        <v>4155</v>
      </c>
      <c r="E616" s="209" t="s">
        <v>769</v>
      </c>
      <c r="F616" s="209" t="s">
        <v>5305</v>
      </c>
    </row>
    <row r="617" spans="1:6">
      <c r="A617" s="209">
        <v>616</v>
      </c>
      <c r="B617" s="209" t="s">
        <v>3903</v>
      </c>
      <c r="C617" s="209" t="s">
        <v>4177</v>
      </c>
      <c r="D617" s="209" t="s">
        <v>4178</v>
      </c>
      <c r="E617" s="209" t="s">
        <v>763</v>
      </c>
      <c r="F617" s="209" t="s">
        <v>5307</v>
      </c>
    </row>
    <row r="618" spans="1:6">
      <c r="A618" s="209">
        <v>617</v>
      </c>
      <c r="B618" s="209" t="s">
        <v>3903</v>
      </c>
      <c r="C618" s="209" t="s">
        <v>4240</v>
      </c>
      <c r="D618" s="209" t="s">
        <v>4241</v>
      </c>
      <c r="E618" s="209" t="s">
        <v>763</v>
      </c>
      <c r="F618" s="209" t="s">
        <v>5305</v>
      </c>
    </row>
    <row r="619" spans="1:6">
      <c r="A619" s="209">
        <v>618</v>
      </c>
      <c r="B619" s="209" t="s">
        <v>3903</v>
      </c>
      <c r="C619" s="209" t="s">
        <v>4240</v>
      </c>
      <c r="D619" s="209" t="s">
        <v>4243</v>
      </c>
      <c r="E619" s="209" t="s">
        <v>769</v>
      </c>
      <c r="F619" s="209" t="s">
        <v>5305</v>
      </c>
    </row>
    <row r="620" spans="1:6">
      <c r="A620" s="209">
        <v>619</v>
      </c>
      <c r="B620" s="209" t="s">
        <v>3903</v>
      </c>
      <c r="C620" s="209" t="s">
        <v>4240</v>
      </c>
      <c r="D620" s="209" t="s">
        <v>4245</v>
      </c>
      <c r="E620" s="209" t="s">
        <v>769</v>
      </c>
      <c r="F620" s="209" t="s">
        <v>5305</v>
      </c>
    </row>
    <row r="621" spans="1:6">
      <c r="A621" s="209">
        <v>620</v>
      </c>
      <c r="B621" s="209" t="s">
        <v>3903</v>
      </c>
      <c r="C621" s="209" t="s">
        <v>4240</v>
      </c>
      <c r="D621" s="209" t="s">
        <v>4247</v>
      </c>
      <c r="E621" s="209" t="s">
        <v>769</v>
      </c>
      <c r="F621" s="209" t="s">
        <v>5307</v>
      </c>
    </row>
    <row r="622" spans="1:6">
      <c r="A622" s="209">
        <v>621</v>
      </c>
      <c r="B622" s="209" t="s">
        <v>3903</v>
      </c>
      <c r="C622" s="209" t="s">
        <v>4240</v>
      </c>
      <c r="D622" s="209" t="s">
        <v>4273</v>
      </c>
      <c r="E622" s="209" t="s">
        <v>769</v>
      </c>
      <c r="F622" s="209" t="s">
        <v>5305</v>
      </c>
    </row>
    <row r="623" spans="1:6">
      <c r="A623" s="209">
        <v>622</v>
      </c>
      <c r="B623" s="209" t="s">
        <v>3903</v>
      </c>
      <c r="C623" s="209" t="s">
        <v>4240</v>
      </c>
      <c r="D623" s="209" t="s">
        <v>4279</v>
      </c>
      <c r="E623" s="209" t="s">
        <v>769</v>
      </c>
      <c r="F623" s="209" t="s">
        <v>5305</v>
      </c>
    </row>
    <row r="624" spans="1:6">
      <c r="A624" s="209">
        <v>623</v>
      </c>
      <c r="B624" s="209" t="s">
        <v>3903</v>
      </c>
      <c r="C624" s="209" t="s">
        <v>4240</v>
      </c>
      <c r="D624" s="209" t="s">
        <v>4281</v>
      </c>
      <c r="E624" s="209" t="s">
        <v>769</v>
      </c>
      <c r="F624" s="209" t="s">
        <v>5307</v>
      </c>
    </row>
    <row r="625" spans="1:6">
      <c r="A625" s="209">
        <v>624</v>
      </c>
      <c r="B625" s="209" t="s">
        <v>3903</v>
      </c>
      <c r="C625" s="209" t="s">
        <v>4285</v>
      </c>
      <c r="D625" s="209" t="s">
        <v>4286</v>
      </c>
      <c r="E625" s="209" t="s">
        <v>763</v>
      </c>
      <c r="F625" s="209" t="s">
        <v>5305</v>
      </c>
    </row>
    <row r="626" spans="1:6">
      <c r="A626" s="209">
        <v>625</v>
      </c>
      <c r="B626" s="209" t="s">
        <v>3903</v>
      </c>
      <c r="C626" s="209" t="s">
        <v>4285</v>
      </c>
      <c r="D626" s="209" t="s">
        <v>4288</v>
      </c>
      <c r="E626" s="209" t="s">
        <v>769</v>
      </c>
      <c r="F626" s="209" t="s">
        <v>5305</v>
      </c>
    </row>
    <row r="627" spans="1:6">
      <c r="A627" s="209">
        <v>626</v>
      </c>
      <c r="B627" s="209" t="s">
        <v>3903</v>
      </c>
      <c r="C627" s="209" t="s">
        <v>4285</v>
      </c>
      <c r="D627" s="209" t="s">
        <v>4290</v>
      </c>
      <c r="E627" s="209" t="s">
        <v>769</v>
      </c>
      <c r="F627" s="209" t="s">
        <v>5305</v>
      </c>
    </row>
    <row r="628" spans="1:6">
      <c r="A628" s="209">
        <v>627</v>
      </c>
      <c r="B628" s="209" t="s">
        <v>3903</v>
      </c>
      <c r="C628" s="209" t="s">
        <v>4285</v>
      </c>
      <c r="D628" s="209" t="s">
        <v>4318</v>
      </c>
      <c r="E628" s="209" t="s">
        <v>769</v>
      </c>
      <c r="F628" s="209" t="s">
        <v>5307</v>
      </c>
    </row>
    <row r="629" spans="1:6">
      <c r="A629" s="209">
        <v>628</v>
      </c>
      <c r="B629" s="209" t="s">
        <v>3903</v>
      </c>
      <c r="C629" s="209" t="s">
        <v>4338</v>
      </c>
      <c r="D629" s="209" t="s">
        <v>4339</v>
      </c>
      <c r="E629" s="209" t="s">
        <v>763</v>
      </c>
      <c r="F629" s="209" t="s">
        <v>5305</v>
      </c>
    </row>
    <row r="630" spans="1:6">
      <c r="A630" s="209">
        <v>629</v>
      </c>
      <c r="B630" s="209" t="s">
        <v>4416</v>
      </c>
      <c r="C630" s="209" t="s">
        <v>4418</v>
      </c>
      <c r="D630" s="209" t="s">
        <v>4419</v>
      </c>
      <c r="E630" s="209" t="s">
        <v>763</v>
      </c>
      <c r="F630" s="209" t="s">
        <v>5305</v>
      </c>
    </row>
    <row r="631" spans="1:6">
      <c r="A631" s="209">
        <v>630</v>
      </c>
      <c r="B631" s="209" t="s">
        <v>4416</v>
      </c>
      <c r="C631" s="209" t="s">
        <v>4418</v>
      </c>
      <c r="D631" s="209" t="s">
        <v>4422</v>
      </c>
      <c r="E631" s="209" t="s">
        <v>1172</v>
      </c>
      <c r="F631" s="209" t="s">
        <v>5305</v>
      </c>
    </row>
    <row r="632" spans="1:6">
      <c r="A632" s="209">
        <v>631</v>
      </c>
      <c r="B632" s="209" t="s">
        <v>4416</v>
      </c>
      <c r="C632" s="209" t="s">
        <v>4418</v>
      </c>
      <c r="D632" s="209" t="s">
        <v>4424</v>
      </c>
      <c r="E632" s="214" t="s">
        <v>5099</v>
      </c>
      <c r="F632" s="209" t="s">
        <v>5307</v>
      </c>
    </row>
    <row r="633" spans="1:6">
      <c r="A633" s="209">
        <v>632</v>
      </c>
      <c r="B633" s="209" t="s">
        <v>4416</v>
      </c>
      <c r="C633" s="209" t="s">
        <v>4418</v>
      </c>
      <c r="D633" s="209" t="s">
        <v>4427</v>
      </c>
      <c r="E633" s="209" t="s">
        <v>1172</v>
      </c>
      <c r="F633" s="209" t="s">
        <v>5307</v>
      </c>
    </row>
    <row r="634" spans="1:6">
      <c r="A634" s="209">
        <v>633</v>
      </c>
      <c r="B634" s="209" t="s">
        <v>4416</v>
      </c>
      <c r="C634" s="209" t="s">
        <v>4418</v>
      </c>
      <c r="D634" s="209" t="s">
        <v>4430</v>
      </c>
      <c r="E634" s="214" t="s">
        <v>5099</v>
      </c>
      <c r="F634" s="209" t="s">
        <v>5305</v>
      </c>
    </row>
    <row r="635" spans="1:6">
      <c r="A635" s="209">
        <v>634</v>
      </c>
      <c r="B635" s="209" t="s">
        <v>4416</v>
      </c>
      <c r="C635" s="209" t="s">
        <v>4418</v>
      </c>
      <c r="D635" s="209" t="s">
        <v>4433</v>
      </c>
      <c r="E635" s="214" t="s">
        <v>5099</v>
      </c>
      <c r="F635" s="209" t="s">
        <v>5307</v>
      </c>
    </row>
    <row r="636" spans="1:6">
      <c r="A636" s="209">
        <v>635</v>
      </c>
      <c r="B636" s="209" t="s">
        <v>4416</v>
      </c>
      <c r="C636" s="209" t="s">
        <v>4418</v>
      </c>
      <c r="D636" s="209" t="s">
        <v>4438</v>
      </c>
      <c r="E636" s="214" t="s">
        <v>5099</v>
      </c>
      <c r="F636" s="209" t="s">
        <v>5307</v>
      </c>
    </row>
    <row r="637" spans="1:6">
      <c r="A637" s="209">
        <v>636</v>
      </c>
      <c r="B637" s="209" t="s">
        <v>4416</v>
      </c>
      <c r="C637" s="209" t="s">
        <v>4418</v>
      </c>
      <c r="D637" s="209" t="s">
        <v>4441</v>
      </c>
      <c r="E637" s="214" t="s">
        <v>5099</v>
      </c>
      <c r="F637" s="209" t="s">
        <v>5307</v>
      </c>
    </row>
    <row r="638" spans="1:6">
      <c r="A638" s="209">
        <v>637</v>
      </c>
      <c r="B638" s="209" t="s">
        <v>4416</v>
      </c>
      <c r="C638" s="209" t="s">
        <v>4418</v>
      </c>
      <c r="D638" s="209" t="s">
        <v>4451</v>
      </c>
      <c r="E638" s="214" t="s">
        <v>5099</v>
      </c>
      <c r="F638" s="209" t="s">
        <v>5307</v>
      </c>
    </row>
    <row r="639" spans="1:6">
      <c r="A639" s="209">
        <v>638</v>
      </c>
      <c r="B639" s="209" t="s">
        <v>4416</v>
      </c>
      <c r="C639" s="209" t="s">
        <v>4418</v>
      </c>
      <c r="D639" s="209" t="s">
        <v>4453</v>
      </c>
      <c r="E639" s="214" t="s">
        <v>5099</v>
      </c>
      <c r="F639" s="209" t="s">
        <v>5307</v>
      </c>
    </row>
    <row r="640" spans="1:6">
      <c r="A640" s="209">
        <v>639</v>
      </c>
      <c r="B640" s="209" t="s">
        <v>4416</v>
      </c>
      <c r="C640" s="209" t="s">
        <v>4418</v>
      </c>
      <c r="D640" s="209" t="s">
        <v>4456</v>
      </c>
      <c r="E640" s="214" t="s">
        <v>5099</v>
      </c>
      <c r="F640" s="209" t="s">
        <v>5305</v>
      </c>
    </row>
    <row r="641" spans="1:6">
      <c r="A641" s="209">
        <v>640</v>
      </c>
      <c r="B641" s="209" t="s">
        <v>4416</v>
      </c>
      <c r="C641" s="209" t="s">
        <v>4418</v>
      </c>
      <c r="D641" s="209" t="s">
        <v>4458</v>
      </c>
      <c r="E641" s="214" t="s">
        <v>5099</v>
      </c>
      <c r="F641" s="209" t="s">
        <v>5307</v>
      </c>
    </row>
    <row r="642" spans="1:6">
      <c r="A642" s="209">
        <v>641</v>
      </c>
      <c r="B642" s="209" t="s">
        <v>4416</v>
      </c>
      <c r="C642" s="209" t="s">
        <v>4418</v>
      </c>
      <c r="D642" s="209" t="s">
        <v>4460</v>
      </c>
      <c r="E642" s="214" t="s">
        <v>5099</v>
      </c>
      <c r="F642" s="209" t="s">
        <v>5307</v>
      </c>
    </row>
    <row r="643" spans="1:6">
      <c r="A643" s="209">
        <v>642</v>
      </c>
      <c r="B643" s="209" t="s">
        <v>4416</v>
      </c>
      <c r="C643" s="209" t="s">
        <v>4418</v>
      </c>
      <c r="D643" s="209" t="s">
        <v>4462</v>
      </c>
      <c r="E643" s="214" t="s">
        <v>5099</v>
      </c>
      <c r="F643" s="209" t="s">
        <v>5307</v>
      </c>
    </row>
    <row r="644" spans="1:6">
      <c r="A644" s="209">
        <v>643</v>
      </c>
      <c r="B644" s="209" t="s">
        <v>4416</v>
      </c>
      <c r="C644" s="209" t="s">
        <v>4418</v>
      </c>
      <c r="D644" s="209" t="s">
        <v>4464</v>
      </c>
      <c r="E644" s="214" t="s">
        <v>5099</v>
      </c>
      <c r="F644" s="209" t="s">
        <v>5305</v>
      </c>
    </row>
    <row r="645" spans="1:6">
      <c r="A645" s="209">
        <v>644</v>
      </c>
      <c r="B645" s="209" t="s">
        <v>4416</v>
      </c>
      <c r="C645" s="209" t="s">
        <v>4418</v>
      </c>
      <c r="D645" s="209" t="s">
        <v>4466</v>
      </c>
      <c r="E645" s="214" t="s">
        <v>5099</v>
      </c>
      <c r="F645" s="209" t="s">
        <v>5307</v>
      </c>
    </row>
    <row r="646" spans="1:6">
      <c r="A646" s="209">
        <v>645</v>
      </c>
      <c r="B646" s="209" t="s">
        <v>4416</v>
      </c>
      <c r="C646" s="209" t="s">
        <v>4418</v>
      </c>
      <c r="D646" s="209" t="s">
        <v>4467</v>
      </c>
      <c r="E646" s="214" t="s">
        <v>5099</v>
      </c>
      <c r="F646" s="209" t="s">
        <v>5305</v>
      </c>
    </row>
    <row r="647" spans="1:6">
      <c r="A647" s="209">
        <v>646</v>
      </c>
      <c r="B647" s="209" t="s">
        <v>4416</v>
      </c>
      <c r="C647" s="209" t="s">
        <v>4418</v>
      </c>
      <c r="D647" s="209" t="s">
        <v>4471</v>
      </c>
      <c r="E647" s="214" t="s">
        <v>5099</v>
      </c>
      <c r="F647" s="209" t="s">
        <v>5307</v>
      </c>
    </row>
    <row r="648" spans="1:6">
      <c r="A648" s="209">
        <v>647</v>
      </c>
      <c r="B648" s="209" t="s">
        <v>4416</v>
      </c>
      <c r="C648" s="209" t="s">
        <v>4418</v>
      </c>
      <c r="D648" s="209" t="s">
        <v>4479</v>
      </c>
      <c r="E648" s="214" t="s">
        <v>5099</v>
      </c>
      <c r="F648" s="209" t="s">
        <v>5307</v>
      </c>
    </row>
    <row r="649" spans="1:6">
      <c r="A649" s="209">
        <v>648</v>
      </c>
      <c r="B649" s="209" t="s">
        <v>4416</v>
      </c>
      <c r="C649" s="209" t="s">
        <v>4418</v>
      </c>
      <c r="D649" s="209" t="s">
        <v>4481</v>
      </c>
      <c r="E649" s="214" t="s">
        <v>5099</v>
      </c>
      <c r="F649" s="209" t="s">
        <v>5307</v>
      </c>
    </row>
    <row r="650" spans="1:6">
      <c r="A650" s="209">
        <v>649</v>
      </c>
      <c r="B650" s="209" t="s">
        <v>4416</v>
      </c>
      <c r="C650" s="209" t="s">
        <v>4418</v>
      </c>
      <c r="D650" s="209" t="s">
        <v>4490</v>
      </c>
      <c r="E650" s="214" t="s">
        <v>5099</v>
      </c>
      <c r="F650" s="209" t="s">
        <v>5307</v>
      </c>
    </row>
    <row r="651" spans="1:6">
      <c r="A651" s="209">
        <v>650</v>
      </c>
      <c r="B651" s="209" t="s">
        <v>4416</v>
      </c>
      <c r="C651" s="209" t="s">
        <v>4418</v>
      </c>
      <c r="D651" s="209" t="s">
        <v>4494</v>
      </c>
      <c r="E651" s="214" t="s">
        <v>5099</v>
      </c>
      <c r="F651" s="209" t="s">
        <v>5305</v>
      </c>
    </row>
    <row r="652" spans="1:6">
      <c r="A652" s="209">
        <v>651</v>
      </c>
      <c r="B652" s="209" t="s">
        <v>4416</v>
      </c>
      <c r="C652" s="209" t="s">
        <v>4418</v>
      </c>
      <c r="D652" s="209" t="s">
        <v>4498</v>
      </c>
      <c r="E652" s="214" t="s">
        <v>5099</v>
      </c>
      <c r="F652" s="209" t="s">
        <v>5307</v>
      </c>
    </row>
    <row r="653" spans="1:6">
      <c r="A653" s="209">
        <v>652</v>
      </c>
      <c r="B653" s="209" t="s">
        <v>4416</v>
      </c>
      <c r="C653" s="209" t="s">
        <v>4418</v>
      </c>
      <c r="D653" s="209" t="s">
        <v>4502</v>
      </c>
      <c r="E653" s="214" t="s">
        <v>5099</v>
      </c>
      <c r="F653" s="209" t="s">
        <v>5307</v>
      </c>
    </row>
    <row r="654" spans="1:6">
      <c r="A654" s="209">
        <v>653</v>
      </c>
      <c r="B654" s="209" t="s">
        <v>4416</v>
      </c>
      <c r="C654" s="209" t="s">
        <v>4418</v>
      </c>
      <c r="D654" s="209" t="s">
        <v>4504</v>
      </c>
      <c r="E654" s="214" t="s">
        <v>5099</v>
      </c>
      <c r="F654" s="209" t="s">
        <v>5307</v>
      </c>
    </row>
    <row r="655" spans="1:6">
      <c r="A655" s="209">
        <v>654</v>
      </c>
      <c r="B655" s="209" t="s">
        <v>4416</v>
      </c>
      <c r="C655" s="209" t="s">
        <v>4418</v>
      </c>
      <c r="D655" s="209" t="s">
        <v>4507</v>
      </c>
      <c r="E655" s="214" t="s">
        <v>5099</v>
      </c>
      <c r="F655" s="209" t="s">
        <v>5307</v>
      </c>
    </row>
    <row r="656" spans="1:6">
      <c r="A656" s="209">
        <v>655</v>
      </c>
      <c r="B656" s="209" t="s">
        <v>4416</v>
      </c>
      <c r="C656" s="209" t="s">
        <v>4418</v>
      </c>
      <c r="D656" s="209" t="s">
        <v>4509</v>
      </c>
      <c r="E656" s="214" t="s">
        <v>5099</v>
      </c>
      <c r="F656" s="209" t="s">
        <v>5307</v>
      </c>
    </row>
    <row r="657" spans="1:6">
      <c r="A657" s="209">
        <v>656</v>
      </c>
      <c r="B657" s="209" t="s">
        <v>4416</v>
      </c>
      <c r="C657" s="209" t="s">
        <v>4418</v>
      </c>
      <c r="D657" s="209" t="s">
        <v>4523</v>
      </c>
      <c r="E657" s="214" t="s">
        <v>5099</v>
      </c>
      <c r="F657" s="209" t="s">
        <v>5307</v>
      </c>
    </row>
    <row r="658" spans="1:6">
      <c r="A658" s="209">
        <v>657</v>
      </c>
      <c r="B658" s="209" t="s">
        <v>4416</v>
      </c>
      <c r="C658" s="209" t="s">
        <v>4418</v>
      </c>
      <c r="D658" s="209" t="s">
        <v>4556</v>
      </c>
      <c r="E658" s="209" t="s">
        <v>769</v>
      </c>
      <c r="F658" s="209" t="s">
        <v>5307</v>
      </c>
    </row>
    <row r="659" spans="1:6">
      <c r="A659" s="209">
        <v>658</v>
      </c>
      <c r="B659" s="209" t="s">
        <v>4416</v>
      </c>
      <c r="C659" s="209" t="s">
        <v>4568</v>
      </c>
      <c r="D659" s="209" t="s">
        <v>4569</v>
      </c>
      <c r="E659" s="209" t="s">
        <v>1172</v>
      </c>
      <c r="F659" s="209" t="s">
        <v>5305</v>
      </c>
    </row>
    <row r="660" spans="1:6">
      <c r="A660" s="209">
        <v>659</v>
      </c>
      <c r="B660" s="209" t="s">
        <v>4416</v>
      </c>
      <c r="C660" s="209" t="s">
        <v>4568</v>
      </c>
      <c r="D660" s="209" t="s">
        <v>4572</v>
      </c>
      <c r="E660" s="214" t="s">
        <v>5099</v>
      </c>
      <c r="F660" s="209" t="s">
        <v>5307</v>
      </c>
    </row>
    <row r="661" spans="1:6">
      <c r="A661" s="209">
        <v>660</v>
      </c>
      <c r="B661" s="209" t="s">
        <v>4416</v>
      </c>
      <c r="C661" s="209" t="s">
        <v>4568</v>
      </c>
      <c r="D661" s="209" t="s">
        <v>4575</v>
      </c>
      <c r="E661" s="214" t="s">
        <v>5099</v>
      </c>
      <c r="F661" s="209" t="s">
        <v>5307</v>
      </c>
    </row>
    <row r="662" spans="1:6">
      <c r="A662" s="209">
        <v>661</v>
      </c>
      <c r="B662" s="209" t="s">
        <v>4416</v>
      </c>
      <c r="C662" s="209" t="s">
        <v>4568</v>
      </c>
      <c r="D662" s="209" t="s">
        <v>4580</v>
      </c>
      <c r="E662" s="214" t="s">
        <v>5099</v>
      </c>
      <c r="F662" s="209" t="s">
        <v>5307</v>
      </c>
    </row>
    <row r="663" spans="1:6">
      <c r="A663" s="209">
        <v>662</v>
      </c>
      <c r="B663" s="209" t="s">
        <v>4416</v>
      </c>
      <c r="C663" s="209" t="s">
        <v>4568</v>
      </c>
      <c r="D663" s="209" t="s">
        <v>4597</v>
      </c>
      <c r="E663" s="214" t="s">
        <v>5099</v>
      </c>
      <c r="F663" s="209" t="s">
        <v>5307</v>
      </c>
    </row>
    <row r="664" spans="1:6">
      <c r="A664" s="209">
        <v>663</v>
      </c>
      <c r="B664" s="209" t="s">
        <v>4416</v>
      </c>
      <c r="C664" s="209" t="s">
        <v>4623</v>
      </c>
      <c r="D664" s="209" t="s">
        <v>4624</v>
      </c>
      <c r="E664" s="209" t="s">
        <v>1172</v>
      </c>
      <c r="F664" s="209" t="s">
        <v>5305</v>
      </c>
    </row>
    <row r="665" spans="1:6">
      <c r="A665" s="209">
        <v>664</v>
      </c>
      <c r="B665" s="209" t="s">
        <v>4416</v>
      </c>
      <c r="C665" s="209" t="s">
        <v>4623</v>
      </c>
      <c r="D665" s="209" t="s">
        <v>4627</v>
      </c>
      <c r="E665" s="209" t="s">
        <v>1172</v>
      </c>
      <c r="F665" s="209" t="s">
        <v>5305</v>
      </c>
    </row>
    <row r="666" spans="1:6">
      <c r="A666" s="209">
        <v>665</v>
      </c>
      <c r="B666" s="209" t="s">
        <v>4416</v>
      </c>
      <c r="C666" s="209" t="s">
        <v>4623</v>
      </c>
      <c r="D666" s="209" t="s">
        <v>4629</v>
      </c>
      <c r="E666" s="214" t="s">
        <v>5099</v>
      </c>
      <c r="F666" s="209" t="s">
        <v>5307</v>
      </c>
    </row>
    <row r="667" spans="1:6">
      <c r="A667" s="209">
        <v>666</v>
      </c>
      <c r="B667" s="209" t="s">
        <v>4416</v>
      </c>
      <c r="C667" s="209" t="s">
        <v>4623</v>
      </c>
      <c r="D667" s="209" t="s">
        <v>4631</v>
      </c>
      <c r="E667" s="214" t="s">
        <v>5099</v>
      </c>
      <c r="F667" s="209" t="s">
        <v>5307</v>
      </c>
    </row>
    <row r="668" spans="1:6">
      <c r="A668" s="209">
        <v>667</v>
      </c>
      <c r="B668" s="209" t="s">
        <v>4416</v>
      </c>
      <c r="C668" s="209" t="s">
        <v>4623</v>
      </c>
      <c r="D668" s="209" t="s">
        <v>4634</v>
      </c>
      <c r="E668" s="214" t="s">
        <v>5099</v>
      </c>
      <c r="F668" s="209" t="s">
        <v>5305</v>
      </c>
    </row>
    <row r="669" spans="1:6">
      <c r="A669" s="209">
        <v>668</v>
      </c>
      <c r="B669" s="209" t="s">
        <v>4416</v>
      </c>
      <c r="C669" s="209" t="s">
        <v>4623</v>
      </c>
      <c r="D669" s="209" t="s">
        <v>4647</v>
      </c>
      <c r="E669" s="214" t="s">
        <v>5099</v>
      </c>
      <c r="F669" s="209" t="s">
        <v>5307</v>
      </c>
    </row>
    <row r="670" spans="1:6">
      <c r="A670" s="209">
        <v>669</v>
      </c>
      <c r="B670" s="209" t="s">
        <v>4416</v>
      </c>
      <c r="C670" s="209" t="s">
        <v>4623</v>
      </c>
      <c r="D670" s="209" t="s">
        <v>4653</v>
      </c>
      <c r="E670" s="214" t="s">
        <v>5099</v>
      </c>
      <c r="F670" s="209" t="s">
        <v>5307</v>
      </c>
    </row>
    <row r="671" spans="1:6">
      <c r="A671" s="209">
        <v>670</v>
      </c>
      <c r="B671" s="209" t="s">
        <v>4416</v>
      </c>
      <c r="C671" s="209" t="s">
        <v>4623</v>
      </c>
      <c r="D671" s="209" t="s">
        <v>4655</v>
      </c>
      <c r="E671" s="214" t="s">
        <v>5099</v>
      </c>
      <c r="F671" s="209" t="s">
        <v>5307</v>
      </c>
    </row>
    <row r="672" spans="1:6">
      <c r="A672" s="209">
        <v>671</v>
      </c>
      <c r="B672" s="209" t="s">
        <v>4416</v>
      </c>
      <c r="C672" s="209" t="s">
        <v>4675</v>
      </c>
      <c r="D672" s="209" t="s">
        <v>4676</v>
      </c>
      <c r="E672" s="209" t="s">
        <v>763</v>
      </c>
      <c r="F672" s="209" t="s">
        <v>5305</v>
      </c>
    </row>
    <row r="673" spans="1:6">
      <c r="A673" s="209">
        <v>672</v>
      </c>
      <c r="B673" s="209" t="s">
        <v>4416</v>
      </c>
      <c r="C673" s="209" t="s">
        <v>4675</v>
      </c>
      <c r="D673" s="209" t="s">
        <v>4678</v>
      </c>
      <c r="E673" s="209" t="s">
        <v>769</v>
      </c>
      <c r="F673" s="209" t="s">
        <v>5305</v>
      </c>
    </row>
    <row r="674" spans="1:6">
      <c r="A674" s="209">
        <v>673</v>
      </c>
      <c r="B674" s="209" t="s">
        <v>4416</v>
      </c>
      <c r="C674" s="209" t="s">
        <v>4675</v>
      </c>
      <c r="D674" s="209" t="s">
        <v>4682</v>
      </c>
      <c r="E674" s="209" t="s">
        <v>769</v>
      </c>
      <c r="F674" s="209" t="s">
        <v>5307</v>
      </c>
    </row>
    <row r="675" spans="1:6">
      <c r="A675" s="209">
        <v>674</v>
      </c>
      <c r="B675" s="209" t="s">
        <v>4416</v>
      </c>
      <c r="C675" s="209" t="s">
        <v>4675</v>
      </c>
      <c r="D675" s="209" t="s">
        <v>4688</v>
      </c>
      <c r="E675" s="209" t="s">
        <v>769</v>
      </c>
      <c r="F675" s="209" t="s">
        <v>5307</v>
      </c>
    </row>
    <row r="676" spans="1:6">
      <c r="A676" s="209">
        <v>675</v>
      </c>
      <c r="B676" s="209" t="s">
        <v>4416</v>
      </c>
      <c r="C676" s="209" t="s">
        <v>4675</v>
      </c>
      <c r="D676" s="209" t="s">
        <v>4701</v>
      </c>
      <c r="E676" s="209" t="s">
        <v>769</v>
      </c>
      <c r="F676" s="209" t="s">
        <v>5307</v>
      </c>
    </row>
    <row r="677" spans="1:6">
      <c r="A677" s="209">
        <v>676</v>
      </c>
      <c r="B677" s="209" t="s">
        <v>4416</v>
      </c>
      <c r="C677" s="209" t="s">
        <v>4675</v>
      </c>
      <c r="D677" s="209" t="s">
        <v>4704</v>
      </c>
      <c r="E677" s="209" t="s">
        <v>769</v>
      </c>
      <c r="F677" s="209" t="s">
        <v>5307</v>
      </c>
    </row>
    <row r="678" spans="1:6">
      <c r="A678" s="209">
        <v>677</v>
      </c>
      <c r="B678" s="209" t="s">
        <v>4416</v>
      </c>
      <c r="C678" s="209" t="s">
        <v>4675</v>
      </c>
      <c r="D678" s="209" t="s">
        <v>4721</v>
      </c>
      <c r="E678" s="209" t="s">
        <v>769</v>
      </c>
      <c r="F678" s="209" t="s">
        <v>5307</v>
      </c>
    </row>
    <row r="679" spans="1:6">
      <c r="A679" s="209">
        <v>678</v>
      </c>
      <c r="B679" s="209" t="s">
        <v>4416</v>
      </c>
      <c r="C679" s="209" t="s">
        <v>4675</v>
      </c>
      <c r="D679" s="209" t="s">
        <v>4723</v>
      </c>
      <c r="E679" s="209" t="s">
        <v>769</v>
      </c>
      <c r="F679" s="209" t="s">
        <v>5305</v>
      </c>
    </row>
    <row r="680" spans="1:6">
      <c r="A680" s="209">
        <v>679</v>
      </c>
      <c r="B680" s="209" t="s">
        <v>4416</v>
      </c>
      <c r="C680" s="209" t="s">
        <v>4675</v>
      </c>
      <c r="D680" s="209" t="s">
        <v>4739</v>
      </c>
      <c r="E680" s="209" t="s">
        <v>769</v>
      </c>
      <c r="F680" s="209" t="s">
        <v>5307</v>
      </c>
    </row>
    <row r="681" spans="1:6">
      <c r="A681" s="209">
        <v>680</v>
      </c>
      <c r="B681" s="209" t="s">
        <v>4416</v>
      </c>
      <c r="C681" s="209" t="s">
        <v>4675</v>
      </c>
      <c r="D681" s="209" t="s">
        <v>4741</v>
      </c>
      <c r="E681" s="209" t="s">
        <v>769</v>
      </c>
      <c r="F681" s="209" t="s">
        <v>5307</v>
      </c>
    </row>
    <row r="682" spans="1:6">
      <c r="A682" s="209">
        <v>681</v>
      </c>
      <c r="B682" s="209" t="s">
        <v>4416</v>
      </c>
      <c r="C682" s="209" t="s">
        <v>4675</v>
      </c>
      <c r="D682" s="209" t="s">
        <v>4743</v>
      </c>
      <c r="E682" s="209" t="s">
        <v>769</v>
      </c>
      <c r="F682" s="209" t="s">
        <v>5307</v>
      </c>
    </row>
    <row r="683" spans="1:6">
      <c r="A683" s="209">
        <v>682</v>
      </c>
      <c r="B683" s="209" t="s">
        <v>4416</v>
      </c>
      <c r="C683" s="209" t="s">
        <v>4783</v>
      </c>
      <c r="D683" s="209" t="s">
        <v>4784</v>
      </c>
      <c r="E683" s="209" t="s">
        <v>763</v>
      </c>
      <c r="F683" s="209" t="s">
        <v>5305</v>
      </c>
    </row>
    <row r="684" spans="1:6">
      <c r="A684" s="209">
        <v>683</v>
      </c>
      <c r="B684" s="209" t="s">
        <v>4416</v>
      </c>
      <c r="C684" s="209" t="s">
        <v>4783</v>
      </c>
      <c r="D684" s="209" t="s">
        <v>4787</v>
      </c>
      <c r="E684" s="209" t="s">
        <v>769</v>
      </c>
      <c r="F684" s="209" t="s">
        <v>5307</v>
      </c>
    </row>
    <row r="685" spans="1:6">
      <c r="A685" s="209">
        <v>684</v>
      </c>
      <c r="B685" s="209" t="s">
        <v>4416</v>
      </c>
      <c r="C685" s="209" t="s">
        <v>4783</v>
      </c>
      <c r="D685" s="209" t="s">
        <v>4789</v>
      </c>
      <c r="E685" s="209" t="s">
        <v>769</v>
      </c>
      <c r="F685" s="209" t="s">
        <v>5307</v>
      </c>
    </row>
    <row r="686" spans="1:6">
      <c r="A686" s="209">
        <v>685</v>
      </c>
      <c r="B686" s="209" t="s">
        <v>4416</v>
      </c>
      <c r="C686" s="209" t="s">
        <v>4783</v>
      </c>
      <c r="D686" s="209" t="s">
        <v>4810</v>
      </c>
      <c r="E686" s="209" t="s">
        <v>769</v>
      </c>
      <c r="F686" s="209" t="s">
        <v>5307</v>
      </c>
    </row>
    <row r="687" spans="1:6">
      <c r="A687" s="209">
        <v>686</v>
      </c>
      <c r="B687" s="209" t="s">
        <v>4416</v>
      </c>
      <c r="C687" s="209" t="s">
        <v>4828</v>
      </c>
      <c r="D687" s="209" t="s">
        <v>4829</v>
      </c>
      <c r="E687" s="209" t="s">
        <v>763</v>
      </c>
      <c r="F687" s="209" t="s">
        <v>5305</v>
      </c>
    </row>
    <row r="688" spans="1:6">
      <c r="A688" s="209">
        <v>687</v>
      </c>
      <c r="B688" s="209" t="s">
        <v>4416</v>
      </c>
      <c r="C688" s="209" t="s">
        <v>4828</v>
      </c>
      <c r="D688" s="209" t="s">
        <v>4832</v>
      </c>
      <c r="E688" s="209" t="s">
        <v>769</v>
      </c>
      <c r="F688" s="209" t="s">
        <v>5307</v>
      </c>
    </row>
    <row r="689" spans="1:6">
      <c r="A689" s="209">
        <v>688</v>
      </c>
      <c r="B689" s="209" t="s">
        <v>4416</v>
      </c>
      <c r="C689" s="209" t="s">
        <v>4828</v>
      </c>
      <c r="D689" s="209" t="s">
        <v>4834</v>
      </c>
      <c r="E689" s="209" t="s">
        <v>769</v>
      </c>
      <c r="F689" s="209" t="s">
        <v>5307</v>
      </c>
    </row>
    <row r="690" spans="1:6">
      <c r="A690" s="209">
        <v>689</v>
      </c>
      <c r="B690" s="209" t="s">
        <v>4416</v>
      </c>
      <c r="C690" s="209" t="s">
        <v>4828</v>
      </c>
      <c r="D690" s="209" t="s">
        <v>4850</v>
      </c>
      <c r="E690" s="209" t="s">
        <v>769</v>
      </c>
      <c r="F690" s="209" t="s">
        <v>5307</v>
      </c>
    </row>
    <row r="691" spans="1:6">
      <c r="A691" s="209">
        <v>690</v>
      </c>
      <c r="B691" s="209" t="s">
        <v>4416</v>
      </c>
      <c r="C691" s="209" t="s">
        <v>4892</v>
      </c>
      <c r="D691" s="209" t="s">
        <v>4893</v>
      </c>
      <c r="E691" s="209" t="s">
        <v>763</v>
      </c>
      <c r="F691" s="209" t="s">
        <v>5305</v>
      </c>
    </row>
    <row r="692" spans="1:6">
      <c r="A692" s="209">
        <v>691</v>
      </c>
      <c r="B692" s="209" t="s">
        <v>4416</v>
      </c>
      <c r="C692" s="209" t="s">
        <v>4892</v>
      </c>
      <c r="D692" s="209" t="s">
        <v>4899</v>
      </c>
      <c r="E692" s="209" t="s">
        <v>769</v>
      </c>
      <c r="F692" s="209" t="s">
        <v>5307</v>
      </c>
    </row>
    <row r="693" spans="1:6">
      <c r="A693" s="209">
        <v>692</v>
      </c>
      <c r="B693" s="209" t="s">
        <v>4416</v>
      </c>
      <c r="C693" s="209" t="s">
        <v>4892</v>
      </c>
      <c r="D693" s="209" t="s">
        <v>4902</v>
      </c>
      <c r="E693" s="214" t="s">
        <v>5099</v>
      </c>
      <c r="F693" s="209" t="s">
        <v>5307</v>
      </c>
    </row>
    <row r="694" spans="1:6">
      <c r="A694" s="209">
        <v>693</v>
      </c>
      <c r="B694" s="209" t="s">
        <v>4416</v>
      </c>
      <c r="C694" s="209" t="s">
        <v>4892</v>
      </c>
      <c r="D694" s="209" t="s">
        <v>4910</v>
      </c>
      <c r="E694" s="209" t="s">
        <v>769</v>
      </c>
      <c r="F694" s="209" t="s">
        <v>5307</v>
      </c>
    </row>
    <row r="695" spans="1:6">
      <c r="A695" s="209">
        <v>694</v>
      </c>
      <c r="B695" s="209" t="s">
        <v>4416</v>
      </c>
      <c r="C695" s="209" t="s">
        <v>4892</v>
      </c>
      <c r="D695" s="209" t="s">
        <v>4917</v>
      </c>
      <c r="E695" s="209" t="s">
        <v>769</v>
      </c>
      <c r="F695" s="209" t="s">
        <v>5305</v>
      </c>
    </row>
    <row r="696" spans="1:6">
      <c r="A696" s="209">
        <v>695</v>
      </c>
      <c r="B696" s="209" t="s">
        <v>4416</v>
      </c>
      <c r="C696" s="209" t="s">
        <v>4892</v>
      </c>
      <c r="D696" s="209" t="s">
        <v>4926</v>
      </c>
      <c r="E696" s="209" t="s">
        <v>769</v>
      </c>
      <c r="F696" s="209" t="s">
        <v>5307</v>
      </c>
    </row>
    <row r="697" spans="1:6">
      <c r="A697" s="209">
        <v>696</v>
      </c>
      <c r="B697" s="209" t="s">
        <v>4416</v>
      </c>
      <c r="C697" s="209" t="s">
        <v>4892</v>
      </c>
      <c r="D697" s="209" t="s">
        <v>4933</v>
      </c>
      <c r="E697" s="209" t="s">
        <v>769</v>
      </c>
      <c r="F697" s="209" t="s">
        <v>5307</v>
      </c>
    </row>
    <row r="698" spans="1:6">
      <c r="A698" s="209">
        <v>697</v>
      </c>
      <c r="B698" s="209" t="s">
        <v>4416</v>
      </c>
      <c r="C698" s="209" t="s">
        <v>4995</v>
      </c>
      <c r="D698" s="209" t="s">
        <v>4996</v>
      </c>
      <c r="E698" s="209" t="s">
        <v>1172</v>
      </c>
      <c r="F698" s="209" t="s">
        <v>5305</v>
      </c>
    </row>
    <row r="699" spans="1:6">
      <c r="A699" s="209">
        <v>698</v>
      </c>
      <c r="B699" s="209" t="s">
        <v>4416</v>
      </c>
      <c r="C699" s="209" t="s">
        <v>4995</v>
      </c>
      <c r="D699" s="209" t="s">
        <v>4999</v>
      </c>
      <c r="E699" s="214" t="s">
        <v>5099</v>
      </c>
      <c r="F699" s="209" t="s">
        <v>5307</v>
      </c>
    </row>
    <row r="700" spans="1:6">
      <c r="A700" s="209">
        <v>699</v>
      </c>
      <c r="B700" s="209" t="s">
        <v>4416</v>
      </c>
      <c r="C700" s="209" t="s">
        <v>4995</v>
      </c>
      <c r="D700" s="209" t="s">
        <v>5004</v>
      </c>
      <c r="E700" s="214" t="s">
        <v>5099</v>
      </c>
      <c r="F700" s="209" t="s">
        <v>5305</v>
      </c>
    </row>
    <row r="701" spans="1:6">
      <c r="A701" s="209">
        <v>700</v>
      </c>
      <c r="B701" s="209" t="s">
        <v>4416</v>
      </c>
      <c r="C701" s="209" t="s">
        <v>4995</v>
      </c>
      <c r="D701" s="209" t="s">
        <v>5012</v>
      </c>
      <c r="E701" s="209" t="s">
        <v>769</v>
      </c>
      <c r="F701" s="209" t="s">
        <v>5307</v>
      </c>
    </row>
    <row r="702" spans="1:6">
      <c r="A702" s="209">
        <v>701</v>
      </c>
      <c r="B702" s="209" t="s">
        <v>4416</v>
      </c>
      <c r="C702" s="209" t="s">
        <v>4995</v>
      </c>
      <c r="D702" s="209" t="s">
        <v>5050</v>
      </c>
      <c r="E702" s="214" t="s">
        <v>5099</v>
      </c>
      <c r="F702" s="209" t="s">
        <v>5307</v>
      </c>
    </row>
    <row r="703" spans="1:6">
      <c r="A703" s="209">
        <v>702</v>
      </c>
      <c r="B703" s="209" t="s">
        <v>4416</v>
      </c>
      <c r="C703" s="209" t="s">
        <v>4995</v>
      </c>
      <c r="D703" s="209" t="s">
        <v>5052</v>
      </c>
      <c r="E703" s="214" t="s">
        <v>5099</v>
      </c>
      <c r="F703" s="209" t="s">
        <v>5307</v>
      </c>
    </row>
    <row r="704" spans="1:6">
      <c r="A704" s="209">
        <v>703</v>
      </c>
      <c r="B704" s="209" t="s">
        <v>4416</v>
      </c>
      <c r="C704" s="209" t="s">
        <v>4995</v>
      </c>
      <c r="D704" s="209" t="s">
        <v>5058</v>
      </c>
      <c r="E704" s="214" t="s">
        <v>5099</v>
      </c>
      <c r="F704" s="209" t="s">
        <v>5307</v>
      </c>
    </row>
  </sheetData>
  <autoFilter ref="A1:F704"/>
  <phoneticPr fontId="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AR81"/>
  <sheetViews>
    <sheetView view="pageBreakPreview" zoomScaleNormal="100" zoomScaleSheetLayoutView="100" workbookViewId="0">
      <selection activeCell="AD62" sqref="AD62"/>
    </sheetView>
  </sheetViews>
  <sheetFormatPr defaultRowHeight="13.5"/>
  <cols>
    <col min="1" max="3" width="2.125" style="18" customWidth="1"/>
    <col min="4" max="8" width="3.25" style="18" customWidth="1"/>
    <col min="9" max="42" width="2.125" style="18" customWidth="1"/>
    <col min="43" max="16384" width="9" style="18"/>
  </cols>
  <sheetData>
    <row r="1" spans="1:44" ht="13.5" customHeight="1">
      <c r="A1" s="18" t="s">
        <v>5174</v>
      </c>
    </row>
    <row r="2" spans="1:44" ht="13.5" customHeight="1"/>
    <row r="3" spans="1:44" s="237" customFormat="1" ht="17.25" customHeight="1">
      <c r="A3" s="1202" t="s">
        <v>5321</v>
      </c>
      <c r="B3" s="1202"/>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row>
    <row r="4" spans="1:44" s="237" customFormat="1" ht="17.25" customHeight="1">
      <c r="A4" s="666" t="s">
        <v>5403</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row>
    <row r="5" spans="1:44" s="237" customFormat="1" ht="17.25" customHeight="1">
      <c r="A5" s="1203" t="s">
        <v>238</v>
      </c>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c r="AP5" s="1203"/>
      <c r="AQ5" s="1203"/>
    </row>
    <row r="6" spans="1:44" s="237" customFormat="1" ht="15.75" customHeight="1">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row>
    <row r="7" spans="1:44" ht="13.5" customHeight="1">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237"/>
    </row>
    <row r="8" spans="1:44" ht="13.5" customHeight="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row>
    <row r="9" spans="1:44" ht="13.5" customHeight="1">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row>
    <row r="10" spans="1:44" s="298" customFormat="1" ht="18" customHeight="1">
      <c r="A10" s="177" t="s">
        <v>5187</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8"/>
      <c r="AG10" s="18"/>
      <c r="AH10" s="18"/>
      <c r="AI10" s="18"/>
      <c r="AJ10" s="18"/>
      <c r="AK10" s="18"/>
      <c r="AL10" s="18"/>
      <c r="AM10" s="18"/>
      <c r="AN10" s="18"/>
      <c r="AO10" s="18"/>
      <c r="AP10" s="18"/>
      <c r="AQ10" s="18"/>
      <c r="AR10" s="18"/>
    </row>
    <row r="11" spans="1:44" ht="13.5" customHeight="1">
      <c r="A11" s="1201" t="s">
        <v>722</v>
      </c>
      <c r="B11" s="1201"/>
      <c r="C11" s="1201"/>
      <c r="D11" s="1201"/>
      <c r="E11" s="1201"/>
      <c r="F11" s="1201"/>
      <c r="G11" s="1201"/>
      <c r="H11" s="1201"/>
      <c r="I11" s="1201"/>
      <c r="J11" s="1201"/>
      <c r="K11" s="1201"/>
      <c r="L11" s="1201"/>
      <c r="M11" s="1201"/>
      <c r="N11" s="1199" t="s">
        <v>5188</v>
      </c>
      <c r="O11" s="1199"/>
      <c r="P11" s="1199"/>
      <c r="Q11" s="1199"/>
      <c r="R11" s="1199"/>
      <c r="S11" s="1199"/>
      <c r="T11" s="1199"/>
      <c r="U11" s="1199"/>
      <c r="V11" s="1199"/>
      <c r="W11" s="1199"/>
      <c r="X11" s="1199"/>
      <c r="Y11" s="1199"/>
      <c r="Z11" s="1199"/>
      <c r="AA11" s="172"/>
      <c r="AB11" s="172"/>
      <c r="AC11" s="172"/>
      <c r="AD11" s="172"/>
      <c r="AE11" s="172"/>
      <c r="AF11" s="298"/>
      <c r="AG11" s="298"/>
      <c r="AH11" s="298"/>
      <c r="AI11" s="298"/>
      <c r="AJ11" s="298"/>
      <c r="AK11" s="298"/>
      <c r="AL11" s="298"/>
      <c r="AM11" s="298"/>
      <c r="AN11" s="298"/>
      <c r="AO11" s="298"/>
      <c r="AP11" s="298"/>
      <c r="AQ11" s="298"/>
      <c r="AR11" s="298"/>
    </row>
    <row r="12" spans="1:44" ht="13.5" customHeight="1">
      <c r="A12" s="1210"/>
      <c r="B12" s="1210"/>
      <c r="C12" s="1210"/>
      <c r="D12" s="1210"/>
      <c r="E12" s="1210"/>
      <c r="F12" s="1210"/>
      <c r="G12" s="1210"/>
      <c r="H12" s="1210"/>
      <c r="I12" s="1210"/>
      <c r="J12" s="1210"/>
      <c r="K12" s="1210"/>
      <c r="L12" s="1210"/>
      <c r="M12" s="1210"/>
      <c r="N12" s="1200" t="str">
        <f>IF(AN19="","",SUM(AN19:AQ24,AN29:AQ34,AN39:AQ44))</f>
        <v/>
      </c>
      <c r="O12" s="1200"/>
      <c r="P12" s="1200"/>
      <c r="Q12" s="1200"/>
      <c r="R12" s="1200"/>
      <c r="S12" s="1200"/>
      <c r="T12" s="1200"/>
      <c r="U12" s="1200"/>
      <c r="V12" s="1200"/>
      <c r="W12" s="1200"/>
      <c r="X12" s="1200"/>
      <c r="Y12" s="1200"/>
      <c r="Z12" s="1200"/>
      <c r="AA12" s="177"/>
      <c r="AB12" s="177"/>
      <c r="AC12" s="177"/>
      <c r="AD12" s="177"/>
      <c r="AE12" s="177"/>
    </row>
    <row r="13" spans="1:44" ht="13.5" customHeight="1">
      <c r="A13" s="1210"/>
      <c r="B13" s="1210"/>
      <c r="C13" s="1210"/>
      <c r="D13" s="1210"/>
      <c r="E13" s="1210"/>
      <c r="F13" s="1210"/>
      <c r="G13" s="1210"/>
      <c r="H13" s="1210"/>
      <c r="I13" s="1210"/>
      <c r="J13" s="1210"/>
      <c r="K13" s="1210"/>
      <c r="L13" s="1210"/>
      <c r="M13" s="1210"/>
      <c r="N13" s="1200"/>
      <c r="O13" s="1200"/>
      <c r="P13" s="1200"/>
      <c r="Q13" s="1200"/>
      <c r="R13" s="1200"/>
      <c r="S13" s="1200"/>
      <c r="T13" s="1200"/>
      <c r="U13" s="1200"/>
      <c r="V13" s="1200"/>
      <c r="W13" s="1200"/>
      <c r="X13" s="1200"/>
      <c r="Y13" s="1200"/>
      <c r="Z13" s="1200"/>
      <c r="AA13" s="177"/>
      <c r="AB13" s="177"/>
      <c r="AC13" s="177"/>
      <c r="AD13" s="177"/>
      <c r="AE13" s="177"/>
    </row>
    <row r="14" spans="1:44" ht="13.5" customHeight="1">
      <c r="A14" s="179"/>
      <c r="B14" s="179"/>
      <c r="C14" s="179"/>
      <c r="D14" s="179"/>
      <c r="E14" s="179"/>
      <c r="F14" s="179"/>
      <c r="G14" s="179"/>
      <c r="H14" s="179"/>
      <c r="I14" s="179"/>
      <c r="J14" s="179"/>
      <c r="K14" s="179"/>
      <c r="L14" s="179"/>
      <c r="M14" s="179"/>
      <c r="N14" s="180"/>
      <c r="O14" s="180"/>
      <c r="P14" s="180"/>
      <c r="Q14" s="180"/>
      <c r="R14" s="180"/>
      <c r="S14" s="180"/>
      <c r="T14" s="180"/>
      <c r="U14" s="180"/>
      <c r="V14" s="180"/>
      <c r="W14" s="180"/>
      <c r="X14" s="180"/>
      <c r="Y14" s="180"/>
      <c r="Z14" s="180"/>
      <c r="AA14" s="177"/>
      <c r="AB14" s="177"/>
      <c r="AC14" s="177"/>
      <c r="AD14" s="177"/>
      <c r="AE14" s="177"/>
    </row>
    <row r="15" spans="1:44" ht="13.5" customHeight="1">
      <c r="A15" s="236" t="s">
        <v>5175</v>
      </c>
      <c r="B15" s="179"/>
      <c r="C15" s="179"/>
      <c r="D15" s="179"/>
      <c r="E15" s="179"/>
      <c r="F15" s="179"/>
      <c r="G15" s="179"/>
      <c r="H15" s="179"/>
      <c r="I15" s="179"/>
      <c r="J15" s="179"/>
      <c r="K15" s="179"/>
      <c r="L15" s="179"/>
      <c r="M15" s="179"/>
      <c r="N15" s="180"/>
      <c r="O15" s="180"/>
      <c r="P15" s="180"/>
      <c r="Q15" s="180"/>
      <c r="R15" s="180"/>
      <c r="S15" s="180"/>
      <c r="T15" s="180"/>
      <c r="U15" s="180"/>
      <c r="V15" s="180"/>
      <c r="W15" s="180"/>
      <c r="X15" s="180"/>
      <c r="Y15" s="180"/>
      <c r="Z15" s="180"/>
      <c r="AA15" s="177"/>
      <c r="AB15" s="177"/>
      <c r="AC15" s="177"/>
      <c r="AD15" s="177"/>
      <c r="AE15" s="177"/>
    </row>
    <row r="16" spans="1:44" s="298" customFormat="1">
      <c r="A16" s="177" t="s">
        <v>5176</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8"/>
      <c r="AG16" s="18"/>
      <c r="AH16" s="18"/>
      <c r="AI16" s="18"/>
      <c r="AJ16" s="18"/>
      <c r="AK16" s="18"/>
      <c r="AL16" s="18"/>
      <c r="AM16" s="18"/>
      <c r="AN16" s="18"/>
      <c r="AO16" s="18"/>
      <c r="AP16" s="18"/>
      <c r="AQ16" s="18"/>
      <c r="AR16" s="18"/>
    </row>
    <row r="17" spans="1:44" s="298" customFormat="1" ht="9" customHeight="1">
      <c r="A17" s="1201" t="s">
        <v>722</v>
      </c>
      <c r="B17" s="1201"/>
      <c r="C17" s="1201"/>
      <c r="D17" s="1201"/>
      <c r="E17" s="1201"/>
      <c r="F17" s="1201" t="s">
        <v>723</v>
      </c>
      <c r="G17" s="1201"/>
      <c r="H17" s="1201" t="s">
        <v>724</v>
      </c>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c r="AK17" s="1201"/>
      <c r="AL17" s="1201"/>
      <c r="AM17" s="1201"/>
      <c r="AN17" s="1201" t="s">
        <v>5188</v>
      </c>
      <c r="AO17" s="1201"/>
      <c r="AP17" s="1201"/>
      <c r="AQ17" s="1201"/>
    </row>
    <row r="18" spans="1:44" ht="25.5" customHeight="1">
      <c r="A18" s="1201"/>
      <c r="B18" s="1201"/>
      <c r="C18" s="1201"/>
      <c r="D18" s="1201"/>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1"/>
      <c r="AO18" s="1201"/>
      <c r="AP18" s="1201"/>
      <c r="AQ18" s="1201"/>
      <c r="AR18" s="298"/>
    </row>
    <row r="19" spans="1:44" ht="25.5" customHeight="1">
      <c r="A19" s="1205"/>
      <c r="B19" s="1209"/>
      <c r="C19" s="1209"/>
      <c r="D19" s="1209"/>
      <c r="E19" s="1209"/>
      <c r="F19" s="1205"/>
      <c r="G19" s="1205"/>
      <c r="H19" s="1206"/>
      <c r="I19" s="1207"/>
      <c r="J19" s="1207"/>
      <c r="K19" s="1207"/>
      <c r="L19" s="1207"/>
      <c r="M19" s="1207"/>
      <c r="N19" s="1207"/>
      <c r="O19" s="1207"/>
      <c r="P19" s="1207"/>
      <c r="Q19" s="1207"/>
      <c r="R19" s="1207"/>
      <c r="S19" s="1207"/>
      <c r="T19" s="1207"/>
      <c r="U19" s="1207"/>
      <c r="V19" s="1207"/>
      <c r="W19" s="1207"/>
      <c r="X19" s="1207"/>
      <c r="Y19" s="1207"/>
      <c r="Z19" s="1207"/>
      <c r="AA19" s="1207"/>
      <c r="AB19" s="1207"/>
      <c r="AC19" s="1207"/>
      <c r="AD19" s="1207"/>
      <c r="AE19" s="1207"/>
      <c r="AF19" s="1207"/>
      <c r="AG19" s="1207"/>
      <c r="AH19" s="1207"/>
      <c r="AI19" s="1207"/>
      <c r="AJ19" s="1207"/>
      <c r="AK19" s="1207"/>
      <c r="AL19" s="1207"/>
      <c r="AM19" s="1207"/>
      <c r="AN19" s="1208"/>
      <c r="AO19" s="1208"/>
      <c r="AP19" s="1208"/>
      <c r="AQ19" s="1208"/>
    </row>
    <row r="20" spans="1:44" ht="25.5" customHeight="1">
      <c r="A20" s="1209"/>
      <c r="B20" s="1209"/>
      <c r="C20" s="1209"/>
      <c r="D20" s="1209"/>
      <c r="E20" s="1209"/>
      <c r="F20" s="1205"/>
      <c r="G20" s="1205"/>
      <c r="H20" s="1207"/>
      <c r="I20" s="1207"/>
      <c r="J20" s="1207"/>
      <c r="K20" s="1207"/>
      <c r="L20" s="1207"/>
      <c r="M20" s="1207"/>
      <c r="N20" s="1207"/>
      <c r="O20" s="1207"/>
      <c r="P20" s="1207"/>
      <c r="Q20" s="1207"/>
      <c r="R20" s="1207"/>
      <c r="S20" s="1207"/>
      <c r="T20" s="1207"/>
      <c r="U20" s="1207"/>
      <c r="V20" s="1207"/>
      <c r="W20" s="1207"/>
      <c r="X20" s="1207"/>
      <c r="Y20" s="1207"/>
      <c r="Z20" s="1207"/>
      <c r="AA20" s="1207"/>
      <c r="AB20" s="1207"/>
      <c r="AC20" s="1207"/>
      <c r="AD20" s="1207"/>
      <c r="AE20" s="1207"/>
      <c r="AF20" s="1207"/>
      <c r="AG20" s="1207"/>
      <c r="AH20" s="1207"/>
      <c r="AI20" s="1207"/>
      <c r="AJ20" s="1207"/>
      <c r="AK20" s="1207"/>
      <c r="AL20" s="1207"/>
      <c r="AM20" s="1207"/>
      <c r="AN20" s="1208"/>
      <c r="AO20" s="1208"/>
      <c r="AP20" s="1208"/>
      <c r="AQ20" s="1208"/>
    </row>
    <row r="21" spans="1:44" ht="25.5" customHeight="1">
      <c r="A21" s="1209"/>
      <c r="B21" s="1209"/>
      <c r="C21" s="1209"/>
      <c r="D21" s="1209"/>
      <c r="E21" s="1209"/>
      <c r="F21" s="1205"/>
      <c r="G21" s="1205"/>
      <c r="H21" s="1207"/>
      <c r="I21" s="1207"/>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8"/>
      <c r="AO21" s="1208"/>
      <c r="AP21" s="1208"/>
      <c r="AQ21" s="1208"/>
    </row>
    <row r="22" spans="1:44" ht="25.5" customHeight="1">
      <c r="A22" s="1205"/>
      <c r="B22" s="1209"/>
      <c r="C22" s="1209"/>
      <c r="D22" s="1209"/>
      <c r="E22" s="1209"/>
      <c r="F22" s="1205"/>
      <c r="G22" s="1205"/>
      <c r="H22" s="1207"/>
      <c r="I22" s="1207"/>
      <c r="J22" s="1207"/>
      <c r="K22" s="1207"/>
      <c r="L22" s="1207"/>
      <c r="M22" s="1207"/>
      <c r="N22" s="1207"/>
      <c r="O22" s="1207"/>
      <c r="P22" s="1207"/>
      <c r="Q22" s="1207"/>
      <c r="R22" s="1207"/>
      <c r="S22" s="1207"/>
      <c r="T22" s="1207"/>
      <c r="U22" s="1207"/>
      <c r="V22" s="1207"/>
      <c r="W22" s="1207"/>
      <c r="X22" s="1207"/>
      <c r="Y22" s="1207"/>
      <c r="Z22" s="1207"/>
      <c r="AA22" s="1207"/>
      <c r="AB22" s="1207"/>
      <c r="AC22" s="1207"/>
      <c r="AD22" s="1207"/>
      <c r="AE22" s="1207"/>
      <c r="AF22" s="1207"/>
      <c r="AG22" s="1207"/>
      <c r="AH22" s="1207"/>
      <c r="AI22" s="1207"/>
      <c r="AJ22" s="1207"/>
      <c r="AK22" s="1207"/>
      <c r="AL22" s="1207"/>
      <c r="AM22" s="1207"/>
      <c r="AN22" s="1204"/>
      <c r="AO22" s="1204"/>
      <c r="AP22" s="1204"/>
      <c r="AQ22" s="1204"/>
    </row>
    <row r="23" spans="1:44" ht="25.5" customHeight="1">
      <c r="A23" s="1209"/>
      <c r="B23" s="1209"/>
      <c r="C23" s="1209"/>
      <c r="D23" s="1209"/>
      <c r="E23" s="1209"/>
      <c r="F23" s="1205"/>
      <c r="G23" s="1205"/>
      <c r="H23" s="1207"/>
      <c r="I23" s="1207"/>
      <c r="J23" s="1207"/>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1207"/>
      <c r="AL23" s="1207"/>
      <c r="AM23" s="1207"/>
      <c r="AN23" s="1204"/>
      <c r="AO23" s="1204"/>
      <c r="AP23" s="1204"/>
      <c r="AQ23" s="1204"/>
    </row>
    <row r="24" spans="1:44" ht="13.5" customHeight="1">
      <c r="A24" s="1209"/>
      <c r="B24" s="1209"/>
      <c r="C24" s="1209"/>
      <c r="D24" s="1209"/>
      <c r="E24" s="1209"/>
      <c r="F24" s="1205"/>
      <c r="G24" s="1205"/>
      <c r="H24" s="1207"/>
      <c r="I24" s="1207"/>
      <c r="J24" s="1207"/>
      <c r="K24" s="1207"/>
      <c r="L24" s="1207"/>
      <c r="M24" s="1207"/>
      <c r="N24" s="1207"/>
      <c r="O24" s="1207"/>
      <c r="P24" s="1207"/>
      <c r="Q24" s="1207"/>
      <c r="R24" s="1207"/>
      <c r="S24" s="1207"/>
      <c r="T24" s="1207"/>
      <c r="U24" s="1207"/>
      <c r="V24" s="1207"/>
      <c r="W24" s="1207"/>
      <c r="X24" s="1207"/>
      <c r="Y24" s="1207"/>
      <c r="Z24" s="1207"/>
      <c r="AA24" s="1207"/>
      <c r="AB24" s="1207"/>
      <c r="AC24" s="1207"/>
      <c r="AD24" s="1207"/>
      <c r="AE24" s="1207"/>
      <c r="AF24" s="1207"/>
      <c r="AG24" s="1207"/>
      <c r="AH24" s="1207"/>
      <c r="AI24" s="1207"/>
      <c r="AJ24" s="1207"/>
      <c r="AK24" s="1207"/>
      <c r="AL24" s="1207"/>
      <c r="AM24" s="1207"/>
      <c r="AN24" s="1204"/>
      <c r="AO24" s="1204"/>
      <c r="AP24" s="1204"/>
      <c r="AQ24" s="1204"/>
    </row>
    <row r="25" spans="1:44" ht="13.5" customHeight="1"/>
    <row r="26" spans="1:44" s="298" customFormat="1">
      <c r="A26" s="177" t="s">
        <v>5177</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s="298" customFormat="1" ht="9" customHeight="1">
      <c r="A27" s="1197" t="s">
        <v>722</v>
      </c>
      <c r="B27" s="1197"/>
      <c r="C27" s="1197"/>
      <c r="D27" s="1197"/>
      <c r="E27" s="1197"/>
      <c r="F27" s="1197" t="s">
        <v>16</v>
      </c>
      <c r="G27" s="1197"/>
      <c r="H27" s="1197" t="s">
        <v>724</v>
      </c>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7"/>
      <c r="AL27" s="1197"/>
      <c r="AM27" s="1197"/>
      <c r="AN27" s="1197" t="s">
        <v>5188</v>
      </c>
      <c r="AO27" s="1197"/>
      <c r="AP27" s="1197"/>
      <c r="AQ27" s="1197"/>
    </row>
    <row r="28" spans="1:44" ht="25.5" customHeight="1">
      <c r="A28" s="1197"/>
      <c r="B28" s="1197"/>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c r="AJ28" s="1197"/>
      <c r="AK28" s="1197"/>
      <c r="AL28" s="1197"/>
      <c r="AM28" s="1197"/>
      <c r="AN28" s="1197"/>
      <c r="AO28" s="1197"/>
      <c r="AP28" s="1197"/>
      <c r="AQ28" s="1197"/>
      <c r="AR28" s="298"/>
    </row>
    <row r="29" spans="1:44" ht="25.5" customHeight="1">
      <c r="A29" s="1194"/>
      <c r="B29" s="1195"/>
      <c r="C29" s="1195"/>
      <c r="D29" s="1195"/>
      <c r="E29" s="1195"/>
      <c r="F29" s="1194"/>
      <c r="G29" s="1194"/>
      <c r="H29" s="1198"/>
      <c r="I29" s="1196"/>
      <c r="J29" s="1196"/>
      <c r="K29" s="1196"/>
      <c r="L29" s="1196"/>
      <c r="M29" s="1196"/>
      <c r="N29" s="1196"/>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c r="AJ29" s="1196"/>
      <c r="AK29" s="1196"/>
      <c r="AL29" s="1196"/>
      <c r="AM29" s="1196"/>
      <c r="AN29" s="1193"/>
      <c r="AO29" s="1193"/>
      <c r="AP29" s="1193"/>
      <c r="AQ29" s="1193"/>
    </row>
    <row r="30" spans="1:44" ht="25.5" customHeight="1">
      <c r="A30" s="1195"/>
      <c r="B30" s="1195"/>
      <c r="C30" s="1195"/>
      <c r="D30" s="1195"/>
      <c r="E30" s="1195"/>
      <c r="F30" s="1194"/>
      <c r="G30" s="1194"/>
      <c r="H30" s="1196"/>
      <c r="I30" s="1196"/>
      <c r="J30" s="1196"/>
      <c r="K30" s="1196"/>
      <c r="L30" s="1196"/>
      <c r="M30" s="1196"/>
      <c r="N30" s="1196"/>
      <c r="O30" s="1196"/>
      <c r="P30" s="1196"/>
      <c r="Q30" s="1196"/>
      <c r="R30" s="1196"/>
      <c r="S30" s="1196"/>
      <c r="T30" s="1196"/>
      <c r="U30" s="1196"/>
      <c r="V30" s="1196"/>
      <c r="W30" s="1196"/>
      <c r="X30" s="1196"/>
      <c r="Y30" s="1196"/>
      <c r="Z30" s="1196"/>
      <c r="AA30" s="1196"/>
      <c r="AB30" s="1196"/>
      <c r="AC30" s="1196"/>
      <c r="AD30" s="1196"/>
      <c r="AE30" s="1196"/>
      <c r="AF30" s="1196"/>
      <c r="AG30" s="1196"/>
      <c r="AH30" s="1196"/>
      <c r="AI30" s="1196"/>
      <c r="AJ30" s="1196"/>
      <c r="AK30" s="1196"/>
      <c r="AL30" s="1196"/>
      <c r="AM30" s="1196"/>
      <c r="AN30" s="1193"/>
      <c r="AO30" s="1193"/>
      <c r="AP30" s="1193"/>
      <c r="AQ30" s="1193"/>
    </row>
    <row r="31" spans="1:44" ht="25.5" customHeight="1">
      <c r="A31" s="1195"/>
      <c r="B31" s="1195"/>
      <c r="C31" s="1195"/>
      <c r="D31" s="1195"/>
      <c r="E31" s="1195"/>
      <c r="F31" s="1194"/>
      <c r="G31" s="1194"/>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3"/>
      <c r="AO31" s="1193"/>
      <c r="AP31" s="1193"/>
      <c r="AQ31" s="1193"/>
    </row>
    <row r="32" spans="1:44" ht="25.5" customHeight="1">
      <c r="A32" s="1194"/>
      <c r="B32" s="1195"/>
      <c r="C32" s="1195"/>
      <c r="D32" s="1195"/>
      <c r="E32" s="1195"/>
      <c r="F32" s="1194"/>
      <c r="G32" s="1194"/>
      <c r="H32" s="1198"/>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c r="AN32" s="1192"/>
      <c r="AO32" s="1192"/>
      <c r="AP32" s="1192"/>
      <c r="AQ32" s="1192"/>
    </row>
    <row r="33" spans="1:44" ht="25.5" customHeight="1">
      <c r="A33" s="1195"/>
      <c r="B33" s="1195"/>
      <c r="C33" s="1195"/>
      <c r="D33" s="1195"/>
      <c r="E33" s="1195"/>
      <c r="F33" s="1194"/>
      <c r="G33" s="1194"/>
      <c r="H33" s="1196"/>
      <c r="I33" s="1196"/>
      <c r="J33" s="1196"/>
      <c r="K33" s="1196"/>
      <c r="L33" s="1196"/>
      <c r="M33" s="1196"/>
      <c r="N33" s="1196"/>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2"/>
      <c r="AO33" s="1192"/>
      <c r="AP33" s="1192"/>
      <c r="AQ33" s="1192"/>
    </row>
    <row r="34" spans="1:44" ht="13.5" customHeight="1">
      <c r="A34" s="1195"/>
      <c r="B34" s="1195"/>
      <c r="C34" s="1195"/>
      <c r="D34" s="1195"/>
      <c r="E34" s="1195"/>
      <c r="F34" s="1194"/>
      <c r="G34" s="1194"/>
      <c r="H34" s="1196"/>
      <c r="I34" s="1196"/>
      <c r="J34" s="1196"/>
      <c r="K34" s="1196"/>
      <c r="L34" s="1196"/>
      <c r="M34" s="1196"/>
      <c r="N34" s="1196"/>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c r="AJ34" s="1196"/>
      <c r="AK34" s="1196"/>
      <c r="AL34" s="1196"/>
      <c r="AM34" s="1196"/>
      <c r="AN34" s="1192"/>
      <c r="AO34" s="1192"/>
      <c r="AP34" s="1192"/>
      <c r="AQ34" s="1192"/>
    </row>
    <row r="35" spans="1:44" ht="13.5" customHeight="1">
      <c r="A35" s="177"/>
    </row>
    <row r="36" spans="1:44" s="298" customFormat="1">
      <c r="A36" s="177" t="s">
        <v>5178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row>
    <row r="37" spans="1:44" s="298" customFormat="1" ht="9" customHeight="1">
      <c r="A37" s="1197" t="s">
        <v>722</v>
      </c>
      <c r="B37" s="1197"/>
      <c r="C37" s="1197"/>
      <c r="D37" s="1197"/>
      <c r="E37" s="1197"/>
      <c r="F37" s="1197" t="s">
        <v>16</v>
      </c>
      <c r="G37" s="1197"/>
      <c r="H37" s="1197" t="s">
        <v>724</v>
      </c>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7"/>
      <c r="AL37" s="1197"/>
      <c r="AM37" s="1197"/>
      <c r="AN37" s="1197" t="s">
        <v>5188</v>
      </c>
      <c r="AO37" s="1197"/>
      <c r="AP37" s="1197"/>
      <c r="AQ37" s="1197"/>
    </row>
    <row r="38" spans="1:44" ht="25.5" customHeight="1">
      <c r="A38" s="1197"/>
      <c r="B38" s="1197"/>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197"/>
      <c r="AK38" s="1197"/>
      <c r="AL38" s="1197"/>
      <c r="AM38" s="1197"/>
      <c r="AN38" s="1197"/>
      <c r="AO38" s="1197"/>
      <c r="AP38" s="1197"/>
      <c r="AQ38" s="1197"/>
      <c r="AR38" s="298"/>
    </row>
    <row r="39" spans="1:44" ht="25.5" customHeight="1">
      <c r="A39" s="1194"/>
      <c r="B39" s="1195"/>
      <c r="C39" s="1195"/>
      <c r="D39" s="1195"/>
      <c r="E39" s="1195"/>
      <c r="F39" s="1194"/>
      <c r="G39" s="1194"/>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3"/>
      <c r="AO39" s="1193"/>
      <c r="AP39" s="1193"/>
      <c r="AQ39" s="1193"/>
    </row>
    <row r="40" spans="1:44" ht="25.5" customHeight="1">
      <c r="A40" s="1195"/>
      <c r="B40" s="1195"/>
      <c r="C40" s="1195"/>
      <c r="D40" s="1195"/>
      <c r="E40" s="1195"/>
      <c r="F40" s="1194"/>
      <c r="G40" s="1194"/>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c r="AJ40" s="1196"/>
      <c r="AK40" s="1196"/>
      <c r="AL40" s="1196"/>
      <c r="AM40" s="1196"/>
      <c r="AN40" s="1193"/>
      <c r="AO40" s="1193"/>
      <c r="AP40" s="1193"/>
      <c r="AQ40" s="1193"/>
    </row>
    <row r="41" spans="1:44" ht="25.5" customHeight="1">
      <c r="A41" s="1195"/>
      <c r="B41" s="1195"/>
      <c r="C41" s="1195"/>
      <c r="D41" s="1195"/>
      <c r="E41" s="1195"/>
      <c r="F41" s="1194"/>
      <c r="G41" s="1194"/>
      <c r="H41" s="1196"/>
      <c r="I41" s="1196"/>
      <c r="J41" s="1196"/>
      <c r="K41" s="1196"/>
      <c r="L41" s="1196"/>
      <c r="M41" s="1196"/>
      <c r="N41" s="1196"/>
      <c r="O41" s="1196"/>
      <c r="P41" s="1196"/>
      <c r="Q41" s="1196"/>
      <c r="R41" s="1196"/>
      <c r="S41" s="1196"/>
      <c r="T41" s="1196"/>
      <c r="U41" s="1196"/>
      <c r="V41" s="1196"/>
      <c r="W41" s="1196"/>
      <c r="X41" s="1196"/>
      <c r="Y41" s="1196"/>
      <c r="Z41" s="1196"/>
      <c r="AA41" s="1196"/>
      <c r="AB41" s="1196"/>
      <c r="AC41" s="1196"/>
      <c r="AD41" s="1196"/>
      <c r="AE41" s="1196"/>
      <c r="AF41" s="1196"/>
      <c r="AG41" s="1196"/>
      <c r="AH41" s="1196"/>
      <c r="AI41" s="1196"/>
      <c r="AJ41" s="1196"/>
      <c r="AK41" s="1196"/>
      <c r="AL41" s="1196"/>
      <c r="AM41" s="1196"/>
      <c r="AN41" s="1193"/>
      <c r="AO41" s="1193"/>
      <c r="AP41" s="1193"/>
      <c r="AQ41" s="1193"/>
    </row>
    <row r="42" spans="1:44" ht="25.5" customHeight="1">
      <c r="A42" s="1194"/>
      <c r="B42" s="1195"/>
      <c r="C42" s="1195"/>
      <c r="D42" s="1195"/>
      <c r="E42" s="1195"/>
      <c r="F42" s="1194"/>
      <c r="G42" s="1194"/>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6"/>
      <c r="AE42" s="1196"/>
      <c r="AF42" s="1196"/>
      <c r="AG42" s="1196"/>
      <c r="AH42" s="1196"/>
      <c r="AI42" s="1196"/>
      <c r="AJ42" s="1196"/>
      <c r="AK42" s="1196"/>
      <c r="AL42" s="1196"/>
      <c r="AM42" s="1196"/>
      <c r="AN42" s="1192"/>
      <c r="AO42" s="1192"/>
      <c r="AP42" s="1192"/>
      <c r="AQ42" s="1192"/>
    </row>
    <row r="43" spans="1:44" ht="25.5" customHeight="1">
      <c r="A43" s="1195"/>
      <c r="B43" s="1195"/>
      <c r="C43" s="1195"/>
      <c r="D43" s="1195"/>
      <c r="E43" s="1195"/>
      <c r="F43" s="1194"/>
      <c r="G43" s="1194"/>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2"/>
      <c r="AO43" s="1192"/>
      <c r="AP43" s="1192"/>
      <c r="AQ43" s="1192"/>
    </row>
    <row r="44" spans="1:44" ht="13.5" customHeight="1">
      <c r="A44" s="1195"/>
      <c r="B44" s="1195"/>
      <c r="C44" s="1195"/>
      <c r="D44" s="1195"/>
      <c r="E44" s="1195"/>
      <c r="F44" s="1194"/>
      <c r="G44" s="1194"/>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c r="AJ44" s="1196"/>
      <c r="AK44" s="1196"/>
      <c r="AL44" s="1196"/>
      <c r="AM44" s="1196"/>
      <c r="AN44" s="1192"/>
      <c r="AO44" s="1192"/>
      <c r="AP44" s="1192"/>
      <c r="AQ44" s="1192"/>
    </row>
    <row r="45" spans="1:44" ht="13.5" customHeight="1">
      <c r="B45" s="178"/>
      <c r="C45" s="178"/>
      <c r="D45" s="178"/>
      <c r="E45" s="178"/>
      <c r="F45" s="178"/>
      <c r="G45" s="181"/>
      <c r="H45" s="181"/>
      <c r="I45" s="181"/>
      <c r="J45" s="181"/>
      <c r="K45" s="181"/>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82"/>
      <c r="AK45" s="182"/>
      <c r="AL45" s="182"/>
      <c r="AM45" s="182"/>
      <c r="AN45" s="182"/>
      <c r="AO45" s="182"/>
    </row>
    <row r="46" spans="1:44" ht="13.5" customHeight="1">
      <c r="A46" s="18" t="s">
        <v>5317</v>
      </c>
      <c r="B46" s="178"/>
      <c r="C46" s="178"/>
      <c r="D46" s="178"/>
      <c r="E46" s="178"/>
      <c r="F46" s="178"/>
      <c r="G46" s="181"/>
      <c r="H46" s="181"/>
      <c r="I46" s="181"/>
      <c r="J46" s="181"/>
      <c r="K46" s="181"/>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82"/>
      <c r="AK46" s="182"/>
      <c r="AL46" s="182"/>
      <c r="AM46" s="182"/>
      <c r="AN46" s="182"/>
      <c r="AO46" s="182"/>
    </row>
    <row r="47" spans="1:44" ht="13.5" customHeight="1">
      <c r="B47" s="178"/>
      <c r="C47" s="178"/>
      <c r="D47" s="178"/>
      <c r="E47" s="178"/>
      <c r="F47" s="178"/>
      <c r="G47" s="181"/>
      <c r="H47" s="181"/>
      <c r="I47" s="181"/>
      <c r="J47" s="181"/>
      <c r="K47" s="181"/>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82"/>
      <c r="AK47" s="182"/>
      <c r="AL47" s="182"/>
      <c r="AM47" s="182"/>
      <c r="AN47" s="182"/>
      <c r="AO47" s="182"/>
    </row>
    <row r="48" spans="1:44" ht="13.5" customHeight="1">
      <c r="B48" s="178"/>
      <c r="C48" s="178"/>
      <c r="D48" s="178"/>
      <c r="E48" s="178"/>
      <c r="F48" s="178"/>
      <c r="G48" s="181"/>
      <c r="H48" s="181"/>
      <c r="I48" s="181"/>
      <c r="J48" s="181"/>
      <c r="K48" s="181"/>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82"/>
      <c r="AK48" s="182"/>
      <c r="AL48" s="182"/>
      <c r="AM48" s="182"/>
      <c r="AN48" s="182"/>
      <c r="AO48" s="182"/>
    </row>
    <row r="49" spans="2:41" ht="13.5" customHeight="1">
      <c r="B49" s="178"/>
      <c r="C49" s="178"/>
      <c r="D49" s="178"/>
      <c r="E49" s="178"/>
      <c r="F49" s="178"/>
      <c r="G49" s="181"/>
      <c r="H49" s="181"/>
      <c r="I49" s="181"/>
      <c r="J49" s="181"/>
      <c r="K49" s="181"/>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82"/>
      <c r="AK49" s="182"/>
      <c r="AL49" s="182"/>
      <c r="AM49" s="182"/>
      <c r="AN49" s="182"/>
      <c r="AO49" s="182"/>
    </row>
    <row r="50" spans="2:41" ht="13.5" customHeight="1">
      <c r="B50" s="178"/>
      <c r="C50" s="178"/>
      <c r="D50" s="178"/>
      <c r="E50" s="178"/>
      <c r="F50" s="178"/>
      <c r="G50" s="181"/>
      <c r="H50" s="181"/>
      <c r="I50" s="181"/>
      <c r="J50" s="181"/>
      <c r="K50" s="181"/>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82"/>
      <c r="AK50" s="182"/>
      <c r="AL50" s="182"/>
      <c r="AM50" s="182"/>
      <c r="AN50" s="182"/>
      <c r="AO50" s="182"/>
    </row>
    <row r="51" spans="2:41" ht="13.5" customHeight="1">
      <c r="B51" s="178"/>
      <c r="C51" s="178"/>
      <c r="D51" s="178"/>
      <c r="E51" s="178"/>
      <c r="F51" s="178"/>
      <c r="G51" s="181"/>
      <c r="H51" s="181"/>
      <c r="I51" s="181"/>
      <c r="J51" s="181"/>
      <c r="K51" s="181"/>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82"/>
      <c r="AK51" s="182"/>
      <c r="AL51" s="182"/>
      <c r="AM51" s="182"/>
      <c r="AN51" s="182"/>
      <c r="AO51" s="182"/>
    </row>
    <row r="52" spans="2:41" ht="13.5" customHeight="1">
      <c r="B52" s="178"/>
      <c r="C52" s="178"/>
      <c r="D52" s="178"/>
      <c r="E52" s="178"/>
      <c r="F52" s="178"/>
      <c r="G52" s="181"/>
      <c r="H52" s="181"/>
      <c r="I52" s="181"/>
      <c r="J52" s="181"/>
      <c r="K52" s="181"/>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82"/>
      <c r="AK52" s="182"/>
      <c r="AL52" s="182"/>
      <c r="AM52" s="182"/>
      <c r="AN52" s="182"/>
      <c r="AO52" s="182"/>
    </row>
    <row r="53" spans="2:41" ht="13.5" customHeight="1">
      <c r="B53" s="178"/>
      <c r="C53" s="178"/>
      <c r="D53" s="178"/>
      <c r="E53" s="178"/>
      <c r="F53" s="178"/>
      <c r="G53" s="181"/>
      <c r="H53" s="181"/>
      <c r="I53" s="181"/>
      <c r="J53" s="181"/>
      <c r="K53" s="181"/>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82"/>
      <c r="AK53" s="182"/>
      <c r="AL53" s="182"/>
      <c r="AM53" s="182"/>
      <c r="AN53" s="182"/>
      <c r="AO53" s="182"/>
    </row>
    <row r="54" spans="2:41" ht="13.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spans="2:41" ht="13.5" customHeight="1">
      <c r="B55" s="177"/>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spans="2:41" ht="13.5" customHeight="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spans="2:41" ht="13.5" customHeight="1">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spans="2:41" ht="13.5" customHeight="1">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spans="2:41" ht="13.5" customHeight="1">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spans="2:41" ht="13.5" customHeight="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spans="2:41" ht="13.5" customHeight="1">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spans="2:41" ht="13.5" customHeight="1"/>
    <row r="63" spans="2:41" ht="13.5" customHeight="1"/>
    <row r="64" spans="2:4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sheetData>
  <mergeCells count="43">
    <mergeCell ref="AN27:AQ28"/>
    <mergeCell ref="A4:AR4"/>
    <mergeCell ref="A3:AQ3"/>
    <mergeCell ref="A5:AQ5"/>
    <mergeCell ref="AN17:AQ18"/>
    <mergeCell ref="AN22:AQ24"/>
    <mergeCell ref="F17:G18"/>
    <mergeCell ref="F19:G21"/>
    <mergeCell ref="H17:AM18"/>
    <mergeCell ref="H19:AM21"/>
    <mergeCell ref="F22:G24"/>
    <mergeCell ref="H22:AM24"/>
    <mergeCell ref="AN19:AQ21"/>
    <mergeCell ref="A19:E21"/>
    <mergeCell ref="A22:E24"/>
    <mergeCell ref="A12:M13"/>
    <mergeCell ref="H32:AM34"/>
    <mergeCell ref="A29:E31"/>
    <mergeCell ref="N11:Z11"/>
    <mergeCell ref="N12:Z13"/>
    <mergeCell ref="F29:G31"/>
    <mergeCell ref="H29:AM31"/>
    <mergeCell ref="A17:E18"/>
    <mergeCell ref="A27:E28"/>
    <mergeCell ref="F27:G28"/>
    <mergeCell ref="H27:AM28"/>
    <mergeCell ref="A11:M11"/>
    <mergeCell ref="AN32:AQ34"/>
    <mergeCell ref="AN29:AQ31"/>
    <mergeCell ref="A32:E34"/>
    <mergeCell ref="A42:E44"/>
    <mergeCell ref="F42:G44"/>
    <mergeCell ref="H42:AM44"/>
    <mergeCell ref="AN42:AQ44"/>
    <mergeCell ref="A37:E38"/>
    <mergeCell ref="F37:G38"/>
    <mergeCell ref="H37:AM38"/>
    <mergeCell ref="AN37:AQ38"/>
    <mergeCell ref="A39:E41"/>
    <mergeCell ref="F39:G41"/>
    <mergeCell ref="H39:AM41"/>
    <mergeCell ref="AN39:AQ41"/>
    <mergeCell ref="F32:G34"/>
  </mergeCells>
  <phoneticPr fontId="6"/>
  <dataValidations count="4">
    <dataValidation type="list" allowBlank="1" showInputMessage="1" showErrorMessage="1" sqref="A19:E24">
      <formula1>"停電対応型CGS"</formula1>
    </dataValidation>
    <dataValidation type="list" showInputMessage="1" showErrorMessage="1" sqref="A14:M14">
      <formula1>"停電対応型CGS+停電対応型GHP,停電対応型CGS,停電対応型CGS+標準型GHP(GHP以外にも給電),停電対応型GHP,停電対応型CGS+GHP(GHPのみ給電),停電対応型CGS+その他設備"</formula1>
    </dataValidation>
    <dataValidation type="list" allowBlank="1" showInputMessage="1" showErrorMessage="1" sqref="A29:E34">
      <formula1>"停電対応型GHP,標準型GHP"</formula1>
    </dataValidation>
    <dataValidation type="list" showInputMessage="1" showErrorMessage="1" sqref="A12:M13">
      <formula1>"停電対応型CGS+停電対応型GHP,停電対応型CGS,停電対応型CGS+標準型GHP(GHP以外にも給電),停電対応型GHP,停電対応型CGS+標準型GHP(GHPのみ給電),停電対応型CGS+その他設備"</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54"/>
  <sheetViews>
    <sheetView view="pageBreakPreview" zoomScale="85" zoomScaleNormal="100" zoomScaleSheetLayoutView="85" workbookViewId="0">
      <selection activeCell="L9" sqref="L9:T10"/>
    </sheetView>
  </sheetViews>
  <sheetFormatPr defaultRowHeight="13.5"/>
  <cols>
    <col min="1" max="10" width="2" style="433" customWidth="1"/>
    <col min="11" max="11" width="2" style="433" hidden="1" customWidth="1"/>
    <col min="12" max="53" width="2" style="433" customWidth="1"/>
    <col min="54" max="56" width="9" style="433"/>
    <col min="57" max="57" width="12.75" style="433" bestFit="1" customWidth="1"/>
    <col min="58" max="16384" width="9" style="433"/>
  </cols>
  <sheetData>
    <row r="1" spans="1:57">
      <c r="A1" s="433" t="s">
        <v>720</v>
      </c>
    </row>
    <row r="3" spans="1:57" s="434" customFormat="1" ht="17.25" customHeight="1">
      <c r="A3" s="1331" t="s">
        <v>5325</v>
      </c>
      <c r="B3" s="1331"/>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c r="AS3" s="1331"/>
      <c r="AT3" s="1331"/>
      <c r="AU3" s="1331"/>
      <c r="AV3" s="1331"/>
      <c r="AW3" s="1331"/>
      <c r="AX3" s="1331"/>
      <c r="AY3" s="1331"/>
      <c r="AZ3" s="1331"/>
      <c r="BA3" s="1331"/>
    </row>
    <row r="4" spans="1:57" ht="12.75" customHeight="1">
      <c r="A4" s="435"/>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row>
    <row r="5" spans="1:57" s="439" customFormat="1" ht="13.5" customHeight="1">
      <c r="A5" s="437"/>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row>
    <row r="6" spans="1:57" s="439" customFormat="1">
      <c r="A6" s="439" t="s">
        <v>5326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row>
    <row r="7" spans="1:57" s="440" customFormat="1" ht="13.5" customHeight="1">
      <c r="A7" s="1311" t="s">
        <v>110</v>
      </c>
      <c r="B7" s="1312"/>
      <c r="C7" s="1312"/>
      <c r="D7" s="1312"/>
      <c r="E7" s="1312"/>
      <c r="F7" s="1312"/>
      <c r="G7" s="1312"/>
      <c r="H7" s="1312"/>
      <c r="I7" s="1312"/>
      <c r="J7" s="1312"/>
      <c r="K7" s="1313"/>
      <c r="L7" s="1315" t="s">
        <v>5327</v>
      </c>
      <c r="M7" s="1316"/>
      <c r="N7" s="1316"/>
      <c r="O7" s="1316"/>
      <c r="P7" s="1316"/>
      <c r="Q7" s="1316"/>
      <c r="R7" s="1316"/>
      <c r="S7" s="1316"/>
      <c r="T7" s="1317"/>
      <c r="U7" s="1321" t="s">
        <v>235</v>
      </c>
      <c r="V7" s="1322"/>
      <c r="W7" s="1322"/>
      <c r="X7" s="1322"/>
      <c r="Y7" s="1322"/>
      <c r="Z7" s="1322"/>
      <c r="AA7" s="1322"/>
      <c r="AB7" s="1322"/>
      <c r="AC7" s="1322"/>
      <c r="AD7" s="1322" t="s">
        <v>0</v>
      </c>
      <c r="AE7" s="1322"/>
      <c r="AF7" s="1322"/>
      <c r="AG7" s="1322"/>
      <c r="AH7" s="1322"/>
      <c r="AI7" s="1322"/>
      <c r="AJ7" s="1322"/>
      <c r="AK7" s="1322"/>
      <c r="AL7" s="1322"/>
      <c r="AM7" s="1322" t="s">
        <v>236</v>
      </c>
      <c r="AN7" s="1322"/>
      <c r="AO7" s="1322"/>
      <c r="AP7" s="1322"/>
      <c r="AQ7" s="1322"/>
      <c r="AR7" s="1322"/>
      <c r="AS7" s="1322" t="s">
        <v>237</v>
      </c>
      <c r="AT7" s="1322"/>
      <c r="AU7" s="1322"/>
      <c r="AV7" s="1322"/>
      <c r="AW7" s="1322"/>
      <c r="AX7" s="1322"/>
      <c r="AY7" s="1322"/>
      <c r="AZ7" s="1322"/>
      <c r="BA7" s="1329"/>
    </row>
    <row r="8" spans="1:57" s="440" customFormat="1" ht="13.5" customHeight="1">
      <c r="A8" s="1314"/>
      <c r="B8" s="1244"/>
      <c r="C8" s="1244"/>
      <c r="D8" s="1244"/>
      <c r="E8" s="1244"/>
      <c r="F8" s="1244"/>
      <c r="G8" s="1244"/>
      <c r="H8" s="1244"/>
      <c r="I8" s="1244"/>
      <c r="J8" s="1244"/>
      <c r="K8" s="1245"/>
      <c r="L8" s="1318"/>
      <c r="M8" s="1319"/>
      <c r="N8" s="1319"/>
      <c r="O8" s="1319"/>
      <c r="P8" s="1319"/>
      <c r="Q8" s="1319"/>
      <c r="R8" s="1319"/>
      <c r="S8" s="1319"/>
      <c r="T8" s="1320"/>
      <c r="U8" s="1323"/>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24"/>
      <c r="AS8" s="1324"/>
      <c r="AT8" s="1324"/>
      <c r="AU8" s="1324"/>
      <c r="AV8" s="1324"/>
      <c r="AW8" s="1324"/>
      <c r="AX8" s="1324"/>
      <c r="AY8" s="1324"/>
      <c r="AZ8" s="1324"/>
      <c r="BA8" s="1330"/>
    </row>
    <row r="9" spans="1:57" s="439" customFormat="1" ht="13.5" customHeight="1">
      <c r="A9" s="1290"/>
      <c r="B9" s="1291"/>
      <c r="C9" s="1291"/>
      <c r="D9" s="1291"/>
      <c r="E9" s="1291"/>
      <c r="F9" s="1291"/>
      <c r="G9" s="1291"/>
      <c r="H9" s="1291"/>
      <c r="I9" s="1292"/>
      <c r="J9" s="1292"/>
      <c r="K9" s="1293"/>
      <c r="L9" s="1294"/>
      <c r="M9" s="1295"/>
      <c r="N9" s="1295"/>
      <c r="O9" s="1295"/>
      <c r="P9" s="1295"/>
      <c r="Q9" s="1295"/>
      <c r="R9" s="1295"/>
      <c r="S9" s="1295"/>
      <c r="T9" s="1296"/>
      <c r="U9" s="1226" t="str">
        <f>IF(U25="","",U25+U41)</f>
        <v/>
      </c>
      <c r="V9" s="1227"/>
      <c r="W9" s="1227"/>
      <c r="X9" s="1227"/>
      <c r="Y9" s="1227"/>
      <c r="Z9" s="1227"/>
      <c r="AA9" s="1227"/>
      <c r="AB9" s="1228"/>
      <c r="AC9" s="1232" t="s">
        <v>718</v>
      </c>
      <c r="AD9" s="1227" t="str">
        <f>IF(AD25="","",AD25+AD41)</f>
        <v/>
      </c>
      <c r="AE9" s="1227"/>
      <c r="AF9" s="1227"/>
      <c r="AG9" s="1227"/>
      <c r="AH9" s="1227"/>
      <c r="AI9" s="1227"/>
      <c r="AJ9" s="1227"/>
      <c r="AK9" s="1228"/>
      <c r="AL9" s="1232" t="s">
        <v>718</v>
      </c>
      <c r="AM9" s="1285" t="str">
        <f>IF($AM$25="","",$AM$25)</f>
        <v/>
      </c>
      <c r="AN9" s="1286"/>
      <c r="AO9" s="1286"/>
      <c r="AP9" s="1286"/>
      <c r="AQ9" s="1286"/>
      <c r="AR9" s="1286"/>
      <c r="AS9" s="1227">
        <f>IFERROR(AS25+AS41,"")</f>
        <v>0</v>
      </c>
      <c r="AT9" s="1227"/>
      <c r="AU9" s="1227"/>
      <c r="AV9" s="1227"/>
      <c r="AW9" s="1227"/>
      <c r="AX9" s="1227"/>
      <c r="AY9" s="1227"/>
      <c r="AZ9" s="1228"/>
      <c r="BA9" s="1236" t="s">
        <v>4</v>
      </c>
    </row>
    <row r="10" spans="1:57" s="439" customFormat="1" ht="13.5" customHeight="1">
      <c r="A10" s="1278"/>
      <c r="B10" s="1275"/>
      <c r="C10" s="1275"/>
      <c r="D10" s="1275"/>
      <c r="E10" s="1275"/>
      <c r="F10" s="1275"/>
      <c r="G10" s="1275"/>
      <c r="H10" s="1275"/>
      <c r="I10" s="1276"/>
      <c r="J10" s="1276"/>
      <c r="K10" s="1277"/>
      <c r="L10" s="1282"/>
      <c r="M10" s="1283"/>
      <c r="N10" s="1283"/>
      <c r="O10" s="1283"/>
      <c r="P10" s="1283"/>
      <c r="Q10" s="1283"/>
      <c r="R10" s="1283"/>
      <c r="S10" s="1283"/>
      <c r="T10" s="1284"/>
      <c r="U10" s="1306"/>
      <c r="V10" s="1307"/>
      <c r="W10" s="1307"/>
      <c r="X10" s="1307"/>
      <c r="Y10" s="1307"/>
      <c r="Z10" s="1307"/>
      <c r="AA10" s="1307"/>
      <c r="AB10" s="1308"/>
      <c r="AC10" s="1310"/>
      <c r="AD10" s="1307"/>
      <c r="AE10" s="1307"/>
      <c r="AF10" s="1307"/>
      <c r="AG10" s="1307"/>
      <c r="AH10" s="1307"/>
      <c r="AI10" s="1307"/>
      <c r="AJ10" s="1307"/>
      <c r="AK10" s="1308"/>
      <c r="AL10" s="1310"/>
      <c r="AM10" s="1212"/>
      <c r="AN10" s="1212"/>
      <c r="AO10" s="1212"/>
      <c r="AP10" s="1212"/>
      <c r="AQ10" s="1212"/>
      <c r="AR10" s="1212"/>
      <c r="AS10" s="1307"/>
      <c r="AT10" s="1307"/>
      <c r="AU10" s="1307"/>
      <c r="AV10" s="1307"/>
      <c r="AW10" s="1307"/>
      <c r="AX10" s="1307"/>
      <c r="AY10" s="1307"/>
      <c r="AZ10" s="1308"/>
      <c r="BA10" s="1305"/>
    </row>
    <row r="11" spans="1:57" s="439" customFormat="1" ht="13.5" customHeight="1">
      <c r="A11" s="1278"/>
      <c r="B11" s="1275"/>
      <c r="C11" s="1275"/>
      <c r="D11" s="1275"/>
      <c r="E11" s="1275"/>
      <c r="F11" s="1275"/>
      <c r="G11" s="1275"/>
      <c r="H11" s="1275"/>
      <c r="I11" s="1276"/>
      <c r="J11" s="1276"/>
      <c r="K11" s="1277"/>
      <c r="L11" s="1279"/>
      <c r="M11" s="1280"/>
      <c r="N11" s="1280"/>
      <c r="O11" s="1280"/>
      <c r="P11" s="1280"/>
      <c r="Q11" s="1280"/>
      <c r="R11" s="1280"/>
      <c r="S11" s="1280"/>
      <c r="T11" s="1281"/>
      <c r="U11" s="1306" t="str">
        <f t="shared" ref="U11" si="0">IF(U27="","",U27+U43)</f>
        <v/>
      </c>
      <c r="V11" s="1307"/>
      <c r="W11" s="1307"/>
      <c r="X11" s="1307"/>
      <c r="Y11" s="1307"/>
      <c r="Z11" s="1307"/>
      <c r="AA11" s="1307"/>
      <c r="AB11" s="1308"/>
      <c r="AC11" s="1309" t="s">
        <v>718</v>
      </c>
      <c r="AD11" s="1307" t="str">
        <f t="shared" ref="AD11:AD13" si="1">IF(AD27="","",AD27+AD43)</f>
        <v/>
      </c>
      <c r="AE11" s="1307"/>
      <c r="AF11" s="1307"/>
      <c r="AG11" s="1307"/>
      <c r="AH11" s="1307"/>
      <c r="AI11" s="1307"/>
      <c r="AJ11" s="1307"/>
      <c r="AK11" s="1308"/>
      <c r="AL11" s="1309" t="s">
        <v>718</v>
      </c>
      <c r="AM11" s="1211" t="str">
        <f t="shared" ref="AM11" si="2">IF($AM$25="","",$AM$25)</f>
        <v/>
      </c>
      <c r="AN11" s="1212"/>
      <c r="AO11" s="1212"/>
      <c r="AP11" s="1212"/>
      <c r="AQ11" s="1212"/>
      <c r="AR11" s="1212"/>
      <c r="AS11" s="1307">
        <f>IFERROR(AS27+AS43,"")</f>
        <v>0</v>
      </c>
      <c r="AT11" s="1307"/>
      <c r="AU11" s="1307"/>
      <c r="AV11" s="1307"/>
      <c r="AW11" s="1307"/>
      <c r="AX11" s="1307"/>
      <c r="AY11" s="1307"/>
      <c r="AZ11" s="1308"/>
      <c r="BA11" s="1304" t="s">
        <v>4</v>
      </c>
    </row>
    <row r="12" spans="1:57" s="439" customFormat="1" ht="13.5" customHeight="1">
      <c r="A12" s="1278"/>
      <c r="B12" s="1275"/>
      <c r="C12" s="1275"/>
      <c r="D12" s="1275"/>
      <c r="E12" s="1275"/>
      <c r="F12" s="1275"/>
      <c r="G12" s="1275"/>
      <c r="H12" s="1275"/>
      <c r="I12" s="1276"/>
      <c r="J12" s="1276"/>
      <c r="K12" s="1277"/>
      <c r="L12" s="1282"/>
      <c r="M12" s="1283"/>
      <c r="N12" s="1283"/>
      <c r="O12" s="1283"/>
      <c r="P12" s="1283"/>
      <c r="Q12" s="1283"/>
      <c r="R12" s="1283"/>
      <c r="S12" s="1283"/>
      <c r="T12" s="1284"/>
      <c r="U12" s="1306"/>
      <c r="V12" s="1307"/>
      <c r="W12" s="1307"/>
      <c r="X12" s="1307"/>
      <c r="Y12" s="1307"/>
      <c r="Z12" s="1307"/>
      <c r="AA12" s="1307"/>
      <c r="AB12" s="1308"/>
      <c r="AC12" s="1310"/>
      <c r="AD12" s="1307"/>
      <c r="AE12" s="1307"/>
      <c r="AF12" s="1307"/>
      <c r="AG12" s="1307"/>
      <c r="AH12" s="1307"/>
      <c r="AI12" s="1307"/>
      <c r="AJ12" s="1307"/>
      <c r="AK12" s="1308"/>
      <c r="AL12" s="1310"/>
      <c r="AM12" s="1212"/>
      <c r="AN12" s="1212"/>
      <c r="AO12" s="1212"/>
      <c r="AP12" s="1212"/>
      <c r="AQ12" s="1212"/>
      <c r="AR12" s="1212"/>
      <c r="AS12" s="1307"/>
      <c r="AT12" s="1307"/>
      <c r="AU12" s="1307"/>
      <c r="AV12" s="1307"/>
      <c r="AW12" s="1307"/>
      <c r="AX12" s="1307"/>
      <c r="AY12" s="1307"/>
      <c r="AZ12" s="1308"/>
      <c r="BA12" s="1305"/>
    </row>
    <row r="13" spans="1:57" s="439" customFormat="1" ht="13.5" customHeight="1">
      <c r="A13" s="1274"/>
      <c r="B13" s="1275"/>
      <c r="C13" s="1275"/>
      <c r="D13" s="1275"/>
      <c r="E13" s="1275"/>
      <c r="F13" s="1275"/>
      <c r="G13" s="1275"/>
      <c r="H13" s="1275"/>
      <c r="I13" s="1276"/>
      <c r="J13" s="1276"/>
      <c r="K13" s="1277"/>
      <c r="L13" s="1279"/>
      <c r="M13" s="1280"/>
      <c r="N13" s="1280"/>
      <c r="O13" s="1280"/>
      <c r="P13" s="1280"/>
      <c r="Q13" s="1280"/>
      <c r="R13" s="1280"/>
      <c r="S13" s="1280"/>
      <c r="T13" s="1281"/>
      <c r="U13" s="1306" t="str">
        <f>IF(U29="","",U29+U45)</f>
        <v/>
      </c>
      <c r="V13" s="1307"/>
      <c r="W13" s="1307"/>
      <c r="X13" s="1307"/>
      <c r="Y13" s="1307"/>
      <c r="Z13" s="1307"/>
      <c r="AA13" s="1307"/>
      <c r="AB13" s="1308"/>
      <c r="AC13" s="1309" t="s">
        <v>718</v>
      </c>
      <c r="AD13" s="1307" t="str">
        <f t="shared" si="1"/>
        <v/>
      </c>
      <c r="AE13" s="1307"/>
      <c r="AF13" s="1307"/>
      <c r="AG13" s="1307"/>
      <c r="AH13" s="1307"/>
      <c r="AI13" s="1307"/>
      <c r="AJ13" s="1307"/>
      <c r="AK13" s="1308"/>
      <c r="AL13" s="1309" t="s">
        <v>718</v>
      </c>
      <c r="AM13" s="1211" t="str">
        <f t="shared" ref="AM13" si="3">IF($AM$25="","",$AM$25)</f>
        <v/>
      </c>
      <c r="AN13" s="1212"/>
      <c r="AO13" s="1212"/>
      <c r="AP13" s="1212"/>
      <c r="AQ13" s="1212"/>
      <c r="AR13" s="1212"/>
      <c r="AS13" s="1307">
        <f t="shared" ref="AS13" si="4">IFERROR(AS29+AS45,"")</f>
        <v>0</v>
      </c>
      <c r="AT13" s="1307"/>
      <c r="AU13" s="1307"/>
      <c r="AV13" s="1307"/>
      <c r="AW13" s="1307"/>
      <c r="AX13" s="1307"/>
      <c r="AY13" s="1307"/>
      <c r="AZ13" s="1308"/>
      <c r="BA13" s="1304" t="s">
        <v>4</v>
      </c>
    </row>
    <row r="14" spans="1:57" s="439" customFormat="1" ht="13.5" customHeight="1">
      <c r="A14" s="1278"/>
      <c r="B14" s="1275"/>
      <c r="C14" s="1275"/>
      <c r="D14" s="1275"/>
      <c r="E14" s="1275"/>
      <c r="F14" s="1275"/>
      <c r="G14" s="1275"/>
      <c r="H14" s="1275"/>
      <c r="I14" s="1276"/>
      <c r="J14" s="1276"/>
      <c r="K14" s="1277"/>
      <c r="L14" s="1282"/>
      <c r="M14" s="1283"/>
      <c r="N14" s="1283"/>
      <c r="O14" s="1283"/>
      <c r="P14" s="1283"/>
      <c r="Q14" s="1283"/>
      <c r="R14" s="1283"/>
      <c r="S14" s="1283"/>
      <c r="T14" s="1284"/>
      <c r="U14" s="1306"/>
      <c r="V14" s="1307"/>
      <c r="W14" s="1307"/>
      <c r="X14" s="1307"/>
      <c r="Y14" s="1307"/>
      <c r="Z14" s="1307"/>
      <c r="AA14" s="1307"/>
      <c r="AB14" s="1308"/>
      <c r="AC14" s="1310"/>
      <c r="AD14" s="1307"/>
      <c r="AE14" s="1307"/>
      <c r="AF14" s="1307"/>
      <c r="AG14" s="1307"/>
      <c r="AH14" s="1307"/>
      <c r="AI14" s="1307"/>
      <c r="AJ14" s="1307"/>
      <c r="AK14" s="1308"/>
      <c r="AL14" s="1310"/>
      <c r="AM14" s="1212"/>
      <c r="AN14" s="1212"/>
      <c r="AO14" s="1212"/>
      <c r="AP14" s="1212"/>
      <c r="AQ14" s="1212"/>
      <c r="AR14" s="1212"/>
      <c r="AS14" s="1307"/>
      <c r="AT14" s="1307"/>
      <c r="AU14" s="1307"/>
      <c r="AV14" s="1307"/>
      <c r="AW14" s="1307"/>
      <c r="AX14" s="1307"/>
      <c r="AY14" s="1307"/>
      <c r="AZ14" s="1308"/>
      <c r="BA14" s="1305"/>
    </row>
    <row r="15" spans="1:57" s="439" customFormat="1" ht="13.5" customHeight="1">
      <c r="A15" s="1263"/>
      <c r="B15" s="1264"/>
      <c r="C15" s="1264"/>
      <c r="D15" s="1264"/>
      <c r="E15" s="1264"/>
      <c r="F15" s="1264"/>
      <c r="G15" s="1264"/>
      <c r="H15" s="1264"/>
      <c r="I15" s="1265"/>
      <c r="J15" s="1265"/>
      <c r="K15" s="1266"/>
      <c r="L15" s="1267"/>
      <c r="M15" s="1268"/>
      <c r="N15" s="1268"/>
      <c r="O15" s="1268"/>
      <c r="P15" s="1268"/>
      <c r="Q15" s="1268"/>
      <c r="R15" s="1268"/>
      <c r="S15" s="1268"/>
      <c r="T15" s="1269"/>
      <c r="U15" s="1306" t="str">
        <f>IF(U31="","",U31+U47)</f>
        <v/>
      </c>
      <c r="V15" s="1307"/>
      <c r="W15" s="1307"/>
      <c r="X15" s="1307"/>
      <c r="Y15" s="1307"/>
      <c r="Z15" s="1307"/>
      <c r="AA15" s="1307"/>
      <c r="AB15" s="1308"/>
      <c r="AC15" s="1309" t="s">
        <v>718</v>
      </c>
      <c r="AD15" s="1307" t="str">
        <f t="shared" ref="AD15" si="5">IF(AD31="","",AD31+AD47)</f>
        <v/>
      </c>
      <c r="AE15" s="1307"/>
      <c r="AF15" s="1307"/>
      <c r="AG15" s="1307"/>
      <c r="AH15" s="1307"/>
      <c r="AI15" s="1307"/>
      <c r="AJ15" s="1307"/>
      <c r="AK15" s="1308"/>
      <c r="AL15" s="1309" t="s">
        <v>718</v>
      </c>
      <c r="AM15" s="1211" t="str">
        <f t="shared" ref="AM15" si="6">IF($AM$25="","",$AM$25)</f>
        <v/>
      </c>
      <c r="AN15" s="1212"/>
      <c r="AO15" s="1212"/>
      <c r="AP15" s="1212"/>
      <c r="AQ15" s="1212"/>
      <c r="AR15" s="1212"/>
      <c r="AS15" s="1307">
        <f t="shared" ref="AS15" si="7">IFERROR(AS31+AS47,"")</f>
        <v>0</v>
      </c>
      <c r="AT15" s="1307"/>
      <c r="AU15" s="1307"/>
      <c r="AV15" s="1307"/>
      <c r="AW15" s="1307"/>
      <c r="AX15" s="1307"/>
      <c r="AY15" s="1307"/>
      <c r="AZ15" s="1308"/>
      <c r="BA15" s="1304" t="s">
        <v>4</v>
      </c>
      <c r="BE15" s="441"/>
    </row>
    <row r="16" spans="1:57" s="439" customFormat="1" ht="13.5" customHeight="1">
      <c r="A16" s="1238"/>
      <c r="B16" s="1264"/>
      <c r="C16" s="1264"/>
      <c r="D16" s="1264"/>
      <c r="E16" s="1264"/>
      <c r="F16" s="1264"/>
      <c r="G16" s="1264"/>
      <c r="H16" s="1264"/>
      <c r="I16" s="1265"/>
      <c r="J16" s="1265"/>
      <c r="K16" s="1266"/>
      <c r="L16" s="1270"/>
      <c r="M16" s="1271"/>
      <c r="N16" s="1271"/>
      <c r="O16" s="1271"/>
      <c r="P16" s="1271"/>
      <c r="Q16" s="1271"/>
      <c r="R16" s="1271"/>
      <c r="S16" s="1271"/>
      <c r="T16" s="1272"/>
      <c r="U16" s="1306"/>
      <c r="V16" s="1307"/>
      <c r="W16" s="1307"/>
      <c r="X16" s="1307"/>
      <c r="Y16" s="1307"/>
      <c r="Z16" s="1307"/>
      <c r="AA16" s="1307"/>
      <c r="AB16" s="1308"/>
      <c r="AC16" s="1310"/>
      <c r="AD16" s="1307"/>
      <c r="AE16" s="1307"/>
      <c r="AF16" s="1307"/>
      <c r="AG16" s="1307"/>
      <c r="AH16" s="1307"/>
      <c r="AI16" s="1307"/>
      <c r="AJ16" s="1307"/>
      <c r="AK16" s="1308"/>
      <c r="AL16" s="1310"/>
      <c r="AM16" s="1212"/>
      <c r="AN16" s="1212"/>
      <c r="AO16" s="1212"/>
      <c r="AP16" s="1212"/>
      <c r="AQ16" s="1212"/>
      <c r="AR16" s="1212"/>
      <c r="AS16" s="1307"/>
      <c r="AT16" s="1307"/>
      <c r="AU16" s="1307"/>
      <c r="AV16" s="1307"/>
      <c r="AW16" s="1307"/>
      <c r="AX16" s="1307"/>
      <c r="AY16" s="1307"/>
      <c r="AZ16" s="1308"/>
      <c r="BA16" s="1305"/>
    </row>
    <row r="17" spans="1:53" s="439" customFormat="1" ht="13.5" customHeight="1">
      <c r="A17" s="1238"/>
      <c r="B17" s="1239"/>
      <c r="C17" s="1239"/>
      <c r="D17" s="1239"/>
      <c r="E17" s="1239"/>
      <c r="F17" s="1239"/>
      <c r="G17" s="1239"/>
      <c r="H17" s="1239"/>
      <c r="I17" s="1240"/>
      <c r="J17" s="1240"/>
      <c r="K17" s="1241"/>
      <c r="L17" s="1246"/>
      <c r="M17" s="1247"/>
      <c r="N17" s="1247"/>
      <c r="O17" s="1247"/>
      <c r="P17" s="1247"/>
      <c r="Q17" s="1247"/>
      <c r="R17" s="1247"/>
      <c r="S17" s="1247"/>
      <c r="T17" s="1248"/>
      <c r="U17" s="1306" t="str">
        <f t="shared" ref="U17" si="8">IF(U33="","",U33+U49)</f>
        <v/>
      </c>
      <c r="V17" s="1307"/>
      <c r="W17" s="1307"/>
      <c r="X17" s="1307"/>
      <c r="Y17" s="1307"/>
      <c r="Z17" s="1307"/>
      <c r="AA17" s="1307"/>
      <c r="AB17" s="1308"/>
      <c r="AC17" s="1309" t="s">
        <v>718</v>
      </c>
      <c r="AD17" s="1307" t="str">
        <f t="shared" ref="AD17" si="9">IF(AD33="","",AD33+AD49)</f>
        <v/>
      </c>
      <c r="AE17" s="1307"/>
      <c r="AF17" s="1307"/>
      <c r="AG17" s="1307"/>
      <c r="AH17" s="1307"/>
      <c r="AI17" s="1307"/>
      <c r="AJ17" s="1307"/>
      <c r="AK17" s="1308"/>
      <c r="AL17" s="1309" t="s">
        <v>718</v>
      </c>
      <c r="AM17" s="1211" t="str">
        <f>IF($AM$25="","",$AM$25)</f>
        <v/>
      </c>
      <c r="AN17" s="1212"/>
      <c r="AO17" s="1212"/>
      <c r="AP17" s="1212"/>
      <c r="AQ17" s="1212"/>
      <c r="AR17" s="1212"/>
      <c r="AS17" s="1307">
        <f t="shared" ref="AS17" si="10">IFERROR(AS33+AS49,"")</f>
        <v>0</v>
      </c>
      <c r="AT17" s="1307"/>
      <c r="AU17" s="1307"/>
      <c r="AV17" s="1307"/>
      <c r="AW17" s="1307"/>
      <c r="AX17" s="1307"/>
      <c r="AY17" s="1307"/>
      <c r="AZ17" s="1308"/>
      <c r="BA17" s="1304" t="s">
        <v>4</v>
      </c>
    </row>
    <row r="18" spans="1:53" s="439" customFormat="1" ht="13.5" customHeight="1">
      <c r="A18" s="1242"/>
      <c r="B18" s="1243"/>
      <c r="C18" s="1243"/>
      <c r="D18" s="1243"/>
      <c r="E18" s="1243"/>
      <c r="F18" s="1243"/>
      <c r="G18" s="1243"/>
      <c r="H18" s="1243"/>
      <c r="I18" s="1244"/>
      <c r="J18" s="1244"/>
      <c r="K18" s="1245"/>
      <c r="L18" s="1249"/>
      <c r="M18" s="1250"/>
      <c r="N18" s="1250"/>
      <c r="O18" s="1250"/>
      <c r="P18" s="1250"/>
      <c r="Q18" s="1250"/>
      <c r="R18" s="1250"/>
      <c r="S18" s="1250"/>
      <c r="T18" s="1251"/>
      <c r="U18" s="1229"/>
      <c r="V18" s="1230"/>
      <c r="W18" s="1230"/>
      <c r="X18" s="1230"/>
      <c r="Y18" s="1230"/>
      <c r="Z18" s="1230"/>
      <c r="AA18" s="1230"/>
      <c r="AB18" s="1231"/>
      <c r="AC18" s="1233"/>
      <c r="AD18" s="1230"/>
      <c r="AE18" s="1230"/>
      <c r="AF18" s="1230"/>
      <c r="AG18" s="1230"/>
      <c r="AH18" s="1230"/>
      <c r="AI18" s="1230"/>
      <c r="AJ18" s="1230"/>
      <c r="AK18" s="1231"/>
      <c r="AL18" s="1233"/>
      <c r="AM18" s="1213"/>
      <c r="AN18" s="1213"/>
      <c r="AO18" s="1213"/>
      <c r="AP18" s="1213"/>
      <c r="AQ18" s="1213"/>
      <c r="AR18" s="1213"/>
      <c r="AS18" s="1230"/>
      <c r="AT18" s="1230"/>
      <c r="AU18" s="1230"/>
      <c r="AV18" s="1230"/>
      <c r="AW18" s="1230"/>
      <c r="AX18" s="1230"/>
      <c r="AY18" s="1230"/>
      <c r="AZ18" s="1231"/>
      <c r="BA18" s="1237"/>
    </row>
    <row r="19" spans="1:53" s="439" customFormat="1" ht="13.5" customHeight="1">
      <c r="A19" s="1220" t="s">
        <v>5181</v>
      </c>
      <c r="B19" s="1221"/>
      <c r="C19" s="1221"/>
      <c r="D19" s="1221"/>
      <c r="E19" s="1221"/>
      <c r="F19" s="1221"/>
      <c r="G19" s="1221"/>
      <c r="H19" s="1221"/>
      <c r="I19" s="1221"/>
      <c r="J19" s="1221"/>
      <c r="K19" s="1221"/>
      <c r="L19" s="1221"/>
      <c r="M19" s="1221"/>
      <c r="N19" s="1221"/>
      <c r="O19" s="1221"/>
      <c r="P19" s="1221"/>
      <c r="Q19" s="1221"/>
      <c r="R19" s="1221"/>
      <c r="S19" s="1221"/>
      <c r="T19" s="1222"/>
      <c r="U19" s="1226" t="str">
        <f>IF(U9="","",SUM(U9:AB18))</f>
        <v/>
      </c>
      <c r="V19" s="1227"/>
      <c r="W19" s="1227"/>
      <c r="X19" s="1227"/>
      <c r="Y19" s="1227"/>
      <c r="Z19" s="1227"/>
      <c r="AA19" s="1227"/>
      <c r="AB19" s="1228"/>
      <c r="AC19" s="1232" t="s">
        <v>718</v>
      </c>
      <c r="AD19" s="1227" t="str">
        <f>IF(AD9="","",SUM(AD9:AK18))</f>
        <v/>
      </c>
      <c r="AE19" s="1227"/>
      <c r="AF19" s="1227"/>
      <c r="AG19" s="1227"/>
      <c r="AH19" s="1227"/>
      <c r="AI19" s="1227"/>
      <c r="AJ19" s="1227"/>
      <c r="AK19" s="1228"/>
      <c r="AL19" s="1232" t="s">
        <v>718</v>
      </c>
      <c r="AM19" s="1234"/>
      <c r="AN19" s="1234"/>
      <c r="AO19" s="1234"/>
      <c r="AP19" s="1234"/>
      <c r="AQ19" s="1234"/>
      <c r="AR19" s="1234"/>
      <c r="AS19" s="1227">
        <f>IF(AS9="","",SUM(AS9:AZ18))</f>
        <v>0</v>
      </c>
      <c r="AT19" s="1227"/>
      <c r="AU19" s="1227"/>
      <c r="AV19" s="1227"/>
      <c r="AW19" s="1227"/>
      <c r="AX19" s="1227"/>
      <c r="AY19" s="1227"/>
      <c r="AZ19" s="1228"/>
      <c r="BA19" s="1236" t="s">
        <v>4</v>
      </c>
    </row>
    <row r="20" spans="1:53" s="439" customFormat="1" ht="13.5" customHeight="1">
      <c r="A20" s="1223"/>
      <c r="B20" s="1224"/>
      <c r="C20" s="1224"/>
      <c r="D20" s="1224"/>
      <c r="E20" s="1224"/>
      <c r="F20" s="1224"/>
      <c r="G20" s="1224"/>
      <c r="H20" s="1224"/>
      <c r="I20" s="1224"/>
      <c r="J20" s="1224"/>
      <c r="K20" s="1224"/>
      <c r="L20" s="1224"/>
      <c r="M20" s="1224"/>
      <c r="N20" s="1224"/>
      <c r="O20" s="1224"/>
      <c r="P20" s="1224"/>
      <c r="Q20" s="1224"/>
      <c r="R20" s="1224"/>
      <c r="S20" s="1224"/>
      <c r="T20" s="1225"/>
      <c r="U20" s="1229"/>
      <c r="V20" s="1230"/>
      <c r="W20" s="1230"/>
      <c r="X20" s="1230"/>
      <c r="Y20" s="1230"/>
      <c r="Z20" s="1230"/>
      <c r="AA20" s="1230"/>
      <c r="AB20" s="1231"/>
      <c r="AC20" s="1233"/>
      <c r="AD20" s="1230"/>
      <c r="AE20" s="1230"/>
      <c r="AF20" s="1230"/>
      <c r="AG20" s="1230"/>
      <c r="AH20" s="1230"/>
      <c r="AI20" s="1230"/>
      <c r="AJ20" s="1230"/>
      <c r="AK20" s="1231"/>
      <c r="AL20" s="1233"/>
      <c r="AM20" s="1235"/>
      <c r="AN20" s="1235"/>
      <c r="AO20" s="1235"/>
      <c r="AP20" s="1235"/>
      <c r="AQ20" s="1235"/>
      <c r="AR20" s="1235"/>
      <c r="AS20" s="1230"/>
      <c r="AT20" s="1230"/>
      <c r="AU20" s="1230"/>
      <c r="AV20" s="1230"/>
      <c r="AW20" s="1230"/>
      <c r="AX20" s="1230"/>
      <c r="AY20" s="1230"/>
      <c r="AZ20" s="1231"/>
      <c r="BA20" s="1237"/>
    </row>
    <row r="21" spans="1:53" s="447" customFormat="1" ht="13.5" customHeight="1">
      <c r="A21" s="442"/>
      <c r="B21" s="443"/>
      <c r="C21" s="443"/>
      <c r="D21" s="443"/>
      <c r="E21" s="443"/>
      <c r="F21" s="443"/>
      <c r="G21" s="443"/>
      <c r="H21" s="443"/>
      <c r="I21" s="444"/>
      <c r="J21" s="444"/>
      <c r="K21" s="444"/>
      <c r="L21" s="444"/>
      <c r="M21" s="444"/>
      <c r="N21" s="444"/>
      <c r="O21" s="444"/>
      <c r="P21" s="444"/>
      <c r="Q21" s="444"/>
      <c r="R21" s="444"/>
      <c r="S21" s="444"/>
      <c r="T21" s="444"/>
      <c r="U21" s="444"/>
      <c r="V21" s="444"/>
      <c r="W21" s="444"/>
      <c r="X21" s="444"/>
      <c r="Y21" s="444"/>
      <c r="Z21" s="444"/>
      <c r="AA21" s="445"/>
      <c r="AB21" s="444"/>
      <c r="AC21" s="444"/>
      <c r="AD21" s="444"/>
      <c r="AE21" s="444"/>
      <c r="AF21" s="444"/>
      <c r="AG21" s="444"/>
      <c r="AH21" s="444"/>
      <c r="AI21" s="444"/>
      <c r="AJ21" s="444"/>
      <c r="AK21" s="445"/>
      <c r="AL21" s="446"/>
      <c r="AM21" s="446"/>
      <c r="AN21" s="446"/>
      <c r="AO21" s="446"/>
      <c r="AP21" s="446"/>
      <c r="AQ21" s="446"/>
      <c r="AR21" s="446"/>
      <c r="AS21" s="444"/>
      <c r="AT21" s="444"/>
      <c r="AU21" s="444"/>
      <c r="AV21" s="444"/>
      <c r="AW21" s="444"/>
      <c r="AX21" s="444"/>
      <c r="AY21" s="444"/>
      <c r="AZ21" s="444"/>
      <c r="BA21" s="445"/>
    </row>
    <row r="22" spans="1:53">
      <c r="A22" s="32" t="s">
        <v>5328</v>
      </c>
      <c r="AL22" s="448"/>
    </row>
    <row r="23" spans="1:53" s="440" customFormat="1" ht="13.5" customHeight="1">
      <c r="A23" s="1311" t="s">
        <v>110</v>
      </c>
      <c r="B23" s="1312"/>
      <c r="C23" s="1312"/>
      <c r="D23" s="1312"/>
      <c r="E23" s="1312"/>
      <c r="F23" s="1312"/>
      <c r="G23" s="1312"/>
      <c r="H23" s="1312"/>
      <c r="I23" s="1312"/>
      <c r="J23" s="1312"/>
      <c r="K23" s="1313"/>
      <c r="L23" s="1315" t="s">
        <v>5327</v>
      </c>
      <c r="M23" s="1316"/>
      <c r="N23" s="1316"/>
      <c r="O23" s="1316"/>
      <c r="P23" s="1316"/>
      <c r="Q23" s="1316"/>
      <c r="R23" s="1316"/>
      <c r="S23" s="1316"/>
      <c r="T23" s="1317"/>
      <c r="U23" s="1325" t="s">
        <v>235</v>
      </c>
      <c r="V23" s="1326"/>
      <c r="W23" s="1326"/>
      <c r="X23" s="1326"/>
      <c r="Y23" s="1326"/>
      <c r="Z23" s="1326"/>
      <c r="AA23" s="1326"/>
      <c r="AB23" s="1326"/>
      <c r="AC23" s="1326"/>
      <c r="AD23" s="1326" t="s">
        <v>0</v>
      </c>
      <c r="AE23" s="1326"/>
      <c r="AF23" s="1326"/>
      <c r="AG23" s="1326"/>
      <c r="AH23" s="1326"/>
      <c r="AI23" s="1326"/>
      <c r="AJ23" s="1326"/>
      <c r="AK23" s="1326"/>
      <c r="AL23" s="1332"/>
      <c r="AM23" s="1322" t="s">
        <v>236</v>
      </c>
      <c r="AN23" s="1322"/>
      <c r="AO23" s="1322"/>
      <c r="AP23" s="1322"/>
      <c r="AQ23" s="1322"/>
      <c r="AR23" s="1322"/>
      <c r="AS23" s="1322" t="s">
        <v>237</v>
      </c>
      <c r="AT23" s="1322"/>
      <c r="AU23" s="1322"/>
      <c r="AV23" s="1322"/>
      <c r="AW23" s="1322"/>
      <c r="AX23" s="1322"/>
      <c r="AY23" s="1322"/>
      <c r="AZ23" s="1322"/>
      <c r="BA23" s="1329"/>
    </row>
    <row r="24" spans="1:53" s="440" customFormat="1" ht="13.5" customHeight="1">
      <c r="A24" s="1314"/>
      <c r="B24" s="1244"/>
      <c r="C24" s="1244"/>
      <c r="D24" s="1244"/>
      <c r="E24" s="1244"/>
      <c r="F24" s="1244"/>
      <c r="G24" s="1244"/>
      <c r="H24" s="1244"/>
      <c r="I24" s="1244"/>
      <c r="J24" s="1244"/>
      <c r="K24" s="1245"/>
      <c r="L24" s="1318"/>
      <c r="M24" s="1319"/>
      <c r="N24" s="1319"/>
      <c r="O24" s="1319"/>
      <c r="P24" s="1319"/>
      <c r="Q24" s="1319"/>
      <c r="R24" s="1319"/>
      <c r="S24" s="1319"/>
      <c r="T24" s="1320"/>
      <c r="U24" s="1327"/>
      <c r="V24" s="1328"/>
      <c r="W24" s="1328"/>
      <c r="X24" s="1328"/>
      <c r="Y24" s="1328"/>
      <c r="Z24" s="1328"/>
      <c r="AA24" s="1328"/>
      <c r="AB24" s="1328"/>
      <c r="AC24" s="1328"/>
      <c r="AD24" s="1328"/>
      <c r="AE24" s="1328"/>
      <c r="AF24" s="1328"/>
      <c r="AG24" s="1328"/>
      <c r="AH24" s="1328"/>
      <c r="AI24" s="1328"/>
      <c r="AJ24" s="1328"/>
      <c r="AK24" s="1328"/>
      <c r="AL24" s="1328"/>
      <c r="AM24" s="1324"/>
      <c r="AN24" s="1324"/>
      <c r="AO24" s="1324"/>
      <c r="AP24" s="1324"/>
      <c r="AQ24" s="1324"/>
      <c r="AR24" s="1324"/>
      <c r="AS24" s="1324"/>
      <c r="AT24" s="1324"/>
      <c r="AU24" s="1324"/>
      <c r="AV24" s="1324"/>
      <c r="AW24" s="1324"/>
      <c r="AX24" s="1324"/>
      <c r="AY24" s="1324"/>
      <c r="AZ24" s="1324"/>
      <c r="BA24" s="1330"/>
    </row>
    <row r="25" spans="1:53" s="439" customFormat="1" ht="13.5" customHeight="1">
      <c r="A25" s="1290"/>
      <c r="B25" s="1291"/>
      <c r="C25" s="1291"/>
      <c r="D25" s="1291"/>
      <c r="E25" s="1291"/>
      <c r="F25" s="1291"/>
      <c r="G25" s="1291"/>
      <c r="H25" s="1291"/>
      <c r="I25" s="1292"/>
      <c r="J25" s="1292"/>
      <c r="K25" s="1293"/>
      <c r="L25" s="1294"/>
      <c r="M25" s="1295"/>
      <c r="N25" s="1295"/>
      <c r="O25" s="1295"/>
      <c r="P25" s="1295"/>
      <c r="Q25" s="1295"/>
      <c r="R25" s="1295"/>
      <c r="S25" s="1295"/>
      <c r="T25" s="1296"/>
      <c r="U25" s="1297"/>
      <c r="V25" s="1298"/>
      <c r="W25" s="1298"/>
      <c r="X25" s="1298"/>
      <c r="Y25" s="1298"/>
      <c r="Z25" s="1298"/>
      <c r="AA25" s="1298"/>
      <c r="AB25" s="1299"/>
      <c r="AC25" s="1300" t="s">
        <v>718</v>
      </c>
      <c r="AD25" s="1298"/>
      <c r="AE25" s="1298"/>
      <c r="AF25" s="1298"/>
      <c r="AG25" s="1298"/>
      <c r="AH25" s="1298"/>
      <c r="AI25" s="1298"/>
      <c r="AJ25" s="1298"/>
      <c r="AK25" s="1299"/>
      <c r="AL25" s="1300" t="s">
        <v>718</v>
      </c>
      <c r="AM25" s="1301"/>
      <c r="AN25" s="1302"/>
      <c r="AO25" s="1302"/>
      <c r="AP25" s="1302"/>
      <c r="AQ25" s="1302"/>
      <c r="AR25" s="1302"/>
      <c r="AS25" s="1287"/>
      <c r="AT25" s="1287"/>
      <c r="AU25" s="1287"/>
      <c r="AV25" s="1287"/>
      <c r="AW25" s="1287"/>
      <c r="AX25" s="1287"/>
      <c r="AY25" s="1287"/>
      <c r="AZ25" s="1288"/>
      <c r="BA25" s="1289" t="s">
        <v>4</v>
      </c>
    </row>
    <row r="26" spans="1:53" s="439" customFormat="1" ht="13.5" customHeight="1">
      <c r="A26" s="1278"/>
      <c r="B26" s="1275"/>
      <c r="C26" s="1275"/>
      <c r="D26" s="1275"/>
      <c r="E26" s="1275"/>
      <c r="F26" s="1275"/>
      <c r="G26" s="1275"/>
      <c r="H26" s="1275"/>
      <c r="I26" s="1276"/>
      <c r="J26" s="1276"/>
      <c r="K26" s="1277"/>
      <c r="L26" s="1282"/>
      <c r="M26" s="1283"/>
      <c r="N26" s="1283"/>
      <c r="O26" s="1283"/>
      <c r="P26" s="1283"/>
      <c r="Q26" s="1283"/>
      <c r="R26" s="1283"/>
      <c r="S26" s="1283"/>
      <c r="T26" s="1284"/>
      <c r="U26" s="1252"/>
      <c r="V26" s="1253"/>
      <c r="W26" s="1253"/>
      <c r="X26" s="1253"/>
      <c r="Y26" s="1253"/>
      <c r="Z26" s="1253"/>
      <c r="AA26" s="1253"/>
      <c r="AB26" s="1254"/>
      <c r="AC26" s="1273"/>
      <c r="AD26" s="1253"/>
      <c r="AE26" s="1253"/>
      <c r="AF26" s="1253"/>
      <c r="AG26" s="1253"/>
      <c r="AH26" s="1253"/>
      <c r="AI26" s="1253"/>
      <c r="AJ26" s="1253"/>
      <c r="AK26" s="1254"/>
      <c r="AL26" s="1273"/>
      <c r="AM26" s="1303"/>
      <c r="AN26" s="1303"/>
      <c r="AO26" s="1303"/>
      <c r="AP26" s="1303"/>
      <c r="AQ26" s="1303"/>
      <c r="AR26" s="1303"/>
      <c r="AS26" s="1260"/>
      <c r="AT26" s="1260"/>
      <c r="AU26" s="1260"/>
      <c r="AV26" s="1260"/>
      <c r="AW26" s="1260"/>
      <c r="AX26" s="1260"/>
      <c r="AY26" s="1260"/>
      <c r="AZ26" s="1261"/>
      <c r="BA26" s="1262"/>
    </row>
    <row r="27" spans="1:53" s="439" customFormat="1" ht="13.5" customHeight="1">
      <c r="A27" s="1278"/>
      <c r="B27" s="1275"/>
      <c r="C27" s="1275"/>
      <c r="D27" s="1275"/>
      <c r="E27" s="1275"/>
      <c r="F27" s="1275"/>
      <c r="G27" s="1275"/>
      <c r="H27" s="1275"/>
      <c r="I27" s="1276"/>
      <c r="J27" s="1276"/>
      <c r="K27" s="1277"/>
      <c r="L27" s="1279"/>
      <c r="M27" s="1280"/>
      <c r="N27" s="1280"/>
      <c r="O27" s="1280"/>
      <c r="P27" s="1280"/>
      <c r="Q27" s="1280"/>
      <c r="R27" s="1280"/>
      <c r="S27" s="1280"/>
      <c r="T27" s="1281"/>
      <c r="U27" s="1252"/>
      <c r="V27" s="1253"/>
      <c r="W27" s="1253"/>
      <c r="X27" s="1253"/>
      <c r="Y27" s="1253"/>
      <c r="Z27" s="1253"/>
      <c r="AA27" s="1253"/>
      <c r="AB27" s="1254"/>
      <c r="AC27" s="1258" t="s">
        <v>718</v>
      </c>
      <c r="AD27" s="1253"/>
      <c r="AE27" s="1253"/>
      <c r="AF27" s="1253"/>
      <c r="AG27" s="1253"/>
      <c r="AH27" s="1253"/>
      <c r="AI27" s="1253"/>
      <c r="AJ27" s="1253"/>
      <c r="AK27" s="1254"/>
      <c r="AL27" s="1258" t="s">
        <v>718</v>
      </c>
      <c r="AM27" s="1211" t="str">
        <f>IF($AM$25="","",$AM$25)</f>
        <v/>
      </c>
      <c r="AN27" s="1212"/>
      <c r="AO27" s="1212"/>
      <c r="AP27" s="1212"/>
      <c r="AQ27" s="1212"/>
      <c r="AR27" s="1212"/>
      <c r="AS27" s="1260"/>
      <c r="AT27" s="1260"/>
      <c r="AU27" s="1260"/>
      <c r="AV27" s="1260"/>
      <c r="AW27" s="1260"/>
      <c r="AX27" s="1260"/>
      <c r="AY27" s="1260"/>
      <c r="AZ27" s="1261"/>
      <c r="BA27" s="1218" t="s">
        <v>4</v>
      </c>
    </row>
    <row r="28" spans="1:53" s="439" customFormat="1" ht="13.5" customHeight="1">
      <c r="A28" s="1278"/>
      <c r="B28" s="1275"/>
      <c r="C28" s="1275"/>
      <c r="D28" s="1275"/>
      <c r="E28" s="1275"/>
      <c r="F28" s="1275"/>
      <c r="G28" s="1275"/>
      <c r="H28" s="1275"/>
      <c r="I28" s="1276"/>
      <c r="J28" s="1276"/>
      <c r="K28" s="1277"/>
      <c r="L28" s="1282"/>
      <c r="M28" s="1283"/>
      <c r="N28" s="1283"/>
      <c r="O28" s="1283"/>
      <c r="P28" s="1283"/>
      <c r="Q28" s="1283"/>
      <c r="R28" s="1283"/>
      <c r="S28" s="1283"/>
      <c r="T28" s="1284"/>
      <c r="U28" s="1252"/>
      <c r="V28" s="1253"/>
      <c r="W28" s="1253"/>
      <c r="X28" s="1253"/>
      <c r="Y28" s="1253"/>
      <c r="Z28" s="1253"/>
      <c r="AA28" s="1253"/>
      <c r="AB28" s="1254"/>
      <c r="AC28" s="1273"/>
      <c r="AD28" s="1253"/>
      <c r="AE28" s="1253"/>
      <c r="AF28" s="1253"/>
      <c r="AG28" s="1253"/>
      <c r="AH28" s="1253"/>
      <c r="AI28" s="1253"/>
      <c r="AJ28" s="1253"/>
      <c r="AK28" s="1254"/>
      <c r="AL28" s="1273"/>
      <c r="AM28" s="1212"/>
      <c r="AN28" s="1212"/>
      <c r="AO28" s="1212"/>
      <c r="AP28" s="1212"/>
      <c r="AQ28" s="1212"/>
      <c r="AR28" s="1212"/>
      <c r="AS28" s="1260"/>
      <c r="AT28" s="1260"/>
      <c r="AU28" s="1260"/>
      <c r="AV28" s="1260"/>
      <c r="AW28" s="1260"/>
      <c r="AX28" s="1260"/>
      <c r="AY28" s="1260"/>
      <c r="AZ28" s="1261"/>
      <c r="BA28" s="1262"/>
    </row>
    <row r="29" spans="1:53" s="439" customFormat="1" ht="13.5" customHeight="1">
      <c r="A29" s="1263"/>
      <c r="B29" s="1264"/>
      <c r="C29" s="1264"/>
      <c r="D29" s="1264"/>
      <c r="E29" s="1264"/>
      <c r="F29" s="1264"/>
      <c r="G29" s="1264"/>
      <c r="H29" s="1264"/>
      <c r="I29" s="1265"/>
      <c r="J29" s="1265"/>
      <c r="K29" s="1266"/>
      <c r="L29" s="1267"/>
      <c r="M29" s="1268"/>
      <c r="N29" s="1268"/>
      <c r="O29" s="1268"/>
      <c r="P29" s="1268"/>
      <c r="Q29" s="1268"/>
      <c r="R29" s="1268"/>
      <c r="S29" s="1268"/>
      <c r="T29" s="1269"/>
      <c r="U29" s="1252"/>
      <c r="V29" s="1253"/>
      <c r="W29" s="1253"/>
      <c r="X29" s="1253"/>
      <c r="Y29" s="1253"/>
      <c r="Z29" s="1253"/>
      <c r="AA29" s="1253"/>
      <c r="AB29" s="1254"/>
      <c r="AC29" s="1258" t="s">
        <v>718</v>
      </c>
      <c r="AD29" s="1253"/>
      <c r="AE29" s="1253"/>
      <c r="AF29" s="1253"/>
      <c r="AG29" s="1253"/>
      <c r="AH29" s="1253"/>
      <c r="AI29" s="1253"/>
      <c r="AJ29" s="1253"/>
      <c r="AK29" s="1254"/>
      <c r="AL29" s="1258" t="s">
        <v>718</v>
      </c>
      <c r="AM29" s="1211" t="str">
        <f t="shared" ref="AM29" si="11">IF($AM$25="","",$AM$25)</f>
        <v/>
      </c>
      <c r="AN29" s="1212"/>
      <c r="AO29" s="1212"/>
      <c r="AP29" s="1212"/>
      <c r="AQ29" s="1212"/>
      <c r="AR29" s="1212"/>
      <c r="AS29" s="1214"/>
      <c r="AT29" s="1214"/>
      <c r="AU29" s="1214"/>
      <c r="AV29" s="1214"/>
      <c r="AW29" s="1214"/>
      <c r="AX29" s="1214"/>
      <c r="AY29" s="1214"/>
      <c r="AZ29" s="1215"/>
      <c r="BA29" s="1218" t="s">
        <v>4</v>
      </c>
    </row>
    <row r="30" spans="1:53" s="439" customFormat="1" ht="13.5" customHeight="1">
      <c r="A30" s="1238"/>
      <c r="B30" s="1264"/>
      <c r="C30" s="1264"/>
      <c r="D30" s="1264"/>
      <c r="E30" s="1264"/>
      <c r="F30" s="1264"/>
      <c r="G30" s="1264"/>
      <c r="H30" s="1264"/>
      <c r="I30" s="1265"/>
      <c r="J30" s="1265"/>
      <c r="K30" s="1266"/>
      <c r="L30" s="1270"/>
      <c r="M30" s="1271"/>
      <c r="N30" s="1271"/>
      <c r="O30" s="1271"/>
      <c r="P30" s="1271"/>
      <c r="Q30" s="1271"/>
      <c r="R30" s="1271"/>
      <c r="S30" s="1271"/>
      <c r="T30" s="1272"/>
      <c r="U30" s="1252"/>
      <c r="V30" s="1253"/>
      <c r="W30" s="1253"/>
      <c r="X30" s="1253"/>
      <c r="Y30" s="1253"/>
      <c r="Z30" s="1253"/>
      <c r="AA30" s="1253"/>
      <c r="AB30" s="1254"/>
      <c r="AC30" s="1273"/>
      <c r="AD30" s="1253"/>
      <c r="AE30" s="1253"/>
      <c r="AF30" s="1253"/>
      <c r="AG30" s="1253"/>
      <c r="AH30" s="1253"/>
      <c r="AI30" s="1253"/>
      <c r="AJ30" s="1253"/>
      <c r="AK30" s="1254"/>
      <c r="AL30" s="1273"/>
      <c r="AM30" s="1212"/>
      <c r="AN30" s="1212"/>
      <c r="AO30" s="1212"/>
      <c r="AP30" s="1212"/>
      <c r="AQ30" s="1212"/>
      <c r="AR30" s="1212"/>
      <c r="AS30" s="1214"/>
      <c r="AT30" s="1214"/>
      <c r="AU30" s="1214"/>
      <c r="AV30" s="1214"/>
      <c r="AW30" s="1214"/>
      <c r="AX30" s="1214"/>
      <c r="AY30" s="1214"/>
      <c r="AZ30" s="1215"/>
      <c r="BA30" s="1262"/>
    </row>
    <row r="31" spans="1:53" s="439" customFormat="1" ht="13.5" customHeight="1">
      <c r="A31" s="1263"/>
      <c r="B31" s="1264"/>
      <c r="C31" s="1264"/>
      <c r="D31" s="1264"/>
      <c r="E31" s="1264"/>
      <c r="F31" s="1264"/>
      <c r="G31" s="1264"/>
      <c r="H31" s="1264"/>
      <c r="I31" s="1265"/>
      <c r="J31" s="1265"/>
      <c r="K31" s="1266"/>
      <c r="L31" s="1267"/>
      <c r="M31" s="1268"/>
      <c r="N31" s="1268"/>
      <c r="O31" s="1268"/>
      <c r="P31" s="1268"/>
      <c r="Q31" s="1268"/>
      <c r="R31" s="1268"/>
      <c r="S31" s="1268"/>
      <c r="T31" s="1269"/>
      <c r="U31" s="1252"/>
      <c r="V31" s="1253"/>
      <c r="W31" s="1253"/>
      <c r="X31" s="1253"/>
      <c r="Y31" s="1253"/>
      <c r="Z31" s="1253"/>
      <c r="AA31" s="1253"/>
      <c r="AB31" s="1254"/>
      <c r="AC31" s="1258" t="s">
        <v>718</v>
      </c>
      <c r="AD31" s="1253"/>
      <c r="AE31" s="1253"/>
      <c r="AF31" s="1253"/>
      <c r="AG31" s="1253"/>
      <c r="AH31" s="1253"/>
      <c r="AI31" s="1253"/>
      <c r="AJ31" s="1253"/>
      <c r="AK31" s="1254"/>
      <c r="AL31" s="1258" t="s">
        <v>718</v>
      </c>
      <c r="AM31" s="1211" t="str">
        <f t="shared" ref="AM31" si="12">IF($AM$25="","",$AM$25)</f>
        <v/>
      </c>
      <c r="AN31" s="1212"/>
      <c r="AO31" s="1212"/>
      <c r="AP31" s="1212"/>
      <c r="AQ31" s="1212"/>
      <c r="AR31" s="1212"/>
      <c r="AS31" s="1214"/>
      <c r="AT31" s="1214"/>
      <c r="AU31" s="1214"/>
      <c r="AV31" s="1214"/>
      <c r="AW31" s="1214"/>
      <c r="AX31" s="1214"/>
      <c r="AY31" s="1214"/>
      <c r="AZ31" s="1215"/>
      <c r="BA31" s="1218" t="s">
        <v>4</v>
      </c>
    </row>
    <row r="32" spans="1:53" s="439" customFormat="1" ht="13.5" customHeight="1">
      <c r="A32" s="1238"/>
      <c r="B32" s="1264"/>
      <c r="C32" s="1264"/>
      <c r="D32" s="1264"/>
      <c r="E32" s="1264"/>
      <c r="F32" s="1264"/>
      <c r="G32" s="1264"/>
      <c r="H32" s="1264"/>
      <c r="I32" s="1265"/>
      <c r="J32" s="1265"/>
      <c r="K32" s="1266"/>
      <c r="L32" s="1270"/>
      <c r="M32" s="1271"/>
      <c r="N32" s="1271"/>
      <c r="O32" s="1271"/>
      <c r="P32" s="1271"/>
      <c r="Q32" s="1271"/>
      <c r="R32" s="1271"/>
      <c r="S32" s="1271"/>
      <c r="T32" s="1272"/>
      <c r="U32" s="1252"/>
      <c r="V32" s="1253"/>
      <c r="W32" s="1253"/>
      <c r="X32" s="1253"/>
      <c r="Y32" s="1253"/>
      <c r="Z32" s="1253"/>
      <c r="AA32" s="1253"/>
      <c r="AB32" s="1254"/>
      <c r="AC32" s="1273"/>
      <c r="AD32" s="1253"/>
      <c r="AE32" s="1253"/>
      <c r="AF32" s="1253"/>
      <c r="AG32" s="1253"/>
      <c r="AH32" s="1253"/>
      <c r="AI32" s="1253"/>
      <c r="AJ32" s="1253"/>
      <c r="AK32" s="1254"/>
      <c r="AL32" s="1273"/>
      <c r="AM32" s="1212"/>
      <c r="AN32" s="1212"/>
      <c r="AO32" s="1212"/>
      <c r="AP32" s="1212"/>
      <c r="AQ32" s="1212"/>
      <c r="AR32" s="1212"/>
      <c r="AS32" s="1214"/>
      <c r="AT32" s="1214"/>
      <c r="AU32" s="1214"/>
      <c r="AV32" s="1214"/>
      <c r="AW32" s="1214"/>
      <c r="AX32" s="1214"/>
      <c r="AY32" s="1214"/>
      <c r="AZ32" s="1215"/>
      <c r="BA32" s="1262"/>
    </row>
    <row r="33" spans="1:57" s="439" customFormat="1" ht="13.5" customHeight="1">
      <c r="A33" s="1238"/>
      <c r="B33" s="1239"/>
      <c r="C33" s="1239"/>
      <c r="D33" s="1239"/>
      <c r="E33" s="1239"/>
      <c r="F33" s="1239"/>
      <c r="G33" s="1239"/>
      <c r="H33" s="1239"/>
      <c r="I33" s="1240"/>
      <c r="J33" s="1240"/>
      <c r="K33" s="1241"/>
      <c r="L33" s="1246"/>
      <c r="M33" s="1247"/>
      <c r="N33" s="1247"/>
      <c r="O33" s="1247"/>
      <c r="P33" s="1247"/>
      <c r="Q33" s="1247"/>
      <c r="R33" s="1247"/>
      <c r="S33" s="1247"/>
      <c r="T33" s="1248"/>
      <c r="U33" s="1252"/>
      <c r="V33" s="1253"/>
      <c r="W33" s="1253"/>
      <c r="X33" s="1253"/>
      <c r="Y33" s="1253"/>
      <c r="Z33" s="1253"/>
      <c r="AA33" s="1253"/>
      <c r="AB33" s="1254"/>
      <c r="AC33" s="1258" t="s">
        <v>718</v>
      </c>
      <c r="AD33" s="1253"/>
      <c r="AE33" s="1253"/>
      <c r="AF33" s="1253"/>
      <c r="AG33" s="1253"/>
      <c r="AH33" s="1253"/>
      <c r="AI33" s="1253"/>
      <c r="AJ33" s="1253"/>
      <c r="AK33" s="1254"/>
      <c r="AL33" s="1258" t="s">
        <v>718</v>
      </c>
      <c r="AM33" s="1211" t="str">
        <f t="shared" ref="AM33" si="13">IF($AM$25="","",$AM$25)</f>
        <v/>
      </c>
      <c r="AN33" s="1212"/>
      <c r="AO33" s="1212"/>
      <c r="AP33" s="1212"/>
      <c r="AQ33" s="1212"/>
      <c r="AR33" s="1212"/>
      <c r="AS33" s="1214"/>
      <c r="AT33" s="1214"/>
      <c r="AU33" s="1214"/>
      <c r="AV33" s="1214"/>
      <c r="AW33" s="1214"/>
      <c r="AX33" s="1214"/>
      <c r="AY33" s="1214"/>
      <c r="AZ33" s="1215"/>
      <c r="BA33" s="1218" t="s">
        <v>4</v>
      </c>
    </row>
    <row r="34" spans="1:57" s="439" customFormat="1" ht="13.5" customHeight="1">
      <c r="A34" s="1242"/>
      <c r="B34" s="1243"/>
      <c r="C34" s="1243"/>
      <c r="D34" s="1243"/>
      <c r="E34" s="1243"/>
      <c r="F34" s="1243"/>
      <c r="G34" s="1243"/>
      <c r="H34" s="1243"/>
      <c r="I34" s="1244"/>
      <c r="J34" s="1244"/>
      <c r="K34" s="1245"/>
      <c r="L34" s="1249"/>
      <c r="M34" s="1250"/>
      <c r="N34" s="1250"/>
      <c r="O34" s="1250"/>
      <c r="P34" s="1250"/>
      <c r="Q34" s="1250"/>
      <c r="R34" s="1250"/>
      <c r="S34" s="1250"/>
      <c r="T34" s="1251"/>
      <c r="U34" s="1255"/>
      <c r="V34" s="1256"/>
      <c r="W34" s="1256"/>
      <c r="X34" s="1256"/>
      <c r="Y34" s="1256"/>
      <c r="Z34" s="1256"/>
      <c r="AA34" s="1256"/>
      <c r="AB34" s="1257"/>
      <c r="AC34" s="1259"/>
      <c r="AD34" s="1256"/>
      <c r="AE34" s="1256"/>
      <c r="AF34" s="1256"/>
      <c r="AG34" s="1256"/>
      <c r="AH34" s="1256"/>
      <c r="AI34" s="1256"/>
      <c r="AJ34" s="1256"/>
      <c r="AK34" s="1257"/>
      <c r="AL34" s="1259"/>
      <c r="AM34" s="1213"/>
      <c r="AN34" s="1213"/>
      <c r="AO34" s="1213"/>
      <c r="AP34" s="1213"/>
      <c r="AQ34" s="1213"/>
      <c r="AR34" s="1213"/>
      <c r="AS34" s="1216"/>
      <c r="AT34" s="1216"/>
      <c r="AU34" s="1216"/>
      <c r="AV34" s="1216"/>
      <c r="AW34" s="1216"/>
      <c r="AX34" s="1216"/>
      <c r="AY34" s="1216"/>
      <c r="AZ34" s="1217"/>
      <c r="BA34" s="1219"/>
    </row>
    <row r="35" spans="1:57" s="439" customFormat="1" ht="13.5" customHeight="1">
      <c r="A35" s="1220" t="s">
        <v>5180</v>
      </c>
      <c r="B35" s="1221"/>
      <c r="C35" s="1221"/>
      <c r="D35" s="1221"/>
      <c r="E35" s="1221"/>
      <c r="F35" s="1221"/>
      <c r="G35" s="1221"/>
      <c r="H35" s="1221"/>
      <c r="I35" s="1221"/>
      <c r="J35" s="1221"/>
      <c r="K35" s="1221"/>
      <c r="L35" s="1221"/>
      <c r="M35" s="1221"/>
      <c r="N35" s="1221"/>
      <c r="O35" s="1221"/>
      <c r="P35" s="1221"/>
      <c r="Q35" s="1221"/>
      <c r="R35" s="1221"/>
      <c r="S35" s="1221"/>
      <c r="T35" s="1222"/>
      <c r="U35" s="1226" t="str">
        <f>IF(U25="","",SUM(U25:AB34))</f>
        <v/>
      </c>
      <c r="V35" s="1227"/>
      <c r="W35" s="1227"/>
      <c r="X35" s="1227"/>
      <c r="Y35" s="1227"/>
      <c r="Z35" s="1227"/>
      <c r="AA35" s="1227"/>
      <c r="AB35" s="1228"/>
      <c r="AC35" s="1232" t="s">
        <v>718</v>
      </c>
      <c r="AD35" s="1227" t="str">
        <f>IF(AD25="","",SUM(AD25:AK34))</f>
        <v/>
      </c>
      <c r="AE35" s="1227"/>
      <c r="AF35" s="1227"/>
      <c r="AG35" s="1227"/>
      <c r="AH35" s="1227"/>
      <c r="AI35" s="1227"/>
      <c r="AJ35" s="1227"/>
      <c r="AK35" s="1228"/>
      <c r="AL35" s="1232" t="s">
        <v>718</v>
      </c>
      <c r="AM35" s="1234"/>
      <c r="AN35" s="1234"/>
      <c r="AO35" s="1234"/>
      <c r="AP35" s="1234"/>
      <c r="AQ35" s="1234"/>
      <c r="AR35" s="1234"/>
      <c r="AS35" s="1227" t="str">
        <f>IF(AS25="","",SUM(AS25:AZ34))</f>
        <v/>
      </c>
      <c r="AT35" s="1227"/>
      <c r="AU35" s="1227"/>
      <c r="AV35" s="1227"/>
      <c r="AW35" s="1227"/>
      <c r="AX35" s="1227"/>
      <c r="AY35" s="1227"/>
      <c r="AZ35" s="1228"/>
      <c r="BA35" s="1236" t="s">
        <v>4</v>
      </c>
    </row>
    <row r="36" spans="1:57" s="439" customFormat="1" ht="13.5" customHeight="1">
      <c r="A36" s="1223"/>
      <c r="B36" s="1224"/>
      <c r="C36" s="1224"/>
      <c r="D36" s="1224"/>
      <c r="E36" s="1224"/>
      <c r="F36" s="1224"/>
      <c r="G36" s="1224"/>
      <c r="H36" s="1224"/>
      <c r="I36" s="1224"/>
      <c r="J36" s="1224"/>
      <c r="K36" s="1224"/>
      <c r="L36" s="1224"/>
      <c r="M36" s="1224"/>
      <c r="N36" s="1224"/>
      <c r="O36" s="1224"/>
      <c r="P36" s="1224"/>
      <c r="Q36" s="1224"/>
      <c r="R36" s="1224"/>
      <c r="S36" s="1224"/>
      <c r="T36" s="1225"/>
      <c r="U36" s="1229"/>
      <c r="V36" s="1230"/>
      <c r="W36" s="1230"/>
      <c r="X36" s="1230"/>
      <c r="Y36" s="1230"/>
      <c r="Z36" s="1230"/>
      <c r="AA36" s="1230"/>
      <c r="AB36" s="1231"/>
      <c r="AC36" s="1233"/>
      <c r="AD36" s="1230"/>
      <c r="AE36" s="1230"/>
      <c r="AF36" s="1230"/>
      <c r="AG36" s="1230"/>
      <c r="AH36" s="1230"/>
      <c r="AI36" s="1230"/>
      <c r="AJ36" s="1230"/>
      <c r="AK36" s="1231"/>
      <c r="AL36" s="1233"/>
      <c r="AM36" s="1235"/>
      <c r="AN36" s="1235"/>
      <c r="AO36" s="1235"/>
      <c r="AP36" s="1235"/>
      <c r="AQ36" s="1235"/>
      <c r="AR36" s="1235"/>
      <c r="AS36" s="1230"/>
      <c r="AT36" s="1230"/>
      <c r="AU36" s="1230"/>
      <c r="AV36" s="1230"/>
      <c r="AW36" s="1230"/>
      <c r="AX36" s="1230"/>
      <c r="AY36" s="1230"/>
      <c r="AZ36" s="1231"/>
      <c r="BA36" s="1237"/>
      <c r="BE36" s="449"/>
    </row>
    <row r="37" spans="1:57" s="439" customFormat="1" ht="13.5" customHeight="1">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row>
    <row r="38" spans="1:57" s="439" customFormat="1" ht="13.5" customHeight="1">
      <c r="A38" s="32" t="s">
        <v>5329</v>
      </c>
      <c r="B38" s="450"/>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row>
    <row r="39" spans="1:57" s="440" customFormat="1" ht="13.5" customHeight="1">
      <c r="A39" s="1311" t="s">
        <v>110</v>
      </c>
      <c r="B39" s="1312"/>
      <c r="C39" s="1312"/>
      <c r="D39" s="1312"/>
      <c r="E39" s="1312"/>
      <c r="F39" s="1312"/>
      <c r="G39" s="1312"/>
      <c r="H39" s="1312"/>
      <c r="I39" s="1312"/>
      <c r="J39" s="1312"/>
      <c r="K39" s="1313"/>
      <c r="L39" s="1315" t="s">
        <v>5327</v>
      </c>
      <c r="M39" s="1316"/>
      <c r="N39" s="1316"/>
      <c r="O39" s="1316"/>
      <c r="P39" s="1316"/>
      <c r="Q39" s="1316"/>
      <c r="R39" s="1316"/>
      <c r="S39" s="1316"/>
      <c r="T39" s="1317"/>
      <c r="U39" s="1325" t="s">
        <v>235</v>
      </c>
      <c r="V39" s="1326"/>
      <c r="W39" s="1326"/>
      <c r="X39" s="1326"/>
      <c r="Y39" s="1326"/>
      <c r="Z39" s="1326"/>
      <c r="AA39" s="1326"/>
      <c r="AB39" s="1326"/>
      <c r="AC39" s="1326"/>
      <c r="AD39" s="1326" t="s">
        <v>0</v>
      </c>
      <c r="AE39" s="1326"/>
      <c r="AF39" s="1326"/>
      <c r="AG39" s="1326"/>
      <c r="AH39" s="1326"/>
      <c r="AI39" s="1326"/>
      <c r="AJ39" s="1326"/>
      <c r="AK39" s="1326"/>
      <c r="AL39" s="1326"/>
      <c r="AM39" s="1322" t="s">
        <v>236</v>
      </c>
      <c r="AN39" s="1322"/>
      <c r="AO39" s="1322"/>
      <c r="AP39" s="1322"/>
      <c r="AQ39" s="1322"/>
      <c r="AR39" s="1322"/>
      <c r="AS39" s="1322" t="s">
        <v>237</v>
      </c>
      <c r="AT39" s="1322"/>
      <c r="AU39" s="1322"/>
      <c r="AV39" s="1322"/>
      <c r="AW39" s="1322"/>
      <c r="AX39" s="1322"/>
      <c r="AY39" s="1322"/>
      <c r="AZ39" s="1322"/>
      <c r="BA39" s="1329"/>
    </row>
    <row r="40" spans="1:57" s="440" customFormat="1" ht="13.5" customHeight="1">
      <c r="A40" s="1314"/>
      <c r="B40" s="1244"/>
      <c r="C40" s="1244"/>
      <c r="D40" s="1244"/>
      <c r="E40" s="1244"/>
      <c r="F40" s="1244"/>
      <c r="G40" s="1244"/>
      <c r="H40" s="1244"/>
      <c r="I40" s="1244"/>
      <c r="J40" s="1244"/>
      <c r="K40" s="1245"/>
      <c r="L40" s="1318"/>
      <c r="M40" s="1319"/>
      <c r="N40" s="1319"/>
      <c r="O40" s="1319"/>
      <c r="P40" s="1319"/>
      <c r="Q40" s="1319"/>
      <c r="R40" s="1319"/>
      <c r="S40" s="1319"/>
      <c r="T40" s="1320"/>
      <c r="U40" s="1327"/>
      <c r="V40" s="1328"/>
      <c r="W40" s="1328"/>
      <c r="X40" s="1328"/>
      <c r="Y40" s="1328"/>
      <c r="Z40" s="1328"/>
      <c r="AA40" s="1328"/>
      <c r="AB40" s="1328"/>
      <c r="AC40" s="1328"/>
      <c r="AD40" s="1328"/>
      <c r="AE40" s="1328"/>
      <c r="AF40" s="1328"/>
      <c r="AG40" s="1328"/>
      <c r="AH40" s="1328"/>
      <c r="AI40" s="1328"/>
      <c r="AJ40" s="1328"/>
      <c r="AK40" s="1328"/>
      <c r="AL40" s="1328"/>
      <c r="AM40" s="1324"/>
      <c r="AN40" s="1324"/>
      <c r="AO40" s="1324"/>
      <c r="AP40" s="1324"/>
      <c r="AQ40" s="1324"/>
      <c r="AR40" s="1324"/>
      <c r="AS40" s="1324"/>
      <c r="AT40" s="1324"/>
      <c r="AU40" s="1324"/>
      <c r="AV40" s="1324"/>
      <c r="AW40" s="1324"/>
      <c r="AX40" s="1324"/>
      <c r="AY40" s="1324"/>
      <c r="AZ40" s="1324"/>
      <c r="BA40" s="1330"/>
    </row>
    <row r="41" spans="1:57" s="439" customFormat="1" ht="13.5" customHeight="1">
      <c r="A41" s="1290"/>
      <c r="B41" s="1291"/>
      <c r="C41" s="1291"/>
      <c r="D41" s="1291"/>
      <c r="E41" s="1291"/>
      <c r="F41" s="1291"/>
      <c r="G41" s="1291"/>
      <c r="H41" s="1291"/>
      <c r="I41" s="1292"/>
      <c r="J41" s="1292"/>
      <c r="K41" s="1293"/>
      <c r="L41" s="1294"/>
      <c r="M41" s="1295"/>
      <c r="N41" s="1295"/>
      <c r="O41" s="1295"/>
      <c r="P41" s="1295"/>
      <c r="Q41" s="1295"/>
      <c r="R41" s="1295"/>
      <c r="S41" s="1295"/>
      <c r="T41" s="1296"/>
      <c r="U41" s="1297"/>
      <c r="V41" s="1298"/>
      <c r="W41" s="1298"/>
      <c r="X41" s="1298"/>
      <c r="Y41" s="1298"/>
      <c r="Z41" s="1298"/>
      <c r="AA41" s="1298"/>
      <c r="AB41" s="1299"/>
      <c r="AC41" s="1300" t="s">
        <v>718</v>
      </c>
      <c r="AD41" s="1298"/>
      <c r="AE41" s="1298"/>
      <c r="AF41" s="1298"/>
      <c r="AG41" s="1298"/>
      <c r="AH41" s="1298"/>
      <c r="AI41" s="1298"/>
      <c r="AJ41" s="1298"/>
      <c r="AK41" s="1299"/>
      <c r="AL41" s="1300" t="s">
        <v>718</v>
      </c>
      <c r="AM41" s="1285" t="str">
        <f>IF($AM$25="","",$AM$25)</f>
        <v/>
      </c>
      <c r="AN41" s="1286"/>
      <c r="AO41" s="1286"/>
      <c r="AP41" s="1286"/>
      <c r="AQ41" s="1286"/>
      <c r="AR41" s="1286"/>
      <c r="AS41" s="1287"/>
      <c r="AT41" s="1287"/>
      <c r="AU41" s="1287"/>
      <c r="AV41" s="1287"/>
      <c r="AW41" s="1287"/>
      <c r="AX41" s="1287"/>
      <c r="AY41" s="1287"/>
      <c r="AZ41" s="1288"/>
      <c r="BA41" s="1289" t="s">
        <v>4</v>
      </c>
    </row>
    <row r="42" spans="1:57" s="439" customFormat="1" ht="13.5" customHeight="1">
      <c r="A42" s="1278"/>
      <c r="B42" s="1275"/>
      <c r="C42" s="1275"/>
      <c r="D42" s="1275"/>
      <c r="E42" s="1275"/>
      <c r="F42" s="1275"/>
      <c r="G42" s="1275"/>
      <c r="H42" s="1275"/>
      <c r="I42" s="1276"/>
      <c r="J42" s="1276"/>
      <c r="K42" s="1277"/>
      <c r="L42" s="1282"/>
      <c r="M42" s="1283"/>
      <c r="N42" s="1283"/>
      <c r="O42" s="1283"/>
      <c r="P42" s="1283"/>
      <c r="Q42" s="1283"/>
      <c r="R42" s="1283"/>
      <c r="S42" s="1283"/>
      <c r="T42" s="1284"/>
      <c r="U42" s="1252"/>
      <c r="V42" s="1253"/>
      <c r="W42" s="1253"/>
      <c r="X42" s="1253"/>
      <c r="Y42" s="1253"/>
      <c r="Z42" s="1253"/>
      <c r="AA42" s="1253"/>
      <c r="AB42" s="1254"/>
      <c r="AC42" s="1273"/>
      <c r="AD42" s="1253"/>
      <c r="AE42" s="1253"/>
      <c r="AF42" s="1253"/>
      <c r="AG42" s="1253"/>
      <c r="AH42" s="1253"/>
      <c r="AI42" s="1253"/>
      <c r="AJ42" s="1253"/>
      <c r="AK42" s="1254"/>
      <c r="AL42" s="1273"/>
      <c r="AM42" s="1212"/>
      <c r="AN42" s="1212"/>
      <c r="AO42" s="1212"/>
      <c r="AP42" s="1212"/>
      <c r="AQ42" s="1212"/>
      <c r="AR42" s="1212"/>
      <c r="AS42" s="1260"/>
      <c r="AT42" s="1260"/>
      <c r="AU42" s="1260"/>
      <c r="AV42" s="1260"/>
      <c r="AW42" s="1260"/>
      <c r="AX42" s="1260"/>
      <c r="AY42" s="1260"/>
      <c r="AZ42" s="1261"/>
      <c r="BA42" s="1262"/>
    </row>
    <row r="43" spans="1:57" s="439" customFormat="1" ht="13.5" customHeight="1">
      <c r="A43" s="1278"/>
      <c r="B43" s="1275"/>
      <c r="C43" s="1275"/>
      <c r="D43" s="1275"/>
      <c r="E43" s="1275"/>
      <c r="F43" s="1275"/>
      <c r="G43" s="1275"/>
      <c r="H43" s="1275"/>
      <c r="I43" s="1276"/>
      <c r="J43" s="1276"/>
      <c r="K43" s="1277"/>
      <c r="L43" s="1279"/>
      <c r="M43" s="1280"/>
      <c r="N43" s="1280"/>
      <c r="O43" s="1280"/>
      <c r="P43" s="1280"/>
      <c r="Q43" s="1280"/>
      <c r="R43" s="1280"/>
      <c r="S43" s="1280"/>
      <c r="T43" s="1281"/>
      <c r="U43" s="1252"/>
      <c r="V43" s="1253"/>
      <c r="W43" s="1253"/>
      <c r="X43" s="1253"/>
      <c r="Y43" s="1253"/>
      <c r="Z43" s="1253"/>
      <c r="AA43" s="1253"/>
      <c r="AB43" s="1254"/>
      <c r="AC43" s="1258" t="s">
        <v>718</v>
      </c>
      <c r="AD43" s="1253"/>
      <c r="AE43" s="1253"/>
      <c r="AF43" s="1253"/>
      <c r="AG43" s="1253"/>
      <c r="AH43" s="1253"/>
      <c r="AI43" s="1253"/>
      <c r="AJ43" s="1253"/>
      <c r="AK43" s="1254"/>
      <c r="AL43" s="1258" t="s">
        <v>718</v>
      </c>
      <c r="AM43" s="1211" t="str">
        <f t="shared" ref="AM43" si="14">IF($AM$25="","",$AM$25)</f>
        <v/>
      </c>
      <c r="AN43" s="1212"/>
      <c r="AO43" s="1212"/>
      <c r="AP43" s="1212"/>
      <c r="AQ43" s="1212"/>
      <c r="AR43" s="1212"/>
      <c r="AS43" s="1260"/>
      <c r="AT43" s="1260"/>
      <c r="AU43" s="1260"/>
      <c r="AV43" s="1260"/>
      <c r="AW43" s="1260"/>
      <c r="AX43" s="1260"/>
      <c r="AY43" s="1260"/>
      <c r="AZ43" s="1261"/>
      <c r="BA43" s="1218" t="s">
        <v>4</v>
      </c>
    </row>
    <row r="44" spans="1:57" s="439" customFormat="1" ht="13.5" customHeight="1">
      <c r="A44" s="1278"/>
      <c r="B44" s="1275"/>
      <c r="C44" s="1275"/>
      <c r="D44" s="1275"/>
      <c r="E44" s="1275"/>
      <c r="F44" s="1275"/>
      <c r="G44" s="1275"/>
      <c r="H44" s="1275"/>
      <c r="I44" s="1276"/>
      <c r="J44" s="1276"/>
      <c r="K44" s="1277"/>
      <c r="L44" s="1282"/>
      <c r="M44" s="1283"/>
      <c r="N44" s="1283"/>
      <c r="O44" s="1283"/>
      <c r="P44" s="1283"/>
      <c r="Q44" s="1283"/>
      <c r="R44" s="1283"/>
      <c r="S44" s="1283"/>
      <c r="T44" s="1284"/>
      <c r="U44" s="1252"/>
      <c r="V44" s="1253"/>
      <c r="W44" s="1253"/>
      <c r="X44" s="1253"/>
      <c r="Y44" s="1253"/>
      <c r="Z44" s="1253"/>
      <c r="AA44" s="1253"/>
      <c r="AB44" s="1254"/>
      <c r="AC44" s="1273"/>
      <c r="AD44" s="1253"/>
      <c r="AE44" s="1253"/>
      <c r="AF44" s="1253"/>
      <c r="AG44" s="1253"/>
      <c r="AH44" s="1253"/>
      <c r="AI44" s="1253"/>
      <c r="AJ44" s="1253"/>
      <c r="AK44" s="1254"/>
      <c r="AL44" s="1273"/>
      <c r="AM44" s="1212"/>
      <c r="AN44" s="1212"/>
      <c r="AO44" s="1212"/>
      <c r="AP44" s="1212"/>
      <c r="AQ44" s="1212"/>
      <c r="AR44" s="1212"/>
      <c r="AS44" s="1260"/>
      <c r="AT44" s="1260"/>
      <c r="AU44" s="1260"/>
      <c r="AV44" s="1260"/>
      <c r="AW44" s="1260"/>
      <c r="AX44" s="1260"/>
      <c r="AY44" s="1260"/>
      <c r="AZ44" s="1261"/>
      <c r="BA44" s="1262"/>
    </row>
    <row r="45" spans="1:57" s="439" customFormat="1" ht="13.5" customHeight="1">
      <c r="A45" s="1274"/>
      <c r="B45" s="1275"/>
      <c r="C45" s="1275"/>
      <c r="D45" s="1275"/>
      <c r="E45" s="1275"/>
      <c r="F45" s="1275"/>
      <c r="G45" s="1275"/>
      <c r="H45" s="1275"/>
      <c r="I45" s="1276"/>
      <c r="J45" s="1276"/>
      <c r="K45" s="1277"/>
      <c r="L45" s="1279"/>
      <c r="M45" s="1280"/>
      <c r="N45" s="1280"/>
      <c r="O45" s="1280"/>
      <c r="P45" s="1280"/>
      <c r="Q45" s="1280"/>
      <c r="R45" s="1280"/>
      <c r="S45" s="1280"/>
      <c r="T45" s="1281"/>
      <c r="U45" s="1252"/>
      <c r="V45" s="1253"/>
      <c r="W45" s="1253"/>
      <c r="X45" s="1253"/>
      <c r="Y45" s="1253"/>
      <c r="Z45" s="1253"/>
      <c r="AA45" s="1253"/>
      <c r="AB45" s="1254"/>
      <c r="AC45" s="1258" t="s">
        <v>718</v>
      </c>
      <c r="AD45" s="1253"/>
      <c r="AE45" s="1253"/>
      <c r="AF45" s="1253"/>
      <c r="AG45" s="1253"/>
      <c r="AH45" s="1253"/>
      <c r="AI45" s="1253"/>
      <c r="AJ45" s="1253"/>
      <c r="AK45" s="1254"/>
      <c r="AL45" s="1258" t="s">
        <v>718</v>
      </c>
      <c r="AM45" s="1211" t="str">
        <f t="shared" ref="AM45" si="15">IF($AM$25="","",$AM$25)</f>
        <v/>
      </c>
      <c r="AN45" s="1212"/>
      <c r="AO45" s="1212"/>
      <c r="AP45" s="1212"/>
      <c r="AQ45" s="1212"/>
      <c r="AR45" s="1212"/>
      <c r="AS45" s="1260"/>
      <c r="AT45" s="1260"/>
      <c r="AU45" s="1260"/>
      <c r="AV45" s="1260"/>
      <c r="AW45" s="1260"/>
      <c r="AX45" s="1260"/>
      <c r="AY45" s="1260"/>
      <c r="AZ45" s="1261"/>
      <c r="BA45" s="1218" t="s">
        <v>4</v>
      </c>
    </row>
    <row r="46" spans="1:57" s="439" customFormat="1" ht="13.5" customHeight="1">
      <c r="A46" s="1278"/>
      <c r="B46" s="1275"/>
      <c r="C46" s="1275"/>
      <c r="D46" s="1275"/>
      <c r="E46" s="1275"/>
      <c r="F46" s="1275"/>
      <c r="G46" s="1275"/>
      <c r="H46" s="1275"/>
      <c r="I46" s="1276"/>
      <c r="J46" s="1276"/>
      <c r="K46" s="1277"/>
      <c r="L46" s="1282"/>
      <c r="M46" s="1283"/>
      <c r="N46" s="1283"/>
      <c r="O46" s="1283"/>
      <c r="P46" s="1283"/>
      <c r="Q46" s="1283"/>
      <c r="R46" s="1283"/>
      <c r="S46" s="1283"/>
      <c r="T46" s="1284"/>
      <c r="U46" s="1252"/>
      <c r="V46" s="1253"/>
      <c r="W46" s="1253"/>
      <c r="X46" s="1253"/>
      <c r="Y46" s="1253"/>
      <c r="Z46" s="1253"/>
      <c r="AA46" s="1253"/>
      <c r="AB46" s="1254"/>
      <c r="AC46" s="1273"/>
      <c r="AD46" s="1253"/>
      <c r="AE46" s="1253"/>
      <c r="AF46" s="1253"/>
      <c r="AG46" s="1253"/>
      <c r="AH46" s="1253"/>
      <c r="AI46" s="1253"/>
      <c r="AJ46" s="1253"/>
      <c r="AK46" s="1254"/>
      <c r="AL46" s="1273"/>
      <c r="AM46" s="1212"/>
      <c r="AN46" s="1212"/>
      <c r="AO46" s="1212"/>
      <c r="AP46" s="1212"/>
      <c r="AQ46" s="1212"/>
      <c r="AR46" s="1212"/>
      <c r="AS46" s="1260"/>
      <c r="AT46" s="1260"/>
      <c r="AU46" s="1260"/>
      <c r="AV46" s="1260"/>
      <c r="AW46" s="1260"/>
      <c r="AX46" s="1260"/>
      <c r="AY46" s="1260"/>
      <c r="AZ46" s="1261"/>
      <c r="BA46" s="1262"/>
    </row>
    <row r="47" spans="1:57" s="439" customFormat="1" ht="13.5" customHeight="1">
      <c r="A47" s="1263"/>
      <c r="B47" s="1264"/>
      <c r="C47" s="1264"/>
      <c r="D47" s="1264"/>
      <c r="E47" s="1264"/>
      <c r="F47" s="1264"/>
      <c r="G47" s="1264"/>
      <c r="H47" s="1264"/>
      <c r="I47" s="1265"/>
      <c r="J47" s="1265"/>
      <c r="K47" s="1266"/>
      <c r="L47" s="1267"/>
      <c r="M47" s="1268"/>
      <c r="N47" s="1268"/>
      <c r="O47" s="1268"/>
      <c r="P47" s="1268"/>
      <c r="Q47" s="1268"/>
      <c r="R47" s="1268"/>
      <c r="S47" s="1268"/>
      <c r="T47" s="1269"/>
      <c r="U47" s="1252"/>
      <c r="V47" s="1253"/>
      <c r="W47" s="1253"/>
      <c r="X47" s="1253"/>
      <c r="Y47" s="1253"/>
      <c r="Z47" s="1253"/>
      <c r="AA47" s="1253"/>
      <c r="AB47" s="1254"/>
      <c r="AC47" s="1258" t="s">
        <v>718</v>
      </c>
      <c r="AD47" s="1253"/>
      <c r="AE47" s="1253"/>
      <c r="AF47" s="1253"/>
      <c r="AG47" s="1253"/>
      <c r="AH47" s="1253"/>
      <c r="AI47" s="1253"/>
      <c r="AJ47" s="1253"/>
      <c r="AK47" s="1254"/>
      <c r="AL47" s="1258" t="s">
        <v>718</v>
      </c>
      <c r="AM47" s="1211" t="str">
        <f t="shared" ref="AM47" si="16">IF($AM$25="","",$AM$25)</f>
        <v/>
      </c>
      <c r="AN47" s="1212"/>
      <c r="AO47" s="1212"/>
      <c r="AP47" s="1212"/>
      <c r="AQ47" s="1212"/>
      <c r="AR47" s="1212"/>
      <c r="AS47" s="1214"/>
      <c r="AT47" s="1214"/>
      <c r="AU47" s="1214"/>
      <c r="AV47" s="1214"/>
      <c r="AW47" s="1214"/>
      <c r="AX47" s="1214"/>
      <c r="AY47" s="1214"/>
      <c r="AZ47" s="1215"/>
      <c r="BA47" s="1218" t="s">
        <v>4</v>
      </c>
    </row>
    <row r="48" spans="1:57" s="439" customFormat="1" ht="13.5" customHeight="1">
      <c r="A48" s="1238"/>
      <c r="B48" s="1264"/>
      <c r="C48" s="1264"/>
      <c r="D48" s="1264"/>
      <c r="E48" s="1264"/>
      <c r="F48" s="1264"/>
      <c r="G48" s="1264"/>
      <c r="H48" s="1264"/>
      <c r="I48" s="1265"/>
      <c r="J48" s="1265"/>
      <c r="K48" s="1266"/>
      <c r="L48" s="1270"/>
      <c r="M48" s="1271"/>
      <c r="N48" s="1271"/>
      <c r="O48" s="1271"/>
      <c r="P48" s="1271"/>
      <c r="Q48" s="1271"/>
      <c r="R48" s="1271"/>
      <c r="S48" s="1271"/>
      <c r="T48" s="1272"/>
      <c r="U48" s="1252"/>
      <c r="V48" s="1253"/>
      <c r="W48" s="1253"/>
      <c r="X48" s="1253"/>
      <c r="Y48" s="1253"/>
      <c r="Z48" s="1253"/>
      <c r="AA48" s="1253"/>
      <c r="AB48" s="1254"/>
      <c r="AC48" s="1273"/>
      <c r="AD48" s="1253"/>
      <c r="AE48" s="1253"/>
      <c r="AF48" s="1253"/>
      <c r="AG48" s="1253"/>
      <c r="AH48" s="1253"/>
      <c r="AI48" s="1253"/>
      <c r="AJ48" s="1253"/>
      <c r="AK48" s="1254"/>
      <c r="AL48" s="1273"/>
      <c r="AM48" s="1212"/>
      <c r="AN48" s="1212"/>
      <c r="AO48" s="1212"/>
      <c r="AP48" s="1212"/>
      <c r="AQ48" s="1212"/>
      <c r="AR48" s="1212"/>
      <c r="AS48" s="1214"/>
      <c r="AT48" s="1214"/>
      <c r="AU48" s="1214"/>
      <c r="AV48" s="1214"/>
      <c r="AW48" s="1214"/>
      <c r="AX48" s="1214"/>
      <c r="AY48" s="1214"/>
      <c r="AZ48" s="1215"/>
      <c r="BA48" s="1262"/>
    </row>
    <row r="49" spans="1:57" s="439" customFormat="1" ht="13.5" customHeight="1">
      <c r="A49" s="1238"/>
      <c r="B49" s="1239"/>
      <c r="C49" s="1239"/>
      <c r="D49" s="1239"/>
      <c r="E49" s="1239"/>
      <c r="F49" s="1239"/>
      <c r="G49" s="1239"/>
      <c r="H49" s="1239"/>
      <c r="I49" s="1240"/>
      <c r="J49" s="1240"/>
      <c r="K49" s="1241"/>
      <c r="L49" s="1246"/>
      <c r="M49" s="1247"/>
      <c r="N49" s="1247"/>
      <c r="O49" s="1247"/>
      <c r="P49" s="1247"/>
      <c r="Q49" s="1247"/>
      <c r="R49" s="1247"/>
      <c r="S49" s="1247"/>
      <c r="T49" s="1248"/>
      <c r="U49" s="1252"/>
      <c r="V49" s="1253"/>
      <c r="W49" s="1253"/>
      <c r="X49" s="1253"/>
      <c r="Y49" s="1253"/>
      <c r="Z49" s="1253"/>
      <c r="AA49" s="1253"/>
      <c r="AB49" s="1254"/>
      <c r="AC49" s="1258" t="s">
        <v>718</v>
      </c>
      <c r="AD49" s="1253"/>
      <c r="AE49" s="1253"/>
      <c r="AF49" s="1253"/>
      <c r="AG49" s="1253"/>
      <c r="AH49" s="1253"/>
      <c r="AI49" s="1253"/>
      <c r="AJ49" s="1253"/>
      <c r="AK49" s="1254"/>
      <c r="AL49" s="1258" t="s">
        <v>718</v>
      </c>
      <c r="AM49" s="1211" t="str">
        <f t="shared" ref="AM49" si="17">IF($AM$25="","",$AM$25)</f>
        <v/>
      </c>
      <c r="AN49" s="1212"/>
      <c r="AO49" s="1212"/>
      <c r="AP49" s="1212"/>
      <c r="AQ49" s="1212"/>
      <c r="AR49" s="1212"/>
      <c r="AS49" s="1214"/>
      <c r="AT49" s="1214"/>
      <c r="AU49" s="1214"/>
      <c r="AV49" s="1214"/>
      <c r="AW49" s="1214"/>
      <c r="AX49" s="1214"/>
      <c r="AY49" s="1214"/>
      <c r="AZ49" s="1215"/>
      <c r="BA49" s="1218" t="s">
        <v>4</v>
      </c>
    </row>
    <row r="50" spans="1:57" s="439" customFormat="1" ht="13.5" customHeight="1">
      <c r="A50" s="1242"/>
      <c r="B50" s="1243"/>
      <c r="C50" s="1243"/>
      <c r="D50" s="1243"/>
      <c r="E50" s="1243"/>
      <c r="F50" s="1243"/>
      <c r="G50" s="1243"/>
      <c r="H50" s="1243"/>
      <c r="I50" s="1244"/>
      <c r="J50" s="1244"/>
      <c r="K50" s="1245"/>
      <c r="L50" s="1249"/>
      <c r="M50" s="1250"/>
      <c r="N50" s="1250"/>
      <c r="O50" s="1250"/>
      <c r="P50" s="1250"/>
      <c r="Q50" s="1250"/>
      <c r="R50" s="1250"/>
      <c r="S50" s="1250"/>
      <c r="T50" s="1251"/>
      <c r="U50" s="1255"/>
      <c r="V50" s="1256"/>
      <c r="W50" s="1256"/>
      <c r="X50" s="1256"/>
      <c r="Y50" s="1256"/>
      <c r="Z50" s="1256"/>
      <c r="AA50" s="1256"/>
      <c r="AB50" s="1257"/>
      <c r="AC50" s="1259"/>
      <c r="AD50" s="1256"/>
      <c r="AE50" s="1256"/>
      <c r="AF50" s="1256"/>
      <c r="AG50" s="1256"/>
      <c r="AH50" s="1256"/>
      <c r="AI50" s="1256"/>
      <c r="AJ50" s="1256"/>
      <c r="AK50" s="1257"/>
      <c r="AL50" s="1259"/>
      <c r="AM50" s="1213"/>
      <c r="AN50" s="1213"/>
      <c r="AO50" s="1213"/>
      <c r="AP50" s="1213"/>
      <c r="AQ50" s="1213"/>
      <c r="AR50" s="1213"/>
      <c r="AS50" s="1216"/>
      <c r="AT50" s="1216"/>
      <c r="AU50" s="1216"/>
      <c r="AV50" s="1216"/>
      <c r="AW50" s="1216"/>
      <c r="AX50" s="1216"/>
      <c r="AY50" s="1216"/>
      <c r="AZ50" s="1217"/>
      <c r="BA50" s="1219"/>
    </row>
    <row r="51" spans="1:57">
      <c r="A51" s="1220" t="s">
        <v>5180</v>
      </c>
      <c r="B51" s="1221"/>
      <c r="C51" s="1221"/>
      <c r="D51" s="1221"/>
      <c r="E51" s="1221"/>
      <c r="F51" s="1221"/>
      <c r="G51" s="1221"/>
      <c r="H51" s="1221"/>
      <c r="I51" s="1221"/>
      <c r="J51" s="1221"/>
      <c r="K51" s="1221"/>
      <c r="L51" s="1221"/>
      <c r="M51" s="1221"/>
      <c r="N51" s="1221"/>
      <c r="O51" s="1221"/>
      <c r="P51" s="1221"/>
      <c r="Q51" s="1221"/>
      <c r="R51" s="1221"/>
      <c r="S51" s="1221"/>
      <c r="T51" s="1222"/>
      <c r="U51" s="1226" t="str">
        <f>IF(U41="","",SUM(U41:AB50))</f>
        <v/>
      </c>
      <c r="V51" s="1227"/>
      <c r="W51" s="1227"/>
      <c r="X51" s="1227"/>
      <c r="Y51" s="1227"/>
      <c r="Z51" s="1227"/>
      <c r="AA51" s="1227"/>
      <c r="AB51" s="1228"/>
      <c r="AC51" s="1232" t="s">
        <v>718</v>
      </c>
      <c r="AD51" s="1227" t="str">
        <f>IF(AD41="","",SUM(AD41:AK50))</f>
        <v/>
      </c>
      <c r="AE51" s="1227"/>
      <c r="AF51" s="1227"/>
      <c r="AG51" s="1227"/>
      <c r="AH51" s="1227"/>
      <c r="AI51" s="1227"/>
      <c r="AJ51" s="1227"/>
      <c r="AK51" s="1228"/>
      <c r="AL51" s="1232" t="s">
        <v>718</v>
      </c>
      <c r="AM51" s="1234"/>
      <c r="AN51" s="1234"/>
      <c r="AO51" s="1234"/>
      <c r="AP51" s="1234"/>
      <c r="AQ51" s="1234"/>
      <c r="AR51" s="1234"/>
      <c r="AS51" s="1227" t="str">
        <f>IF(AS41="","",SUM(AS41:AZ50))</f>
        <v/>
      </c>
      <c r="AT51" s="1227"/>
      <c r="AU51" s="1227"/>
      <c r="AV51" s="1227"/>
      <c r="AW51" s="1227"/>
      <c r="AX51" s="1227"/>
      <c r="AY51" s="1227"/>
      <c r="AZ51" s="1228"/>
      <c r="BA51" s="1236" t="s">
        <v>4</v>
      </c>
      <c r="BE51" s="450"/>
    </row>
    <row r="52" spans="1:57">
      <c r="A52" s="1223"/>
      <c r="B52" s="1224"/>
      <c r="C52" s="1224"/>
      <c r="D52" s="1224"/>
      <c r="E52" s="1224"/>
      <c r="F52" s="1224"/>
      <c r="G52" s="1224"/>
      <c r="H52" s="1224"/>
      <c r="I52" s="1224"/>
      <c r="J52" s="1224"/>
      <c r="K52" s="1224"/>
      <c r="L52" s="1224"/>
      <c r="M52" s="1224"/>
      <c r="N52" s="1224"/>
      <c r="O52" s="1224"/>
      <c r="P52" s="1224"/>
      <c r="Q52" s="1224"/>
      <c r="R52" s="1224"/>
      <c r="S52" s="1224"/>
      <c r="T52" s="1225"/>
      <c r="U52" s="1229"/>
      <c r="V52" s="1230"/>
      <c r="W52" s="1230"/>
      <c r="X52" s="1230"/>
      <c r="Y52" s="1230"/>
      <c r="Z52" s="1230"/>
      <c r="AA52" s="1230"/>
      <c r="AB52" s="1231"/>
      <c r="AC52" s="1233"/>
      <c r="AD52" s="1230"/>
      <c r="AE52" s="1230"/>
      <c r="AF52" s="1230"/>
      <c r="AG52" s="1230"/>
      <c r="AH52" s="1230"/>
      <c r="AI52" s="1230"/>
      <c r="AJ52" s="1230"/>
      <c r="AK52" s="1231"/>
      <c r="AL52" s="1233"/>
      <c r="AM52" s="1235"/>
      <c r="AN52" s="1235"/>
      <c r="AO52" s="1235"/>
      <c r="AP52" s="1235"/>
      <c r="AQ52" s="1235"/>
      <c r="AR52" s="1235"/>
      <c r="AS52" s="1230"/>
      <c r="AT52" s="1230"/>
      <c r="AU52" s="1230"/>
      <c r="AV52" s="1230"/>
      <c r="AW52" s="1230"/>
      <c r="AX52" s="1230"/>
      <c r="AY52" s="1230"/>
      <c r="AZ52" s="1231"/>
      <c r="BA52" s="1237"/>
      <c r="BE52" s="451"/>
    </row>
    <row r="53" spans="1:57">
      <c r="A53" s="452" t="s">
        <v>5141</v>
      </c>
    </row>
    <row r="54" spans="1:57">
      <c r="A54" s="452"/>
    </row>
  </sheetData>
  <mergeCells count="178">
    <mergeCell ref="A3:BA3"/>
    <mergeCell ref="AL15:AL16"/>
    <mergeCell ref="AM15:AR16"/>
    <mergeCell ref="AS15:AZ16"/>
    <mergeCell ref="BA19:BA20"/>
    <mergeCell ref="A23:K24"/>
    <mergeCell ref="L23:T24"/>
    <mergeCell ref="U23:AC24"/>
    <mergeCell ref="AD23:AL24"/>
    <mergeCell ref="AM23:AR24"/>
    <mergeCell ref="AS23:BA24"/>
    <mergeCell ref="A19:T20"/>
    <mergeCell ref="U19:AB20"/>
    <mergeCell ref="AC19:AC20"/>
    <mergeCell ref="AD19:AK20"/>
    <mergeCell ref="AL19:AL20"/>
    <mergeCell ref="AM19:AR20"/>
    <mergeCell ref="AS19:AZ20"/>
    <mergeCell ref="AS7:BA8"/>
    <mergeCell ref="A9:K10"/>
    <mergeCell ref="L9:T10"/>
    <mergeCell ref="U9:AB10"/>
    <mergeCell ref="AC9:AC10"/>
    <mergeCell ref="AD9:AK10"/>
    <mergeCell ref="A39:K40"/>
    <mergeCell ref="L39:T40"/>
    <mergeCell ref="U39:AC40"/>
    <mergeCell ref="AD39:AL40"/>
    <mergeCell ref="AM39:AR40"/>
    <mergeCell ref="AS39:BA40"/>
    <mergeCell ref="A33:K34"/>
    <mergeCell ref="L33:T34"/>
    <mergeCell ref="U33:AB34"/>
    <mergeCell ref="BA33:BA34"/>
    <mergeCell ref="A35:T36"/>
    <mergeCell ref="U35:AB36"/>
    <mergeCell ref="AC35:AC36"/>
    <mergeCell ref="AD35:AK36"/>
    <mergeCell ref="AL35:AL36"/>
    <mergeCell ref="AM35:AR36"/>
    <mergeCell ref="AS35:AZ36"/>
    <mergeCell ref="BA35:BA36"/>
    <mergeCell ref="AC33:AC34"/>
    <mergeCell ref="AD33:AK34"/>
    <mergeCell ref="AL33:AL34"/>
    <mergeCell ref="AM33:AR34"/>
    <mergeCell ref="AS33:AZ34"/>
    <mergeCell ref="AL9:AL10"/>
    <mergeCell ref="AM9:AR10"/>
    <mergeCell ref="AS9:AZ10"/>
    <mergeCell ref="BA9:BA10"/>
    <mergeCell ref="A7:K8"/>
    <mergeCell ref="L7:T8"/>
    <mergeCell ref="U7:AC8"/>
    <mergeCell ref="AD7:AL8"/>
    <mergeCell ref="AM7:AR8"/>
    <mergeCell ref="BA11:BA12"/>
    <mergeCell ref="A13:K14"/>
    <mergeCell ref="L13:T14"/>
    <mergeCell ref="U13:AB14"/>
    <mergeCell ref="AC13:AC14"/>
    <mergeCell ref="AD13:AK14"/>
    <mergeCell ref="AL13:AL14"/>
    <mergeCell ref="AM13:AR14"/>
    <mergeCell ref="AS13:AZ14"/>
    <mergeCell ref="BA13:BA14"/>
    <mergeCell ref="AC11:AC12"/>
    <mergeCell ref="AD11:AK12"/>
    <mergeCell ref="AL11:AL12"/>
    <mergeCell ref="AM11:AR12"/>
    <mergeCell ref="AS11:AZ12"/>
    <mergeCell ref="A11:K12"/>
    <mergeCell ref="L11:T12"/>
    <mergeCell ref="U11:AB12"/>
    <mergeCell ref="BA15:BA16"/>
    <mergeCell ref="A17:K18"/>
    <mergeCell ref="L17:T18"/>
    <mergeCell ref="U17:AB18"/>
    <mergeCell ref="AC17:AC18"/>
    <mergeCell ref="AD17:AK18"/>
    <mergeCell ref="AL17:AL18"/>
    <mergeCell ref="AM17:AR18"/>
    <mergeCell ref="AS17:AZ18"/>
    <mergeCell ref="BA17:BA18"/>
    <mergeCell ref="A15:K16"/>
    <mergeCell ref="L15:T16"/>
    <mergeCell ref="U15:AB16"/>
    <mergeCell ref="AC15:AC16"/>
    <mergeCell ref="AD15:AK16"/>
    <mergeCell ref="AL25:AL26"/>
    <mergeCell ref="AM25:AR26"/>
    <mergeCell ref="AS25:AZ26"/>
    <mergeCell ref="BA25:BA26"/>
    <mergeCell ref="A27:K28"/>
    <mergeCell ref="L27:T28"/>
    <mergeCell ref="U27:AB28"/>
    <mergeCell ref="AC27:AC28"/>
    <mergeCell ref="AD27:AK28"/>
    <mergeCell ref="AL27:AL28"/>
    <mergeCell ref="AM27:AR28"/>
    <mergeCell ref="AS27:AZ28"/>
    <mergeCell ref="BA27:BA28"/>
    <mergeCell ref="A25:K26"/>
    <mergeCell ref="L25:T26"/>
    <mergeCell ref="U25:AB26"/>
    <mergeCell ref="AC25:AC26"/>
    <mergeCell ref="AD25:AK26"/>
    <mergeCell ref="BA29:BA30"/>
    <mergeCell ref="A31:K32"/>
    <mergeCell ref="L31:T32"/>
    <mergeCell ref="U31:AB32"/>
    <mergeCell ref="AC31:AC32"/>
    <mergeCell ref="AD31:AK32"/>
    <mergeCell ref="AL31:AL32"/>
    <mergeCell ref="AM31:AR32"/>
    <mergeCell ref="AS31:AZ32"/>
    <mergeCell ref="BA31:BA32"/>
    <mergeCell ref="AC29:AC30"/>
    <mergeCell ref="AD29:AK30"/>
    <mergeCell ref="AL29:AL30"/>
    <mergeCell ref="AM29:AR30"/>
    <mergeCell ref="AS29:AZ30"/>
    <mergeCell ref="A29:K30"/>
    <mergeCell ref="L29:T30"/>
    <mergeCell ref="U29:AB30"/>
    <mergeCell ref="AM41:AR42"/>
    <mergeCell ref="AS41:AZ42"/>
    <mergeCell ref="BA41:BA42"/>
    <mergeCell ref="A43:K44"/>
    <mergeCell ref="L43:T44"/>
    <mergeCell ref="U43:AB44"/>
    <mergeCell ref="AC43:AC44"/>
    <mergeCell ref="AD43:AK44"/>
    <mergeCell ref="AL43:AL44"/>
    <mergeCell ref="AM43:AR44"/>
    <mergeCell ref="AS43:AZ44"/>
    <mergeCell ref="BA43:BA44"/>
    <mergeCell ref="A41:K42"/>
    <mergeCell ref="L41:T42"/>
    <mergeCell ref="U41:AB42"/>
    <mergeCell ref="AC41:AC42"/>
    <mergeCell ref="AD41:AK42"/>
    <mergeCell ref="AL41:AL42"/>
    <mergeCell ref="AM45:AR46"/>
    <mergeCell ref="AS45:AZ46"/>
    <mergeCell ref="BA45:BA46"/>
    <mergeCell ref="A47:K48"/>
    <mergeCell ref="L47:T48"/>
    <mergeCell ref="U47:AB48"/>
    <mergeCell ref="AC47:AC48"/>
    <mergeCell ref="AD47:AK48"/>
    <mergeCell ref="AL47:AL48"/>
    <mergeCell ref="AM47:AR48"/>
    <mergeCell ref="AS47:AZ48"/>
    <mergeCell ref="BA47:BA48"/>
    <mergeCell ref="A45:K46"/>
    <mergeCell ref="L45:T46"/>
    <mergeCell ref="U45:AB46"/>
    <mergeCell ref="AC45:AC46"/>
    <mergeCell ref="AD45:AK46"/>
    <mergeCell ref="AL45:AL46"/>
    <mergeCell ref="AM49:AR50"/>
    <mergeCell ref="AS49:AZ50"/>
    <mergeCell ref="BA49:BA50"/>
    <mergeCell ref="A51:T52"/>
    <mergeCell ref="U51:AB52"/>
    <mergeCell ref="AC51:AC52"/>
    <mergeCell ref="AD51:AK52"/>
    <mergeCell ref="AL51:AL52"/>
    <mergeCell ref="AM51:AR52"/>
    <mergeCell ref="AS51:AZ52"/>
    <mergeCell ref="BA51:BA52"/>
    <mergeCell ref="A49:K50"/>
    <mergeCell ref="L49:T50"/>
    <mergeCell ref="U49:AB50"/>
    <mergeCell ref="AC49:AC50"/>
    <mergeCell ref="AD49:AK50"/>
    <mergeCell ref="AL49:AL50"/>
  </mergeCells>
  <phoneticPr fontId="6"/>
  <dataValidations count="1">
    <dataValidation type="list" allowBlank="1" showInputMessage="1" showErrorMessage="1" sqref="AM25:AR26">
      <formula1>"'1/2,'1/3"</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AV55"/>
  <sheetViews>
    <sheetView view="pageBreakPreview" zoomScaleNormal="100" zoomScaleSheetLayoutView="100" workbookViewId="0">
      <selection activeCell="A2" sqref="A2"/>
    </sheetView>
  </sheetViews>
  <sheetFormatPr defaultRowHeight="13.5"/>
  <cols>
    <col min="1" max="44" width="2" style="433" customWidth="1"/>
    <col min="45" max="47" width="9" style="433"/>
    <col min="48" max="48" width="11.625" style="433" bestFit="1" customWidth="1"/>
    <col min="49" max="16384" width="9" style="433"/>
  </cols>
  <sheetData>
    <row r="1" spans="1:48">
      <c r="A1" s="433" t="s">
        <v>5330</v>
      </c>
    </row>
    <row r="3" spans="1:48" s="434" customFormat="1" ht="17.25" customHeight="1">
      <c r="A3" s="1331" t="s">
        <v>239</v>
      </c>
      <c r="B3" s="1331"/>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row>
    <row r="4" spans="1:48" s="434" customFormat="1" ht="13.5" customHeight="1">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row>
    <row r="5" spans="1:48" ht="17.25">
      <c r="A5" s="1346" t="s">
        <v>5331</v>
      </c>
      <c r="B5" s="1346"/>
      <c r="C5" s="1346"/>
      <c r="D5" s="1346"/>
      <c r="E5" s="1346"/>
      <c r="F5" s="1346"/>
      <c r="G5" s="1347"/>
      <c r="H5" s="1347"/>
      <c r="I5" s="1347"/>
      <c r="J5" s="1347"/>
      <c r="K5" s="1347"/>
      <c r="L5" s="1347"/>
      <c r="M5" s="1347"/>
      <c r="N5" s="1347"/>
      <c r="O5" s="1347"/>
      <c r="P5" s="1347"/>
      <c r="Q5" s="1347"/>
      <c r="R5" s="1347"/>
      <c r="S5" s="1347"/>
      <c r="T5" s="1347"/>
      <c r="U5" s="1347"/>
      <c r="V5" s="1347"/>
      <c r="W5" s="1347"/>
      <c r="X5" s="1347"/>
      <c r="Y5" s="1347"/>
      <c r="Z5" s="1347"/>
      <c r="AA5" s="436"/>
      <c r="AB5" s="436"/>
      <c r="AC5" s="436"/>
      <c r="AD5" s="436"/>
      <c r="AE5" s="436"/>
      <c r="AF5" s="436"/>
      <c r="AG5" s="436"/>
      <c r="AH5" s="436"/>
      <c r="AI5" s="436"/>
      <c r="AJ5" s="436"/>
      <c r="AK5" s="436"/>
      <c r="AL5" s="436"/>
      <c r="AM5" s="436"/>
      <c r="AN5" s="436"/>
      <c r="AO5" s="436"/>
      <c r="AP5" s="436"/>
      <c r="AQ5" s="436"/>
      <c r="AR5" s="436"/>
    </row>
    <row r="6" spans="1:48" s="439" customFormat="1" ht="13.5" customHeight="1">
      <c r="A6" s="437"/>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row>
    <row r="7" spans="1:48" s="439" customFormat="1">
      <c r="A7" s="439" t="s">
        <v>5326</v>
      </c>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row>
    <row r="8" spans="1:48" s="440" customFormat="1" ht="13.5" customHeight="1">
      <c r="A8" s="1311" t="s">
        <v>14</v>
      </c>
      <c r="B8" s="1312"/>
      <c r="C8" s="1312"/>
      <c r="D8" s="1312"/>
      <c r="E8" s="1312"/>
      <c r="F8" s="1312"/>
      <c r="G8" s="1312"/>
      <c r="H8" s="1312"/>
      <c r="I8" s="1312"/>
      <c r="J8" s="1312"/>
      <c r="K8" s="1313"/>
      <c r="L8" s="1321" t="s">
        <v>235</v>
      </c>
      <c r="M8" s="1322"/>
      <c r="N8" s="1322"/>
      <c r="O8" s="1322"/>
      <c r="P8" s="1322"/>
      <c r="Q8" s="1322"/>
      <c r="R8" s="1322"/>
      <c r="S8" s="1322"/>
      <c r="T8" s="1322"/>
      <c r="U8" s="1322" t="s">
        <v>0</v>
      </c>
      <c r="V8" s="1322"/>
      <c r="W8" s="1322"/>
      <c r="X8" s="1322"/>
      <c r="Y8" s="1322"/>
      <c r="Z8" s="1322"/>
      <c r="AA8" s="1322"/>
      <c r="AB8" s="1322"/>
      <c r="AC8" s="1322"/>
      <c r="AD8" s="1322" t="s">
        <v>236</v>
      </c>
      <c r="AE8" s="1322"/>
      <c r="AF8" s="1322"/>
      <c r="AG8" s="1322"/>
      <c r="AH8" s="1322"/>
      <c r="AI8" s="1322"/>
      <c r="AJ8" s="1322" t="s">
        <v>237</v>
      </c>
      <c r="AK8" s="1322"/>
      <c r="AL8" s="1322"/>
      <c r="AM8" s="1322"/>
      <c r="AN8" s="1322"/>
      <c r="AO8" s="1322"/>
      <c r="AP8" s="1322"/>
      <c r="AQ8" s="1322"/>
      <c r="AR8" s="1329"/>
    </row>
    <row r="9" spans="1:48" s="440" customFormat="1" ht="13.5" customHeight="1">
      <c r="A9" s="1314"/>
      <c r="B9" s="1244"/>
      <c r="C9" s="1244"/>
      <c r="D9" s="1244"/>
      <c r="E9" s="1244"/>
      <c r="F9" s="1244"/>
      <c r="G9" s="1244"/>
      <c r="H9" s="1244"/>
      <c r="I9" s="1244"/>
      <c r="J9" s="1244"/>
      <c r="K9" s="1245"/>
      <c r="L9" s="1323"/>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4"/>
      <c r="AP9" s="1324"/>
      <c r="AQ9" s="1324"/>
      <c r="AR9" s="1330"/>
    </row>
    <row r="10" spans="1:48" s="439" customFormat="1" ht="13.5" customHeight="1">
      <c r="A10" s="1339" t="s">
        <v>13</v>
      </c>
      <c r="B10" s="1340"/>
      <c r="C10" s="1340"/>
      <c r="D10" s="1340"/>
      <c r="E10" s="1340"/>
      <c r="F10" s="1340"/>
      <c r="G10" s="1340"/>
      <c r="H10" s="1340"/>
      <c r="I10" s="1341"/>
      <c r="J10" s="1341"/>
      <c r="K10" s="1342"/>
      <c r="L10" s="1226" t="str">
        <f>IF(L26="","",L26+L42)</f>
        <v/>
      </c>
      <c r="M10" s="1227"/>
      <c r="N10" s="1227"/>
      <c r="O10" s="1227"/>
      <c r="P10" s="1227"/>
      <c r="Q10" s="1227"/>
      <c r="R10" s="1227"/>
      <c r="S10" s="1228"/>
      <c r="T10" s="1232" t="s">
        <v>718</v>
      </c>
      <c r="U10" s="1227" t="str">
        <f>IF(U26="","",U26+U42)</f>
        <v/>
      </c>
      <c r="V10" s="1227"/>
      <c r="W10" s="1227"/>
      <c r="X10" s="1227"/>
      <c r="Y10" s="1227"/>
      <c r="Z10" s="1227"/>
      <c r="AA10" s="1227"/>
      <c r="AB10" s="1228"/>
      <c r="AC10" s="1232" t="s">
        <v>718</v>
      </c>
      <c r="AD10" s="1285" t="str">
        <f>IF($AD$26="","",$AD$26)</f>
        <v/>
      </c>
      <c r="AE10" s="1286"/>
      <c r="AF10" s="1286"/>
      <c r="AG10" s="1286"/>
      <c r="AH10" s="1286"/>
      <c r="AI10" s="1286"/>
      <c r="AJ10" s="1227" t="str">
        <f>IFERROR(AJ26+AJ42,"")</f>
        <v/>
      </c>
      <c r="AK10" s="1227"/>
      <c r="AL10" s="1227"/>
      <c r="AM10" s="1227"/>
      <c r="AN10" s="1227"/>
      <c r="AO10" s="1227"/>
      <c r="AP10" s="1227"/>
      <c r="AQ10" s="1228"/>
      <c r="AR10" s="1236" t="s">
        <v>4</v>
      </c>
    </row>
    <row r="11" spans="1:48" s="439" customFormat="1" ht="13.5" customHeight="1">
      <c r="A11" s="1238"/>
      <c r="B11" s="1264"/>
      <c r="C11" s="1264"/>
      <c r="D11" s="1264"/>
      <c r="E11" s="1264"/>
      <c r="F11" s="1264"/>
      <c r="G11" s="1264"/>
      <c r="H11" s="1264"/>
      <c r="I11" s="1265"/>
      <c r="J11" s="1265"/>
      <c r="K11" s="1266"/>
      <c r="L11" s="1306"/>
      <c r="M11" s="1307"/>
      <c r="N11" s="1307"/>
      <c r="O11" s="1307"/>
      <c r="P11" s="1307"/>
      <c r="Q11" s="1307"/>
      <c r="R11" s="1307"/>
      <c r="S11" s="1308"/>
      <c r="T11" s="1310"/>
      <c r="U11" s="1307"/>
      <c r="V11" s="1307"/>
      <c r="W11" s="1307"/>
      <c r="X11" s="1307"/>
      <c r="Y11" s="1307"/>
      <c r="Z11" s="1307"/>
      <c r="AA11" s="1307"/>
      <c r="AB11" s="1308"/>
      <c r="AC11" s="1310"/>
      <c r="AD11" s="1212"/>
      <c r="AE11" s="1212"/>
      <c r="AF11" s="1212"/>
      <c r="AG11" s="1212"/>
      <c r="AH11" s="1212"/>
      <c r="AI11" s="1212"/>
      <c r="AJ11" s="1307"/>
      <c r="AK11" s="1307"/>
      <c r="AL11" s="1307"/>
      <c r="AM11" s="1307"/>
      <c r="AN11" s="1307"/>
      <c r="AO11" s="1307"/>
      <c r="AP11" s="1307"/>
      <c r="AQ11" s="1308"/>
      <c r="AR11" s="1305"/>
    </row>
    <row r="12" spans="1:48" s="439" customFormat="1" ht="13.5" customHeight="1">
      <c r="A12" s="1238" t="s">
        <v>19</v>
      </c>
      <c r="B12" s="1264"/>
      <c r="C12" s="1264"/>
      <c r="D12" s="1264"/>
      <c r="E12" s="1264"/>
      <c r="F12" s="1264"/>
      <c r="G12" s="1264"/>
      <c r="H12" s="1264"/>
      <c r="I12" s="1265"/>
      <c r="J12" s="1265"/>
      <c r="K12" s="1266"/>
      <c r="L12" s="1306" t="str">
        <f t="shared" ref="L12" si="0">IF(L28="","",L28+L44)</f>
        <v/>
      </c>
      <c r="M12" s="1307"/>
      <c r="N12" s="1307"/>
      <c r="O12" s="1307"/>
      <c r="P12" s="1307"/>
      <c r="Q12" s="1307"/>
      <c r="R12" s="1307"/>
      <c r="S12" s="1308"/>
      <c r="T12" s="1309" t="s">
        <v>718</v>
      </c>
      <c r="U12" s="1307" t="str">
        <f t="shared" ref="U12" si="1">IF(U28="","",U28+U44)</f>
        <v/>
      </c>
      <c r="V12" s="1307"/>
      <c r="W12" s="1307"/>
      <c r="X12" s="1307"/>
      <c r="Y12" s="1307"/>
      <c r="Z12" s="1307"/>
      <c r="AA12" s="1307"/>
      <c r="AB12" s="1308"/>
      <c r="AC12" s="1309" t="s">
        <v>718</v>
      </c>
      <c r="AD12" s="1211" t="str">
        <f t="shared" ref="AD12" si="2">IF($AD$26="","",$AD$26)</f>
        <v/>
      </c>
      <c r="AE12" s="1212"/>
      <c r="AF12" s="1212"/>
      <c r="AG12" s="1212"/>
      <c r="AH12" s="1212"/>
      <c r="AI12" s="1212"/>
      <c r="AJ12" s="1307" t="str">
        <f>IFERROR(AJ28+AJ44,"")</f>
        <v/>
      </c>
      <c r="AK12" s="1307"/>
      <c r="AL12" s="1307"/>
      <c r="AM12" s="1307"/>
      <c r="AN12" s="1307"/>
      <c r="AO12" s="1307"/>
      <c r="AP12" s="1307"/>
      <c r="AQ12" s="1308"/>
      <c r="AR12" s="1304" t="s">
        <v>4</v>
      </c>
    </row>
    <row r="13" spans="1:48" s="439" customFormat="1" ht="13.5" customHeight="1">
      <c r="A13" s="1238"/>
      <c r="B13" s="1264"/>
      <c r="C13" s="1264"/>
      <c r="D13" s="1264"/>
      <c r="E13" s="1264"/>
      <c r="F13" s="1264"/>
      <c r="G13" s="1264"/>
      <c r="H13" s="1264"/>
      <c r="I13" s="1265"/>
      <c r="J13" s="1265"/>
      <c r="K13" s="1266"/>
      <c r="L13" s="1306"/>
      <c r="M13" s="1307"/>
      <c r="N13" s="1307"/>
      <c r="O13" s="1307"/>
      <c r="P13" s="1307"/>
      <c r="Q13" s="1307"/>
      <c r="R13" s="1307"/>
      <c r="S13" s="1308"/>
      <c r="T13" s="1310"/>
      <c r="U13" s="1307"/>
      <c r="V13" s="1307"/>
      <c r="W13" s="1307"/>
      <c r="X13" s="1307"/>
      <c r="Y13" s="1307"/>
      <c r="Z13" s="1307"/>
      <c r="AA13" s="1307"/>
      <c r="AB13" s="1308"/>
      <c r="AC13" s="1310"/>
      <c r="AD13" s="1212"/>
      <c r="AE13" s="1212"/>
      <c r="AF13" s="1212"/>
      <c r="AG13" s="1212"/>
      <c r="AH13" s="1212"/>
      <c r="AI13" s="1212"/>
      <c r="AJ13" s="1307"/>
      <c r="AK13" s="1307"/>
      <c r="AL13" s="1307"/>
      <c r="AM13" s="1307"/>
      <c r="AN13" s="1307"/>
      <c r="AO13" s="1307"/>
      <c r="AP13" s="1307"/>
      <c r="AQ13" s="1308"/>
      <c r="AR13" s="1305"/>
    </row>
    <row r="14" spans="1:48" s="439" customFormat="1" ht="13.5" customHeight="1">
      <c r="A14" s="1263" t="s">
        <v>17</v>
      </c>
      <c r="B14" s="1264"/>
      <c r="C14" s="1264"/>
      <c r="D14" s="1264"/>
      <c r="E14" s="1264"/>
      <c r="F14" s="1264"/>
      <c r="G14" s="1264"/>
      <c r="H14" s="1264"/>
      <c r="I14" s="1265"/>
      <c r="J14" s="1265"/>
      <c r="K14" s="1266"/>
      <c r="L14" s="1306" t="str">
        <f t="shared" ref="L14" si="3">IF(L30="","",L30+L46)</f>
        <v/>
      </c>
      <c r="M14" s="1307"/>
      <c r="N14" s="1307"/>
      <c r="O14" s="1307"/>
      <c r="P14" s="1307"/>
      <c r="Q14" s="1307"/>
      <c r="R14" s="1307"/>
      <c r="S14" s="1308"/>
      <c r="T14" s="1309" t="s">
        <v>718</v>
      </c>
      <c r="U14" s="1307" t="str">
        <f t="shared" ref="U14" si="4">IF(U30="","",U30+U46)</f>
        <v/>
      </c>
      <c r="V14" s="1307"/>
      <c r="W14" s="1307"/>
      <c r="X14" s="1307"/>
      <c r="Y14" s="1307"/>
      <c r="Z14" s="1307"/>
      <c r="AA14" s="1307"/>
      <c r="AB14" s="1308"/>
      <c r="AC14" s="1309" t="s">
        <v>718</v>
      </c>
      <c r="AD14" s="1211" t="str">
        <f t="shared" ref="AD14" si="5">IF($AD$26="","",$AD$26)</f>
        <v/>
      </c>
      <c r="AE14" s="1212"/>
      <c r="AF14" s="1212"/>
      <c r="AG14" s="1212"/>
      <c r="AH14" s="1212"/>
      <c r="AI14" s="1212"/>
      <c r="AJ14" s="1307" t="str">
        <f t="shared" ref="AJ14" si="6">IFERROR(AJ30+AJ46,"")</f>
        <v/>
      </c>
      <c r="AK14" s="1307"/>
      <c r="AL14" s="1307"/>
      <c r="AM14" s="1307"/>
      <c r="AN14" s="1307"/>
      <c r="AO14" s="1307"/>
      <c r="AP14" s="1307"/>
      <c r="AQ14" s="1308"/>
      <c r="AR14" s="1304" t="s">
        <v>4</v>
      </c>
    </row>
    <row r="15" spans="1:48" s="439" customFormat="1" ht="13.5" customHeight="1">
      <c r="A15" s="1238"/>
      <c r="B15" s="1264"/>
      <c r="C15" s="1264"/>
      <c r="D15" s="1264"/>
      <c r="E15" s="1264"/>
      <c r="F15" s="1264"/>
      <c r="G15" s="1264"/>
      <c r="H15" s="1264"/>
      <c r="I15" s="1265"/>
      <c r="J15" s="1265"/>
      <c r="K15" s="1266"/>
      <c r="L15" s="1306"/>
      <c r="M15" s="1307"/>
      <c r="N15" s="1307"/>
      <c r="O15" s="1307"/>
      <c r="P15" s="1307"/>
      <c r="Q15" s="1307"/>
      <c r="R15" s="1307"/>
      <c r="S15" s="1308"/>
      <c r="T15" s="1310"/>
      <c r="U15" s="1307"/>
      <c r="V15" s="1307"/>
      <c r="W15" s="1307"/>
      <c r="X15" s="1307"/>
      <c r="Y15" s="1307"/>
      <c r="Z15" s="1307"/>
      <c r="AA15" s="1307"/>
      <c r="AB15" s="1308"/>
      <c r="AC15" s="1310"/>
      <c r="AD15" s="1212"/>
      <c r="AE15" s="1212"/>
      <c r="AF15" s="1212"/>
      <c r="AG15" s="1212"/>
      <c r="AH15" s="1212"/>
      <c r="AI15" s="1212"/>
      <c r="AJ15" s="1307"/>
      <c r="AK15" s="1307"/>
      <c r="AL15" s="1307"/>
      <c r="AM15" s="1307"/>
      <c r="AN15" s="1307"/>
      <c r="AO15" s="1307"/>
      <c r="AP15" s="1307"/>
      <c r="AQ15" s="1308"/>
      <c r="AR15" s="1305"/>
    </row>
    <row r="16" spans="1:48" s="439" customFormat="1" ht="13.5" customHeight="1">
      <c r="A16" s="1263" t="s">
        <v>18</v>
      </c>
      <c r="B16" s="1264"/>
      <c r="C16" s="1264"/>
      <c r="D16" s="1264"/>
      <c r="E16" s="1264"/>
      <c r="F16" s="1264"/>
      <c r="G16" s="1264"/>
      <c r="H16" s="1264"/>
      <c r="I16" s="1265"/>
      <c r="J16" s="1265"/>
      <c r="K16" s="1266"/>
      <c r="L16" s="1306" t="str">
        <f t="shared" ref="L16" si="7">IF(L32="","",L32+L48)</f>
        <v/>
      </c>
      <c r="M16" s="1307"/>
      <c r="N16" s="1307"/>
      <c r="O16" s="1307"/>
      <c r="P16" s="1307"/>
      <c r="Q16" s="1307"/>
      <c r="R16" s="1307"/>
      <c r="S16" s="1308"/>
      <c r="T16" s="1309" t="s">
        <v>718</v>
      </c>
      <c r="U16" s="1307" t="str">
        <f t="shared" ref="U16" si="8">IF(U32="","",U32+U48)</f>
        <v/>
      </c>
      <c r="V16" s="1307"/>
      <c r="W16" s="1307"/>
      <c r="X16" s="1307"/>
      <c r="Y16" s="1307"/>
      <c r="Z16" s="1307"/>
      <c r="AA16" s="1307"/>
      <c r="AB16" s="1308"/>
      <c r="AC16" s="1309" t="s">
        <v>718</v>
      </c>
      <c r="AD16" s="1211" t="str">
        <f t="shared" ref="AD16" si="9">IF($AD$26="","",$AD$26)</f>
        <v/>
      </c>
      <c r="AE16" s="1212"/>
      <c r="AF16" s="1212"/>
      <c r="AG16" s="1212"/>
      <c r="AH16" s="1212"/>
      <c r="AI16" s="1212"/>
      <c r="AJ16" s="1307" t="str">
        <f t="shared" ref="AJ16" si="10">IFERROR(AJ32+AJ48,"")</f>
        <v/>
      </c>
      <c r="AK16" s="1307"/>
      <c r="AL16" s="1307"/>
      <c r="AM16" s="1307"/>
      <c r="AN16" s="1307"/>
      <c r="AO16" s="1307"/>
      <c r="AP16" s="1307"/>
      <c r="AQ16" s="1308"/>
      <c r="AR16" s="1304" t="s">
        <v>4</v>
      </c>
      <c r="AV16" s="441"/>
    </row>
    <row r="17" spans="1:44" s="439" customFormat="1" ht="13.5" customHeight="1">
      <c r="A17" s="1238"/>
      <c r="B17" s="1264"/>
      <c r="C17" s="1264"/>
      <c r="D17" s="1264"/>
      <c r="E17" s="1264"/>
      <c r="F17" s="1264"/>
      <c r="G17" s="1264"/>
      <c r="H17" s="1264"/>
      <c r="I17" s="1265"/>
      <c r="J17" s="1265"/>
      <c r="K17" s="1266"/>
      <c r="L17" s="1306"/>
      <c r="M17" s="1307"/>
      <c r="N17" s="1307"/>
      <c r="O17" s="1307"/>
      <c r="P17" s="1307"/>
      <c r="Q17" s="1307"/>
      <c r="R17" s="1307"/>
      <c r="S17" s="1308"/>
      <c r="T17" s="1310"/>
      <c r="U17" s="1307"/>
      <c r="V17" s="1307"/>
      <c r="W17" s="1307"/>
      <c r="X17" s="1307"/>
      <c r="Y17" s="1307"/>
      <c r="Z17" s="1307"/>
      <c r="AA17" s="1307"/>
      <c r="AB17" s="1308"/>
      <c r="AC17" s="1310"/>
      <c r="AD17" s="1212"/>
      <c r="AE17" s="1212"/>
      <c r="AF17" s="1212"/>
      <c r="AG17" s="1212"/>
      <c r="AH17" s="1212"/>
      <c r="AI17" s="1212"/>
      <c r="AJ17" s="1307"/>
      <c r="AK17" s="1307"/>
      <c r="AL17" s="1307"/>
      <c r="AM17" s="1307"/>
      <c r="AN17" s="1307"/>
      <c r="AO17" s="1307"/>
      <c r="AP17" s="1307"/>
      <c r="AQ17" s="1308"/>
      <c r="AR17" s="1305"/>
    </row>
    <row r="18" spans="1:44" s="439" customFormat="1" ht="13.5" customHeight="1">
      <c r="A18" s="1238" t="s">
        <v>12</v>
      </c>
      <c r="B18" s="1239"/>
      <c r="C18" s="1239"/>
      <c r="D18" s="1239"/>
      <c r="E18" s="1239"/>
      <c r="F18" s="1239"/>
      <c r="G18" s="1239"/>
      <c r="H18" s="1239"/>
      <c r="I18" s="1240"/>
      <c r="J18" s="1240"/>
      <c r="K18" s="1241"/>
      <c r="L18" s="1306" t="str">
        <f t="shared" ref="L18" si="11">IF(L34="","",L34+L50)</f>
        <v/>
      </c>
      <c r="M18" s="1307"/>
      <c r="N18" s="1307"/>
      <c r="O18" s="1307"/>
      <c r="P18" s="1307"/>
      <c r="Q18" s="1307"/>
      <c r="R18" s="1307"/>
      <c r="S18" s="1308"/>
      <c r="T18" s="1309" t="s">
        <v>718</v>
      </c>
      <c r="U18" s="1307" t="str">
        <f t="shared" ref="U18" si="12">IF(U34="","",U34+U50)</f>
        <v/>
      </c>
      <c r="V18" s="1307"/>
      <c r="W18" s="1307"/>
      <c r="X18" s="1307"/>
      <c r="Y18" s="1307"/>
      <c r="Z18" s="1307"/>
      <c r="AA18" s="1307"/>
      <c r="AB18" s="1308"/>
      <c r="AC18" s="1309" t="s">
        <v>718</v>
      </c>
      <c r="AD18" s="1211" t="str">
        <f>IF($AD$26="","",$AD$26)</f>
        <v/>
      </c>
      <c r="AE18" s="1212"/>
      <c r="AF18" s="1212"/>
      <c r="AG18" s="1212"/>
      <c r="AH18" s="1212"/>
      <c r="AI18" s="1212"/>
      <c r="AJ18" s="1307" t="str">
        <f t="shared" ref="AJ18" si="13">IFERROR(AJ34+AJ50,"")</f>
        <v/>
      </c>
      <c r="AK18" s="1307"/>
      <c r="AL18" s="1307"/>
      <c r="AM18" s="1307"/>
      <c r="AN18" s="1307"/>
      <c r="AO18" s="1307"/>
      <c r="AP18" s="1307"/>
      <c r="AQ18" s="1308"/>
      <c r="AR18" s="1304" t="s">
        <v>4</v>
      </c>
    </row>
    <row r="19" spans="1:44" s="439" customFormat="1" ht="13.5" customHeight="1">
      <c r="A19" s="1242"/>
      <c r="B19" s="1243"/>
      <c r="C19" s="1243"/>
      <c r="D19" s="1243"/>
      <c r="E19" s="1243"/>
      <c r="F19" s="1243"/>
      <c r="G19" s="1243"/>
      <c r="H19" s="1243"/>
      <c r="I19" s="1244"/>
      <c r="J19" s="1244"/>
      <c r="K19" s="1245"/>
      <c r="L19" s="1229"/>
      <c r="M19" s="1230"/>
      <c r="N19" s="1230"/>
      <c r="O19" s="1230"/>
      <c r="P19" s="1230"/>
      <c r="Q19" s="1230"/>
      <c r="R19" s="1230"/>
      <c r="S19" s="1231"/>
      <c r="T19" s="1233"/>
      <c r="U19" s="1230"/>
      <c r="V19" s="1230"/>
      <c r="W19" s="1230"/>
      <c r="X19" s="1230"/>
      <c r="Y19" s="1230"/>
      <c r="Z19" s="1230"/>
      <c r="AA19" s="1230"/>
      <c r="AB19" s="1231"/>
      <c r="AC19" s="1233"/>
      <c r="AD19" s="1213"/>
      <c r="AE19" s="1213"/>
      <c r="AF19" s="1213"/>
      <c r="AG19" s="1213"/>
      <c r="AH19" s="1213"/>
      <c r="AI19" s="1213"/>
      <c r="AJ19" s="1230"/>
      <c r="AK19" s="1230"/>
      <c r="AL19" s="1230"/>
      <c r="AM19" s="1230"/>
      <c r="AN19" s="1230"/>
      <c r="AO19" s="1230"/>
      <c r="AP19" s="1230"/>
      <c r="AQ19" s="1231"/>
      <c r="AR19" s="1237"/>
    </row>
    <row r="20" spans="1:44" s="439" customFormat="1" ht="13.5" customHeight="1">
      <c r="A20" s="1333" t="s">
        <v>5181</v>
      </c>
      <c r="B20" s="1332"/>
      <c r="C20" s="1332"/>
      <c r="D20" s="1332"/>
      <c r="E20" s="1332"/>
      <c r="F20" s="1332"/>
      <c r="G20" s="1332"/>
      <c r="H20" s="1332"/>
      <c r="I20" s="1334"/>
      <c r="J20" s="1334"/>
      <c r="K20" s="1335"/>
      <c r="L20" s="1226" t="str">
        <f>IF(L10="","",SUM(L10:S19))</f>
        <v/>
      </c>
      <c r="M20" s="1227"/>
      <c r="N20" s="1227"/>
      <c r="O20" s="1227"/>
      <c r="P20" s="1227"/>
      <c r="Q20" s="1227"/>
      <c r="R20" s="1227"/>
      <c r="S20" s="1228"/>
      <c r="T20" s="1232" t="s">
        <v>718</v>
      </c>
      <c r="U20" s="1227" t="str">
        <f>IF(U10="","",SUM(U10:AB19))</f>
        <v/>
      </c>
      <c r="V20" s="1227"/>
      <c r="W20" s="1227"/>
      <c r="X20" s="1227"/>
      <c r="Y20" s="1227"/>
      <c r="Z20" s="1227"/>
      <c r="AA20" s="1227"/>
      <c r="AB20" s="1228"/>
      <c r="AC20" s="1232" t="s">
        <v>718</v>
      </c>
      <c r="AD20" s="1234"/>
      <c r="AE20" s="1234"/>
      <c r="AF20" s="1234"/>
      <c r="AG20" s="1234"/>
      <c r="AH20" s="1234"/>
      <c r="AI20" s="1234"/>
      <c r="AJ20" s="1227" t="str">
        <f>IF(AJ10="","",SUM(AJ10:AQ19))</f>
        <v/>
      </c>
      <c r="AK20" s="1227"/>
      <c r="AL20" s="1227"/>
      <c r="AM20" s="1227"/>
      <c r="AN20" s="1227"/>
      <c r="AO20" s="1227"/>
      <c r="AP20" s="1227"/>
      <c r="AQ20" s="1228"/>
      <c r="AR20" s="1236" t="s">
        <v>4</v>
      </c>
    </row>
    <row r="21" spans="1:44" s="439" customFormat="1" ht="13.5" customHeight="1">
      <c r="A21" s="1336"/>
      <c r="B21" s="1328"/>
      <c r="C21" s="1328"/>
      <c r="D21" s="1328"/>
      <c r="E21" s="1328"/>
      <c r="F21" s="1328"/>
      <c r="G21" s="1328"/>
      <c r="H21" s="1328"/>
      <c r="I21" s="1337"/>
      <c r="J21" s="1337"/>
      <c r="K21" s="1338"/>
      <c r="L21" s="1229"/>
      <c r="M21" s="1230"/>
      <c r="N21" s="1230"/>
      <c r="O21" s="1230"/>
      <c r="P21" s="1230"/>
      <c r="Q21" s="1230"/>
      <c r="R21" s="1230"/>
      <c r="S21" s="1231"/>
      <c r="T21" s="1233"/>
      <c r="U21" s="1230"/>
      <c r="V21" s="1230"/>
      <c r="W21" s="1230"/>
      <c r="X21" s="1230"/>
      <c r="Y21" s="1230"/>
      <c r="Z21" s="1230"/>
      <c r="AA21" s="1230"/>
      <c r="AB21" s="1231"/>
      <c r="AC21" s="1233"/>
      <c r="AD21" s="1235"/>
      <c r="AE21" s="1235"/>
      <c r="AF21" s="1235"/>
      <c r="AG21" s="1235"/>
      <c r="AH21" s="1235"/>
      <c r="AI21" s="1235"/>
      <c r="AJ21" s="1230"/>
      <c r="AK21" s="1230"/>
      <c r="AL21" s="1230"/>
      <c r="AM21" s="1230"/>
      <c r="AN21" s="1230"/>
      <c r="AO21" s="1230"/>
      <c r="AP21" s="1230"/>
      <c r="AQ21" s="1231"/>
      <c r="AR21" s="1237"/>
    </row>
    <row r="22" spans="1:44" s="447" customFormat="1" ht="13.5" customHeight="1">
      <c r="A22" s="442"/>
      <c r="B22" s="443"/>
      <c r="C22" s="443"/>
      <c r="D22" s="443"/>
      <c r="E22" s="443"/>
      <c r="F22" s="443"/>
      <c r="G22" s="443"/>
      <c r="H22" s="443"/>
      <c r="I22" s="444"/>
      <c r="J22" s="444"/>
      <c r="K22" s="444"/>
      <c r="L22" s="444"/>
      <c r="M22" s="444"/>
      <c r="N22" s="444"/>
      <c r="O22" s="444"/>
      <c r="P22" s="444"/>
      <c r="Q22" s="444"/>
      <c r="R22" s="445"/>
      <c r="S22" s="444"/>
      <c r="T22" s="444"/>
      <c r="U22" s="444"/>
      <c r="V22" s="444"/>
      <c r="W22" s="444"/>
      <c r="X22" s="444"/>
      <c r="Y22" s="444"/>
      <c r="Z22" s="444"/>
      <c r="AA22" s="444"/>
      <c r="AB22" s="445"/>
      <c r="AC22" s="446"/>
      <c r="AD22" s="446"/>
      <c r="AE22" s="446"/>
      <c r="AF22" s="446"/>
      <c r="AG22" s="446"/>
      <c r="AH22" s="446"/>
      <c r="AI22" s="446"/>
      <c r="AJ22" s="444"/>
      <c r="AK22" s="444"/>
      <c r="AL22" s="444"/>
      <c r="AM22" s="444"/>
      <c r="AN22" s="444"/>
      <c r="AO22" s="444"/>
      <c r="AP22" s="444"/>
      <c r="AQ22" s="444"/>
      <c r="AR22" s="445"/>
    </row>
    <row r="23" spans="1:44">
      <c r="A23" s="32" t="s">
        <v>5328</v>
      </c>
      <c r="AC23" s="448"/>
    </row>
    <row r="24" spans="1:44" s="440" customFormat="1" ht="13.5" customHeight="1">
      <c r="A24" s="1311" t="s">
        <v>14</v>
      </c>
      <c r="B24" s="1312"/>
      <c r="C24" s="1312"/>
      <c r="D24" s="1312"/>
      <c r="E24" s="1312"/>
      <c r="F24" s="1312"/>
      <c r="G24" s="1312"/>
      <c r="H24" s="1312"/>
      <c r="I24" s="1312"/>
      <c r="J24" s="1312"/>
      <c r="K24" s="1313"/>
      <c r="L24" s="1325" t="s">
        <v>235</v>
      </c>
      <c r="M24" s="1326"/>
      <c r="N24" s="1326"/>
      <c r="O24" s="1326"/>
      <c r="P24" s="1326"/>
      <c r="Q24" s="1326"/>
      <c r="R24" s="1326"/>
      <c r="S24" s="1326"/>
      <c r="T24" s="1326"/>
      <c r="U24" s="1326" t="s">
        <v>0</v>
      </c>
      <c r="V24" s="1326"/>
      <c r="W24" s="1326"/>
      <c r="X24" s="1326"/>
      <c r="Y24" s="1326"/>
      <c r="Z24" s="1326"/>
      <c r="AA24" s="1326"/>
      <c r="AB24" s="1326"/>
      <c r="AC24" s="1332"/>
      <c r="AD24" s="1322" t="s">
        <v>236</v>
      </c>
      <c r="AE24" s="1322"/>
      <c r="AF24" s="1322"/>
      <c r="AG24" s="1322"/>
      <c r="AH24" s="1322"/>
      <c r="AI24" s="1322"/>
      <c r="AJ24" s="1322" t="s">
        <v>237</v>
      </c>
      <c r="AK24" s="1322"/>
      <c r="AL24" s="1322"/>
      <c r="AM24" s="1322"/>
      <c r="AN24" s="1322"/>
      <c r="AO24" s="1322"/>
      <c r="AP24" s="1322"/>
      <c r="AQ24" s="1322"/>
      <c r="AR24" s="1329"/>
    </row>
    <row r="25" spans="1:44" s="440" customFormat="1" ht="13.5" customHeight="1">
      <c r="A25" s="1314"/>
      <c r="B25" s="1244"/>
      <c r="C25" s="1244"/>
      <c r="D25" s="1244"/>
      <c r="E25" s="1244"/>
      <c r="F25" s="1244"/>
      <c r="G25" s="1244"/>
      <c r="H25" s="1244"/>
      <c r="I25" s="1244"/>
      <c r="J25" s="1244"/>
      <c r="K25" s="1245"/>
      <c r="L25" s="1327"/>
      <c r="M25" s="1328"/>
      <c r="N25" s="1328"/>
      <c r="O25" s="1328"/>
      <c r="P25" s="1328"/>
      <c r="Q25" s="1328"/>
      <c r="R25" s="1328"/>
      <c r="S25" s="1328"/>
      <c r="T25" s="1328"/>
      <c r="U25" s="1328"/>
      <c r="V25" s="1328"/>
      <c r="W25" s="1328"/>
      <c r="X25" s="1328"/>
      <c r="Y25" s="1328"/>
      <c r="Z25" s="1328"/>
      <c r="AA25" s="1328"/>
      <c r="AB25" s="1328"/>
      <c r="AC25" s="1328"/>
      <c r="AD25" s="1324"/>
      <c r="AE25" s="1324"/>
      <c r="AF25" s="1324"/>
      <c r="AG25" s="1324"/>
      <c r="AH25" s="1324"/>
      <c r="AI25" s="1324"/>
      <c r="AJ25" s="1324"/>
      <c r="AK25" s="1324"/>
      <c r="AL25" s="1324"/>
      <c r="AM25" s="1324"/>
      <c r="AN25" s="1324"/>
      <c r="AO25" s="1324"/>
      <c r="AP25" s="1324"/>
      <c r="AQ25" s="1324"/>
      <c r="AR25" s="1330"/>
    </row>
    <row r="26" spans="1:44" s="439" customFormat="1" ht="13.5" customHeight="1">
      <c r="A26" s="1339" t="s">
        <v>13</v>
      </c>
      <c r="B26" s="1340"/>
      <c r="C26" s="1340"/>
      <c r="D26" s="1340"/>
      <c r="E26" s="1340"/>
      <c r="F26" s="1340"/>
      <c r="G26" s="1340"/>
      <c r="H26" s="1340"/>
      <c r="I26" s="1341"/>
      <c r="J26" s="1341"/>
      <c r="K26" s="1342"/>
      <c r="L26" s="1297"/>
      <c r="M26" s="1298"/>
      <c r="N26" s="1298"/>
      <c r="O26" s="1298"/>
      <c r="P26" s="1298"/>
      <c r="Q26" s="1298"/>
      <c r="R26" s="1298"/>
      <c r="S26" s="1299"/>
      <c r="T26" s="1300" t="s">
        <v>718</v>
      </c>
      <c r="U26" s="1298"/>
      <c r="V26" s="1298"/>
      <c r="W26" s="1298"/>
      <c r="X26" s="1298"/>
      <c r="Y26" s="1298"/>
      <c r="Z26" s="1298"/>
      <c r="AA26" s="1298"/>
      <c r="AB26" s="1299"/>
      <c r="AC26" s="1300" t="s">
        <v>718</v>
      </c>
      <c r="AD26" s="1301"/>
      <c r="AE26" s="1302"/>
      <c r="AF26" s="1302"/>
      <c r="AG26" s="1302"/>
      <c r="AH26" s="1302"/>
      <c r="AI26" s="1302"/>
      <c r="AJ26" s="1227" t="str">
        <f>IF(U26="","",IF(AD26="1/3",ROUNDDOWN(U26*1/3,0),IF(AD26="1/2",ROUNDDOWN(U26/2,0),"0")))</f>
        <v/>
      </c>
      <c r="AK26" s="1227"/>
      <c r="AL26" s="1227"/>
      <c r="AM26" s="1227"/>
      <c r="AN26" s="1227"/>
      <c r="AO26" s="1227"/>
      <c r="AP26" s="1227"/>
      <c r="AQ26" s="1228"/>
      <c r="AR26" s="1343" t="s">
        <v>4</v>
      </c>
    </row>
    <row r="27" spans="1:44" s="439" customFormat="1" ht="13.5" customHeight="1">
      <c r="A27" s="1238"/>
      <c r="B27" s="1264"/>
      <c r="C27" s="1264"/>
      <c r="D27" s="1264"/>
      <c r="E27" s="1264"/>
      <c r="F27" s="1264"/>
      <c r="G27" s="1264"/>
      <c r="H27" s="1264"/>
      <c r="I27" s="1265"/>
      <c r="J27" s="1265"/>
      <c r="K27" s="1266"/>
      <c r="L27" s="1252"/>
      <c r="M27" s="1253"/>
      <c r="N27" s="1253"/>
      <c r="O27" s="1253"/>
      <c r="P27" s="1253"/>
      <c r="Q27" s="1253"/>
      <c r="R27" s="1253"/>
      <c r="S27" s="1254"/>
      <c r="T27" s="1273"/>
      <c r="U27" s="1253"/>
      <c r="V27" s="1253"/>
      <c r="W27" s="1253"/>
      <c r="X27" s="1253"/>
      <c r="Y27" s="1253"/>
      <c r="Z27" s="1253"/>
      <c r="AA27" s="1253"/>
      <c r="AB27" s="1254"/>
      <c r="AC27" s="1273"/>
      <c r="AD27" s="1303"/>
      <c r="AE27" s="1303"/>
      <c r="AF27" s="1303"/>
      <c r="AG27" s="1303"/>
      <c r="AH27" s="1303"/>
      <c r="AI27" s="1303"/>
      <c r="AJ27" s="1307"/>
      <c r="AK27" s="1307"/>
      <c r="AL27" s="1307"/>
      <c r="AM27" s="1307"/>
      <c r="AN27" s="1307"/>
      <c r="AO27" s="1307"/>
      <c r="AP27" s="1307"/>
      <c r="AQ27" s="1308"/>
      <c r="AR27" s="1345"/>
    </row>
    <row r="28" spans="1:44" s="439" customFormat="1" ht="13.5" customHeight="1">
      <c r="A28" s="1238" t="s">
        <v>19</v>
      </c>
      <c r="B28" s="1264"/>
      <c r="C28" s="1264"/>
      <c r="D28" s="1264"/>
      <c r="E28" s="1264"/>
      <c r="F28" s="1264"/>
      <c r="G28" s="1264"/>
      <c r="H28" s="1264"/>
      <c r="I28" s="1265"/>
      <c r="J28" s="1265"/>
      <c r="K28" s="1266"/>
      <c r="L28" s="1252"/>
      <c r="M28" s="1253"/>
      <c r="N28" s="1253"/>
      <c r="O28" s="1253"/>
      <c r="P28" s="1253"/>
      <c r="Q28" s="1253"/>
      <c r="R28" s="1253"/>
      <c r="S28" s="1254"/>
      <c r="T28" s="1258" t="s">
        <v>718</v>
      </c>
      <c r="U28" s="1253"/>
      <c r="V28" s="1253"/>
      <c r="W28" s="1253"/>
      <c r="X28" s="1253"/>
      <c r="Y28" s="1253"/>
      <c r="Z28" s="1253"/>
      <c r="AA28" s="1253"/>
      <c r="AB28" s="1254"/>
      <c r="AC28" s="1258" t="s">
        <v>718</v>
      </c>
      <c r="AD28" s="1211" t="str">
        <f>IF($AD$26="","",$AD$26)</f>
        <v/>
      </c>
      <c r="AE28" s="1212"/>
      <c r="AF28" s="1212"/>
      <c r="AG28" s="1212"/>
      <c r="AH28" s="1212"/>
      <c r="AI28" s="1212"/>
      <c r="AJ28" s="1307" t="str">
        <f t="shared" ref="AJ28" si="14">IF(U28="","",IF(AD28="1/3",ROUNDDOWN(U28*1/3,0),IF(AD28="1/2",ROUNDDOWN(U28/2,0),"0")))</f>
        <v/>
      </c>
      <c r="AK28" s="1307"/>
      <c r="AL28" s="1307"/>
      <c r="AM28" s="1307"/>
      <c r="AN28" s="1307"/>
      <c r="AO28" s="1307"/>
      <c r="AP28" s="1307"/>
      <c r="AQ28" s="1308"/>
      <c r="AR28" s="1304" t="s">
        <v>4</v>
      </c>
    </row>
    <row r="29" spans="1:44" s="439" customFormat="1" ht="13.5" customHeight="1">
      <c r="A29" s="1238"/>
      <c r="B29" s="1264"/>
      <c r="C29" s="1264"/>
      <c r="D29" s="1264"/>
      <c r="E29" s="1264"/>
      <c r="F29" s="1264"/>
      <c r="G29" s="1264"/>
      <c r="H29" s="1264"/>
      <c r="I29" s="1265"/>
      <c r="J29" s="1265"/>
      <c r="K29" s="1266"/>
      <c r="L29" s="1252"/>
      <c r="M29" s="1253"/>
      <c r="N29" s="1253"/>
      <c r="O29" s="1253"/>
      <c r="P29" s="1253"/>
      <c r="Q29" s="1253"/>
      <c r="R29" s="1253"/>
      <c r="S29" s="1254"/>
      <c r="T29" s="1273"/>
      <c r="U29" s="1253"/>
      <c r="V29" s="1253"/>
      <c r="W29" s="1253"/>
      <c r="X29" s="1253"/>
      <c r="Y29" s="1253"/>
      <c r="Z29" s="1253"/>
      <c r="AA29" s="1253"/>
      <c r="AB29" s="1254"/>
      <c r="AC29" s="1273"/>
      <c r="AD29" s="1212"/>
      <c r="AE29" s="1212"/>
      <c r="AF29" s="1212"/>
      <c r="AG29" s="1212"/>
      <c r="AH29" s="1212"/>
      <c r="AI29" s="1212"/>
      <c r="AJ29" s="1307"/>
      <c r="AK29" s="1307"/>
      <c r="AL29" s="1307"/>
      <c r="AM29" s="1307"/>
      <c r="AN29" s="1307"/>
      <c r="AO29" s="1307"/>
      <c r="AP29" s="1307"/>
      <c r="AQ29" s="1308"/>
      <c r="AR29" s="1305"/>
    </row>
    <row r="30" spans="1:44" s="439" customFormat="1" ht="13.5" customHeight="1">
      <c r="A30" s="1263" t="s">
        <v>17</v>
      </c>
      <c r="B30" s="1264"/>
      <c r="C30" s="1264"/>
      <c r="D30" s="1264"/>
      <c r="E30" s="1264"/>
      <c r="F30" s="1264"/>
      <c r="G30" s="1264"/>
      <c r="H30" s="1264"/>
      <c r="I30" s="1265"/>
      <c r="J30" s="1265"/>
      <c r="K30" s="1266"/>
      <c r="L30" s="1252"/>
      <c r="M30" s="1253"/>
      <c r="N30" s="1253"/>
      <c r="O30" s="1253"/>
      <c r="P30" s="1253"/>
      <c r="Q30" s="1253"/>
      <c r="R30" s="1253"/>
      <c r="S30" s="1254"/>
      <c r="T30" s="1258" t="s">
        <v>718</v>
      </c>
      <c r="U30" s="1253"/>
      <c r="V30" s="1253"/>
      <c r="W30" s="1253"/>
      <c r="X30" s="1253"/>
      <c r="Y30" s="1253"/>
      <c r="Z30" s="1253"/>
      <c r="AA30" s="1253"/>
      <c r="AB30" s="1254"/>
      <c r="AC30" s="1258" t="s">
        <v>718</v>
      </c>
      <c r="AD30" s="1211" t="str">
        <f t="shared" ref="AD30" si="15">IF($AD$26="","",$AD$26)</f>
        <v/>
      </c>
      <c r="AE30" s="1212"/>
      <c r="AF30" s="1212"/>
      <c r="AG30" s="1212"/>
      <c r="AH30" s="1212"/>
      <c r="AI30" s="1212"/>
      <c r="AJ30" s="1307" t="str">
        <f t="shared" ref="AJ30" si="16">IF(U30="","",IF(AD30="1/3",ROUNDDOWN(U30*1/3,0),IF(AD30="1/2",ROUNDDOWN(U30/2,0),"0")))</f>
        <v/>
      </c>
      <c r="AK30" s="1307"/>
      <c r="AL30" s="1307"/>
      <c r="AM30" s="1307"/>
      <c r="AN30" s="1307"/>
      <c r="AO30" s="1307"/>
      <c r="AP30" s="1307"/>
      <c r="AQ30" s="1308"/>
      <c r="AR30" s="1304" t="s">
        <v>4</v>
      </c>
    </row>
    <row r="31" spans="1:44" s="439" customFormat="1" ht="13.5" customHeight="1">
      <c r="A31" s="1238"/>
      <c r="B31" s="1264"/>
      <c r="C31" s="1264"/>
      <c r="D31" s="1264"/>
      <c r="E31" s="1264"/>
      <c r="F31" s="1264"/>
      <c r="G31" s="1264"/>
      <c r="H31" s="1264"/>
      <c r="I31" s="1265"/>
      <c r="J31" s="1265"/>
      <c r="K31" s="1266"/>
      <c r="L31" s="1252"/>
      <c r="M31" s="1253"/>
      <c r="N31" s="1253"/>
      <c r="O31" s="1253"/>
      <c r="P31" s="1253"/>
      <c r="Q31" s="1253"/>
      <c r="R31" s="1253"/>
      <c r="S31" s="1254"/>
      <c r="T31" s="1273"/>
      <c r="U31" s="1253"/>
      <c r="V31" s="1253"/>
      <c r="W31" s="1253"/>
      <c r="X31" s="1253"/>
      <c r="Y31" s="1253"/>
      <c r="Z31" s="1253"/>
      <c r="AA31" s="1253"/>
      <c r="AB31" s="1254"/>
      <c r="AC31" s="1273"/>
      <c r="AD31" s="1212"/>
      <c r="AE31" s="1212"/>
      <c r="AF31" s="1212"/>
      <c r="AG31" s="1212"/>
      <c r="AH31" s="1212"/>
      <c r="AI31" s="1212"/>
      <c r="AJ31" s="1307"/>
      <c r="AK31" s="1307"/>
      <c r="AL31" s="1307"/>
      <c r="AM31" s="1307"/>
      <c r="AN31" s="1307"/>
      <c r="AO31" s="1307"/>
      <c r="AP31" s="1307"/>
      <c r="AQ31" s="1308"/>
      <c r="AR31" s="1305"/>
    </row>
    <row r="32" spans="1:44" s="439" customFormat="1" ht="13.5" customHeight="1">
      <c r="A32" s="1263" t="s">
        <v>18</v>
      </c>
      <c r="B32" s="1264"/>
      <c r="C32" s="1264"/>
      <c r="D32" s="1264"/>
      <c r="E32" s="1264"/>
      <c r="F32" s="1264"/>
      <c r="G32" s="1264"/>
      <c r="H32" s="1264"/>
      <c r="I32" s="1265"/>
      <c r="J32" s="1265"/>
      <c r="K32" s="1266"/>
      <c r="L32" s="1252"/>
      <c r="M32" s="1253"/>
      <c r="N32" s="1253"/>
      <c r="O32" s="1253"/>
      <c r="P32" s="1253"/>
      <c r="Q32" s="1253"/>
      <c r="R32" s="1253"/>
      <c r="S32" s="1254"/>
      <c r="T32" s="1258" t="s">
        <v>718</v>
      </c>
      <c r="U32" s="1253"/>
      <c r="V32" s="1253"/>
      <c r="W32" s="1253"/>
      <c r="X32" s="1253"/>
      <c r="Y32" s="1253"/>
      <c r="Z32" s="1253"/>
      <c r="AA32" s="1253"/>
      <c r="AB32" s="1254"/>
      <c r="AC32" s="1258" t="s">
        <v>718</v>
      </c>
      <c r="AD32" s="1211" t="str">
        <f t="shared" ref="AD32" si="17">IF($AD$26="","",$AD$26)</f>
        <v/>
      </c>
      <c r="AE32" s="1212"/>
      <c r="AF32" s="1212"/>
      <c r="AG32" s="1212"/>
      <c r="AH32" s="1212"/>
      <c r="AI32" s="1212"/>
      <c r="AJ32" s="1307" t="str">
        <f t="shared" ref="AJ32" si="18">IF(U32="","",IF(AD32="1/3",ROUNDDOWN(U32*1/3,0),IF(AD32="1/2",ROUNDDOWN(U32/2,0),"0")))</f>
        <v/>
      </c>
      <c r="AK32" s="1307"/>
      <c r="AL32" s="1307"/>
      <c r="AM32" s="1307"/>
      <c r="AN32" s="1307"/>
      <c r="AO32" s="1307"/>
      <c r="AP32" s="1307"/>
      <c r="AQ32" s="1308"/>
      <c r="AR32" s="1304" t="s">
        <v>4</v>
      </c>
    </row>
    <row r="33" spans="1:48" s="439" customFormat="1" ht="13.5" customHeight="1">
      <c r="A33" s="1238"/>
      <c r="B33" s="1264"/>
      <c r="C33" s="1264"/>
      <c r="D33" s="1264"/>
      <c r="E33" s="1264"/>
      <c r="F33" s="1264"/>
      <c r="G33" s="1264"/>
      <c r="H33" s="1264"/>
      <c r="I33" s="1265"/>
      <c r="J33" s="1265"/>
      <c r="K33" s="1266"/>
      <c r="L33" s="1252"/>
      <c r="M33" s="1253"/>
      <c r="N33" s="1253"/>
      <c r="O33" s="1253"/>
      <c r="P33" s="1253"/>
      <c r="Q33" s="1253"/>
      <c r="R33" s="1253"/>
      <c r="S33" s="1254"/>
      <c r="T33" s="1273"/>
      <c r="U33" s="1253"/>
      <c r="V33" s="1253"/>
      <c r="W33" s="1253"/>
      <c r="X33" s="1253"/>
      <c r="Y33" s="1253"/>
      <c r="Z33" s="1253"/>
      <c r="AA33" s="1253"/>
      <c r="AB33" s="1254"/>
      <c r="AC33" s="1273"/>
      <c r="AD33" s="1212"/>
      <c r="AE33" s="1212"/>
      <c r="AF33" s="1212"/>
      <c r="AG33" s="1212"/>
      <c r="AH33" s="1212"/>
      <c r="AI33" s="1212"/>
      <c r="AJ33" s="1307"/>
      <c r="AK33" s="1307"/>
      <c r="AL33" s="1307"/>
      <c r="AM33" s="1307"/>
      <c r="AN33" s="1307"/>
      <c r="AO33" s="1307"/>
      <c r="AP33" s="1307"/>
      <c r="AQ33" s="1308"/>
      <c r="AR33" s="1305"/>
    </row>
    <row r="34" spans="1:48" s="439" customFormat="1" ht="13.5" customHeight="1">
      <c r="A34" s="1238" t="s">
        <v>12</v>
      </c>
      <c r="B34" s="1239"/>
      <c r="C34" s="1239"/>
      <c r="D34" s="1239"/>
      <c r="E34" s="1239"/>
      <c r="F34" s="1239"/>
      <c r="G34" s="1239"/>
      <c r="H34" s="1239"/>
      <c r="I34" s="1240"/>
      <c r="J34" s="1240"/>
      <c r="K34" s="1241"/>
      <c r="L34" s="1252"/>
      <c r="M34" s="1253"/>
      <c r="N34" s="1253"/>
      <c r="O34" s="1253"/>
      <c r="P34" s="1253"/>
      <c r="Q34" s="1253"/>
      <c r="R34" s="1253"/>
      <c r="S34" s="1254"/>
      <c r="T34" s="1258" t="s">
        <v>718</v>
      </c>
      <c r="U34" s="1253"/>
      <c r="V34" s="1253"/>
      <c r="W34" s="1253"/>
      <c r="X34" s="1253"/>
      <c r="Y34" s="1253"/>
      <c r="Z34" s="1253"/>
      <c r="AA34" s="1253"/>
      <c r="AB34" s="1254"/>
      <c r="AC34" s="1258" t="s">
        <v>718</v>
      </c>
      <c r="AD34" s="1211" t="str">
        <f t="shared" ref="AD34" si="19">IF($AD$26="","",$AD$26)</f>
        <v/>
      </c>
      <c r="AE34" s="1212"/>
      <c r="AF34" s="1212"/>
      <c r="AG34" s="1212"/>
      <c r="AH34" s="1212"/>
      <c r="AI34" s="1212"/>
      <c r="AJ34" s="1307" t="str">
        <f t="shared" ref="AJ34" si="20">IF(U34="","",IF(AD34="1/3",ROUNDDOWN(U34*1/3,0),IF(AD34="1/2",ROUNDDOWN(U34/2,0),"0")))</f>
        <v/>
      </c>
      <c r="AK34" s="1307"/>
      <c r="AL34" s="1307"/>
      <c r="AM34" s="1307"/>
      <c r="AN34" s="1307"/>
      <c r="AO34" s="1307"/>
      <c r="AP34" s="1307"/>
      <c r="AQ34" s="1308"/>
      <c r="AR34" s="1304" t="s">
        <v>4</v>
      </c>
    </row>
    <row r="35" spans="1:48" s="439" customFormat="1" ht="13.5" customHeight="1">
      <c r="A35" s="1242"/>
      <c r="B35" s="1243"/>
      <c r="C35" s="1243"/>
      <c r="D35" s="1243"/>
      <c r="E35" s="1243"/>
      <c r="F35" s="1243"/>
      <c r="G35" s="1243"/>
      <c r="H35" s="1243"/>
      <c r="I35" s="1244"/>
      <c r="J35" s="1244"/>
      <c r="K35" s="1245"/>
      <c r="L35" s="1255"/>
      <c r="M35" s="1256"/>
      <c r="N35" s="1256"/>
      <c r="O35" s="1256"/>
      <c r="P35" s="1256"/>
      <c r="Q35" s="1256"/>
      <c r="R35" s="1256"/>
      <c r="S35" s="1257"/>
      <c r="T35" s="1259"/>
      <c r="U35" s="1256"/>
      <c r="V35" s="1256"/>
      <c r="W35" s="1256"/>
      <c r="X35" s="1256"/>
      <c r="Y35" s="1256"/>
      <c r="Z35" s="1256"/>
      <c r="AA35" s="1256"/>
      <c r="AB35" s="1257"/>
      <c r="AC35" s="1259"/>
      <c r="AD35" s="1213"/>
      <c r="AE35" s="1213"/>
      <c r="AF35" s="1213"/>
      <c r="AG35" s="1213"/>
      <c r="AH35" s="1213"/>
      <c r="AI35" s="1213"/>
      <c r="AJ35" s="1230"/>
      <c r="AK35" s="1230"/>
      <c r="AL35" s="1230"/>
      <c r="AM35" s="1230"/>
      <c r="AN35" s="1230"/>
      <c r="AO35" s="1230"/>
      <c r="AP35" s="1230"/>
      <c r="AQ35" s="1231"/>
      <c r="AR35" s="1237"/>
    </row>
    <row r="36" spans="1:48" s="439" customFormat="1" ht="13.5" customHeight="1">
      <c r="A36" s="1333" t="s">
        <v>5180</v>
      </c>
      <c r="B36" s="1332"/>
      <c r="C36" s="1332"/>
      <c r="D36" s="1332"/>
      <c r="E36" s="1332"/>
      <c r="F36" s="1332"/>
      <c r="G36" s="1332"/>
      <c r="H36" s="1332"/>
      <c r="I36" s="1334"/>
      <c r="J36" s="1334"/>
      <c r="K36" s="1335"/>
      <c r="L36" s="1226" t="str">
        <f>IF(L26="","",SUM(L26:S35))</f>
        <v/>
      </c>
      <c r="M36" s="1227"/>
      <c r="N36" s="1227"/>
      <c r="O36" s="1227"/>
      <c r="P36" s="1227"/>
      <c r="Q36" s="1227"/>
      <c r="R36" s="1227"/>
      <c r="S36" s="1228"/>
      <c r="T36" s="1232" t="s">
        <v>718</v>
      </c>
      <c r="U36" s="1227" t="str">
        <f>IF(U26="","",SUM(U26:AB35))</f>
        <v/>
      </c>
      <c r="V36" s="1227"/>
      <c r="W36" s="1227"/>
      <c r="X36" s="1227"/>
      <c r="Y36" s="1227"/>
      <c r="Z36" s="1227"/>
      <c r="AA36" s="1227"/>
      <c r="AB36" s="1228"/>
      <c r="AC36" s="1232" t="s">
        <v>718</v>
      </c>
      <c r="AD36" s="1234"/>
      <c r="AE36" s="1234"/>
      <c r="AF36" s="1234"/>
      <c r="AG36" s="1234"/>
      <c r="AH36" s="1234"/>
      <c r="AI36" s="1234"/>
      <c r="AJ36" s="1227" t="str">
        <f>IF(AJ30="","",SUM(AJ26:AQ35))</f>
        <v/>
      </c>
      <c r="AK36" s="1227"/>
      <c r="AL36" s="1227"/>
      <c r="AM36" s="1227"/>
      <c r="AN36" s="1227"/>
      <c r="AO36" s="1227"/>
      <c r="AP36" s="1227"/>
      <c r="AQ36" s="1228"/>
      <c r="AR36" s="1343" t="s">
        <v>4</v>
      </c>
    </row>
    <row r="37" spans="1:48" s="439" customFormat="1" ht="13.5" customHeight="1">
      <c r="A37" s="1336"/>
      <c r="B37" s="1328"/>
      <c r="C37" s="1328"/>
      <c r="D37" s="1328"/>
      <c r="E37" s="1328"/>
      <c r="F37" s="1328"/>
      <c r="G37" s="1328"/>
      <c r="H37" s="1328"/>
      <c r="I37" s="1337"/>
      <c r="J37" s="1337"/>
      <c r="K37" s="1338"/>
      <c r="L37" s="1229"/>
      <c r="M37" s="1230"/>
      <c r="N37" s="1230"/>
      <c r="O37" s="1230"/>
      <c r="P37" s="1230"/>
      <c r="Q37" s="1230"/>
      <c r="R37" s="1230"/>
      <c r="S37" s="1231"/>
      <c r="T37" s="1233"/>
      <c r="U37" s="1230"/>
      <c r="V37" s="1230"/>
      <c r="W37" s="1230"/>
      <c r="X37" s="1230"/>
      <c r="Y37" s="1230"/>
      <c r="Z37" s="1230"/>
      <c r="AA37" s="1230"/>
      <c r="AB37" s="1231"/>
      <c r="AC37" s="1233"/>
      <c r="AD37" s="1235"/>
      <c r="AE37" s="1235"/>
      <c r="AF37" s="1235"/>
      <c r="AG37" s="1235"/>
      <c r="AH37" s="1235"/>
      <c r="AI37" s="1235"/>
      <c r="AJ37" s="1230"/>
      <c r="AK37" s="1230"/>
      <c r="AL37" s="1230"/>
      <c r="AM37" s="1230"/>
      <c r="AN37" s="1230"/>
      <c r="AO37" s="1230"/>
      <c r="AP37" s="1230"/>
      <c r="AQ37" s="1231"/>
      <c r="AR37" s="1344"/>
      <c r="AV37" s="449"/>
    </row>
    <row r="38" spans="1:48" s="439" customFormat="1" ht="13.5" customHeight="1">
      <c r="A38" s="433"/>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row>
    <row r="39" spans="1:48" s="439" customFormat="1" ht="13.5" customHeight="1">
      <c r="A39" s="32" t="s">
        <v>5329</v>
      </c>
      <c r="B39" s="450"/>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row>
    <row r="40" spans="1:48" s="440" customFormat="1" ht="13.5" customHeight="1">
      <c r="A40" s="1311" t="s">
        <v>14</v>
      </c>
      <c r="B40" s="1312"/>
      <c r="C40" s="1312"/>
      <c r="D40" s="1312"/>
      <c r="E40" s="1312"/>
      <c r="F40" s="1312"/>
      <c r="G40" s="1312"/>
      <c r="H40" s="1312"/>
      <c r="I40" s="1312"/>
      <c r="J40" s="1312"/>
      <c r="K40" s="1313"/>
      <c r="L40" s="1325" t="s">
        <v>235</v>
      </c>
      <c r="M40" s="1326"/>
      <c r="N40" s="1326"/>
      <c r="O40" s="1326"/>
      <c r="P40" s="1326"/>
      <c r="Q40" s="1326"/>
      <c r="R40" s="1326"/>
      <c r="S40" s="1326"/>
      <c r="T40" s="1326"/>
      <c r="U40" s="1326" t="s">
        <v>0</v>
      </c>
      <c r="V40" s="1326"/>
      <c r="W40" s="1326"/>
      <c r="X40" s="1326"/>
      <c r="Y40" s="1326"/>
      <c r="Z40" s="1326"/>
      <c r="AA40" s="1326"/>
      <c r="AB40" s="1326"/>
      <c r="AC40" s="1326"/>
      <c r="AD40" s="1322" t="s">
        <v>236</v>
      </c>
      <c r="AE40" s="1322"/>
      <c r="AF40" s="1322"/>
      <c r="AG40" s="1322"/>
      <c r="AH40" s="1322"/>
      <c r="AI40" s="1322"/>
      <c r="AJ40" s="1322" t="s">
        <v>237</v>
      </c>
      <c r="AK40" s="1322"/>
      <c r="AL40" s="1322"/>
      <c r="AM40" s="1322"/>
      <c r="AN40" s="1322"/>
      <c r="AO40" s="1322"/>
      <c r="AP40" s="1322"/>
      <c r="AQ40" s="1322"/>
      <c r="AR40" s="1329"/>
    </row>
    <row r="41" spans="1:48" s="440" customFormat="1" ht="13.5" customHeight="1">
      <c r="A41" s="1314"/>
      <c r="B41" s="1244"/>
      <c r="C41" s="1244"/>
      <c r="D41" s="1244"/>
      <c r="E41" s="1244"/>
      <c r="F41" s="1244"/>
      <c r="G41" s="1244"/>
      <c r="H41" s="1244"/>
      <c r="I41" s="1244"/>
      <c r="J41" s="1244"/>
      <c r="K41" s="1245"/>
      <c r="L41" s="1327"/>
      <c r="M41" s="1328"/>
      <c r="N41" s="1328"/>
      <c r="O41" s="1328"/>
      <c r="P41" s="1328"/>
      <c r="Q41" s="1328"/>
      <c r="R41" s="1328"/>
      <c r="S41" s="1328"/>
      <c r="T41" s="1328"/>
      <c r="U41" s="1328"/>
      <c r="V41" s="1328"/>
      <c r="W41" s="1328"/>
      <c r="X41" s="1328"/>
      <c r="Y41" s="1328"/>
      <c r="Z41" s="1328"/>
      <c r="AA41" s="1328"/>
      <c r="AB41" s="1328"/>
      <c r="AC41" s="1328"/>
      <c r="AD41" s="1324"/>
      <c r="AE41" s="1324"/>
      <c r="AF41" s="1324"/>
      <c r="AG41" s="1324"/>
      <c r="AH41" s="1324"/>
      <c r="AI41" s="1324"/>
      <c r="AJ41" s="1324"/>
      <c r="AK41" s="1324"/>
      <c r="AL41" s="1324"/>
      <c r="AM41" s="1324"/>
      <c r="AN41" s="1324"/>
      <c r="AO41" s="1324"/>
      <c r="AP41" s="1324"/>
      <c r="AQ41" s="1324"/>
      <c r="AR41" s="1330"/>
    </row>
    <row r="42" spans="1:48" s="439" customFormat="1" ht="13.5" customHeight="1">
      <c r="A42" s="1339" t="s">
        <v>13</v>
      </c>
      <c r="B42" s="1340"/>
      <c r="C42" s="1340"/>
      <c r="D42" s="1340"/>
      <c r="E42" s="1340"/>
      <c r="F42" s="1340"/>
      <c r="G42" s="1340"/>
      <c r="H42" s="1340"/>
      <c r="I42" s="1341"/>
      <c r="J42" s="1341"/>
      <c r="K42" s="1342"/>
      <c r="L42" s="1297"/>
      <c r="M42" s="1298"/>
      <c r="N42" s="1298"/>
      <c r="O42" s="1298"/>
      <c r="P42" s="1298"/>
      <c r="Q42" s="1298"/>
      <c r="R42" s="1298"/>
      <c r="S42" s="1299"/>
      <c r="T42" s="1300" t="s">
        <v>718</v>
      </c>
      <c r="U42" s="1298"/>
      <c r="V42" s="1298"/>
      <c r="W42" s="1298"/>
      <c r="X42" s="1298"/>
      <c r="Y42" s="1298"/>
      <c r="Z42" s="1298"/>
      <c r="AA42" s="1298"/>
      <c r="AB42" s="1299"/>
      <c r="AC42" s="1300" t="s">
        <v>718</v>
      </c>
      <c r="AD42" s="1285" t="str">
        <f>IF($AD$26="","",$AD$26)</f>
        <v/>
      </c>
      <c r="AE42" s="1286"/>
      <c r="AF42" s="1286"/>
      <c r="AG42" s="1286"/>
      <c r="AH42" s="1286"/>
      <c r="AI42" s="1286"/>
      <c r="AJ42" s="1227" t="str">
        <f>IF(U42="","",IF(AD42="1/3",ROUNDDOWN(U42*1/3,0),IF(AD42="1/2",ROUNDDOWN(U42/2,0),"0")))</f>
        <v/>
      </c>
      <c r="AK42" s="1227"/>
      <c r="AL42" s="1227"/>
      <c r="AM42" s="1227"/>
      <c r="AN42" s="1227"/>
      <c r="AO42" s="1227"/>
      <c r="AP42" s="1227"/>
      <c r="AQ42" s="1228"/>
      <c r="AR42" s="1236" t="s">
        <v>4</v>
      </c>
    </row>
    <row r="43" spans="1:48" s="439" customFormat="1" ht="13.5" customHeight="1">
      <c r="A43" s="1238"/>
      <c r="B43" s="1264"/>
      <c r="C43" s="1264"/>
      <c r="D43" s="1264"/>
      <c r="E43" s="1264"/>
      <c r="F43" s="1264"/>
      <c r="G43" s="1264"/>
      <c r="H43" s="1264"/>
      <c r="I43" s="1265"/>
      <c r="J43" s="1265"/>
      <c r="K43" s="1266"/>
      <c r="L43" s="1252"/>
      <c r="M43" s="1253"/>
      <c r="N43" s="1253"/>
      <c r="O43" s="1253"/>
      <c r="P43" s="1253"/>
      <c r="Q43" s="1253"/>
      <c r="R43" s="1253"/>
      <c r="S43" s="1254"/>
      <c r="T43" s="1273"/>
      <c r="U43" s="1253"/>
      <c r="V43" s="1253"/>
      <c r="W43" s="1253"/>
      <c r="X43" s="1253"/>
      <c r="Y43" s="1253"/>
      <c r="Z43" s="1253"/>
      <c r="AA43" s="1253"/>
      <c r="AB43" s="1254"/>
      <c r="AC43" s="1273"/>
      <c r="AD43" s="1212"/>
      <c r="AE43" s="1212"/>
      <c r="AF43" s="1212"/>
      <c r="AG43" s="1212"/>
      <c r="AH43" s="1212"/>
      <c r="AI43" s="1212"/>
      <c r="AJ43" s="1307"/>
      <c r="AK43" s="1307"/>
      <c r="AL43" s="1307"/>
      <c r="AM43" s="1307"/>
      <c r="AN43" s="1307"/>
      <c r="AO43" s="1307"/>
      <c r="AP43" s="1307"/>
      <c r="AQ43" s="1308"/>
      <c r="AR43" s="1305"/>
    </row>
    <row r="44" spans="1:48" s="439" customFormat="1" ht="13.5" customHeight="1">
      <c r="A44" s="1238" t="s">
        <v>19</v>
      </c>
      <c r="B44" s="1264"/>
      <c r="C44" s="1264"/>
      <c r="D44" s="1264"/>
      <c r="E44" s="1264"/>
      <c r="F44" s="1264"/>
      <c r="G44" s="1264"/>
      <c r="H44" s="1264"/>
      <c r="I44" s="1265"/>
      <c r="J44" s="1265"/>
      <c r="K44" s="1266"/>
      <c r="L44" s="1252"/>
      <c r="M44" s="1253"/>
      <c r="N44" s="1253"/>
      <c r="O44" s="1253"/>
      <c r="P44" s="1253"/>
      <c r="Q44" s="1253"/>
      <c r="R44" s="1253"/>
      <c r="S44" s="1254"/>
      <c r="T44" s="1258" t="s">
        <v>718</v>
      </c>
      <c r="U44" s="1253"/>
      <c r="V44" s="1253"/>
      <c r="W44" s="1253"/>
      <c r="X44" s="1253"/>
      <c r="Y44" s="1253"/>
      <c r="Z44" s="1253"/>
      <c r="AA44" s="1253"/>
      <c r="AB44" s="1254"/>
      <c r="AC44" s="1258" t="s">
        <v>718</v>
      </c>
      <c r="AD44" s="1211" t="str">
        <f t="shared" ref="AD44" si="21">IF($AD$26="","",$AD$26)</f>
        <v/>
      </c>
      <c r="AE44" s="1212"/>
      <c r="AF44" s="1212"/>
      <c r="AG44" s="1212"/>
      <c r="AH44" s="1212"/>
      <c r="AI44" s="1212"/>
      <c r="AJ44" s="1307" t="str">
        <f t="shared" ref="AJ44" si="22">IF(U44="","",IF(AD44="1/3",ROUNDDOWN(U44*1/3,0),IF(AD44="1/2",ROUNDDOWN(U44/2,0),"0")))</f>
        <v/>
      </c>
      <c r="AK44" s="1307"/>
      <c r="AL44" s="1307"/>
      <c r="AM44" s="1307"/>
      <c r="AN44" s="1307"/>
      <c r="AO44" s="1307"/>
      <c r="AP44" s="1307"/>
      <c r="AQ44" s="1308"/>
      <c r="AR44" s="1304" t="s">
        <v>4</v>
      </c>
    </row>
    <row r="45" spans="1:48" s="439" customFormat="1" ht="13.5" customHeight="1">
      <c r="A45" s="1238"/>
      <c r="B45" s="1264"/>
      <c r="C45" s="1264"/>
      <c r="D45" s="1264"/>
      <c r="E45" s="1264"/>
      <c r="F45" s="1264"/>
      <c r="G45" s="1264"/>
      <c r="H45" s="1264"/>
      <c r="I45" s="1265"/>
      <c r="J45" s="1265"/>
      <c r="K45" s="1266"/>
      <c r="L45" s="1252"/>
      <c r="M45" s="1253"/>
      <c r="N45" s="1253"/>
      <c r="O45" s="1253"/>
      <c r="P45" s="1253"/>
      <c r="Q45" s="1253"/>
      <c r="R45" s="1253"/>
      <c r="S45" s="1254"/>
      <c r="T45" s="1273"/>
      <c r="U45" s="1253"/>
      <c r="V45" s="1253"/>
      <c r="W45" s="1253"/>
      <c r="X45" s="1253"/>
      <c r="Y45" s="1253"/>
      <c r="Z45" s="1253"/>
      <c r="AA45" s="1253"/>
      <c r="AB45" s="1254"/>
      <c r="AC45" s="1273"/>
      <c r="AD45" s="1212"/>
      <c r="AE45" s="1212"/>
      <c r="AF45" s="1212"/>
      <c r="AG45" s="1212"/>
      <c r="AH45" s="1212"/>
      <c r="AI45" s="1212"/>
      <c r="AJ45" s="1307"/>
      <c r="AK45" s="1307"/>
      <c r="AL45" s="1307"/>
      <c r="AM45" s="1307"/>
      <c r="AN45" s="1307"/>
      <c r="AO45" s="1307"/>
      <c r="AP45" s="1307"/>
      <c r="AQ45" s="1308"/>
      <c r="AR45" s="1305"/>
    </row>
    <row r="46" spans="1:48" s="439" customFormat="1" ht="13.5" customHeight="1">
      <c r="A46" s="1263" t="s">
        <v>17</v>
      </c>
      <c r="B46" s="1264"/>
      <c r="C46" s="1264"/>
      <c r="D46" s="1264"/>
      <c r="E46" s="1264"/>
      <c r="F46" s="1264"/>
      <c r="G46" s="1264"/>
      <c r="H46" s="1264"/>
      <c r="I46" s="1265"/>
      <c r="J46" s="1265"/>
      <c r="K46" s="1266"/>
      <c r="L46" s="1252"/>
      <c r="M46" s="1253"/>
      <c r="N46" s="1253"/>
      <c r="O46" s="1253"/>
      <c r="P46" s="1253"/>
      <c r="Q46" s="1253"/>
      <c r="R46" s="1253"/>
      <c r="S46" s="1254"/>
      <c r="T46" s="1258" t="s">
        <v>718</v>
      </c>
      <c r="U46" s="1253"/>
      <c r="V46" s="1253"/>
      <c r="W46" s="1253"/>
      <c r="X46" s="1253"/>
      <c r="Y46" s="1253"/>
      <c r="Z46" s="1253"/>
      <c r="AA46" s="1253"/>
      <c r="AB46" s="1254"/>
      <c r="AC46" s="1258" t="s">
        <v>718</v>
      </c>
      <c r="AD46" s="1211" t="str">
        <f t="shared" ref="AD46" si="23">IF($AD$26="","",$AD$26)</f>
        <v/>
      </c>
      <c r="AE46" s="1212"/>
      <c r="AF46" s="1212"/>
      <c r="AG46" s="1212"/>
      <c r="AH46" s="1212"/>
      <c r="AI46" s="1212"/>
      <c r="AJ46" s="1307" t="str">
        <f t="shared" ref="AJ46" si="24">IF(U46="","",IF(AD46="1/3",ROUNDDOWN(U46*1/3,0),IF(AD46="1/2",ROUNDDOWN(U46/2,0),"0")))</f>
        <v/>
      </c>
      <c r="AK46" s="1307"/>
      <c r="AL46" s="1307"/>
      <c r="AM46" s="1307"/>
      <c r="AN46" s="1307"/>
      <c r="AO46" s="1307"/>
      <c r="AP46" s="1307"/>
      <c r="AQ46" s="1308"/>
      <c r="AR46" s="1304" t="s">
        <v>4</v>
      </c>
    </row>
    <row r="47" spans="1:48" s="439" customFormat="1" ht="13.5" customHeight="1">
      <c r="A47" s="1238"/>
      <c r="B47" s="1264"/>
      <c r="C47" s="1264"/>
      <c r="D47" s="1264"/>
      <c r="E47" s="1264"/>
      <c r="F47" s="1264"/>
      <c r="G47" s="1264"/>
      <c r="H47" s="1264"/>
      <c r="I47" s="1265"/>
      <c r="J47" s="1265"/>
      <c r="K47" s="1266"/>
      <c r="L47" s="1252"/>
      <c r="M47" s="1253"/>
      <c r="N47" s="1253"/>
      <c r="O47" s="1253"/>
      <c r="P47" s="1253"/>
      <c r="Q47" s="1253"/>
      <c r="R47" s="1253"/>
      <c r="S47" s="1254"/>
      <c r="T47" s="1273"/>
      <c r="U47" s="1253"/>
      <c r="V47" s="1253"/>
      <c r="W47" s="1253"/>
      <c r="X47" s="1253"/>
      <c r="Y47" s="1253"/>
      <c r="Z47" s="1253"/>
      <c r="AA47" s="1253"/>
      <c r="AB47" s="1254"/>
      <c r="AC47" s="1273"/>
      <c r="AD47" s="1212"/>
      <c r="AE47" s="1212"/>
      <c r="AF47" s="1212"/>
      <c r="AG47" s="1212"/>
      <c r="AH47" s="1212"/>
      <c r="AI47" s="1212"/>
      <c r="AJ47" s="1307"/>
      <c r="AK47" s="1307"/>
      <c r="AL47" s="1307"/>
      <c r="AM47" s="1307"/>
      <c r="AN47" s="1307"/>
      <c r="AO47" s="1307"/>
      <c r="AP47" s="1307"/>
      <c r="AQ47" s="1308"/>
      <c r="AR47" s="1305"/>
    </row>
    <row r="48" spans="1:48" s="439" customFormat="1" ht="13.5" customHeight="1">
      <c r="A48" s="1263" t="s">
        <v>18</v>
      </c>
      <c r="B48" s="1264"/>
      <c r="C48" s="1264"/>
      <c r="D48" s="1264"/>
      <c r="E48" s="1264"/>
      <c r="F48" s="1264"/>
      <c r="G48" s="1264"/>
      <c r="H48" s="1264"/>
      <c r="I48" s="1265"/>
      <c r="J48" s="1265"/>
      <c r="K48" s="1266"/>
      <c r="L48" s="1252"/>
      <c r="M48" s="1253"/>
      <c r="N48" s="1253"/>
      <c r="O48" s="1253"/>
      <c r="P48" s="1253"/>
      <c r="Q48" s="1253"/>
      <c r="R48" s="1253"/>
      <c r="S48" s="1254"/>
      <c r="T48" s="1258" t="s">
        <v>718</v>
      </c>
      <c r="U48" s="1253"/>
      <c r="V48" s="1253"/>
      <c r="W48" s="1253"/>
      <c r="X48" s="1253"/>
      <c r="Y48" s="1253"/>
      <c r="Z48" s="1253"/>
      <c r="AA48" s="1253"/>
      <c r="AB48" s="1254"/>
      <c r="AC48" s="1258" t="s">
        <v>718</v>
      </c>
      <c r="AD48" s="1211" t="str">
        <f t="shared" ref="AD48" si="25">IF($AD$26="","",$AD$26)</f>
        <v/>
      </c>
      <c r="AE48" s="1212"/>
      <c r="AF48" s="1212"/>
      <c r="AG48" s="1212"/>
      <c r="AH48" s="1212"/>
      <c r="AI48" s="1212"/>
      <c r="AJ48" s="1307" t="str">
        <f t="shared" ref="AJ48" si="26">IF(U48="","",IF(AD48="1/3",ROUNDDOWN(U48*1/3,0),IF(AD48="1/2",ROUNDDOWN(U48/2,0),"0")))</f>
        <v/>
      </c>
      <c r="AK48" s="1307"/>
      <c r="AL48" s="1307"/>
      <c r="AM48" s="1307"/>
      <c r="AN48" s="1307"/>
      <c r="AO48" s="1307"/>
      <c r="AP48" s="1307"/>
      <c r="AQ48" s="1308"/>
      <c r="AR48" s="1304" t="s">
        <v>4</v>
      </c>
    </row>
    <row r="49" spans="1:48" s="439" customFormat="1" ht="13.5" customHeight="1">
      <c r="A49" s="1238"/>
      <c r="B49" s="1264"/>
      <c r="C49" s="1264"/>
      <c r="D49" s="1264"/>
      <c r="E49" s="1264"/>
      <c r="F49" s="1264"/>
      <c r="G49" s="1264"/>
      <c r="H49" s="1264"/>
      <c r="I49" s="1265"/>
      <c r="J49" s="1265"/>
      <c r="K49" s="1266"/>
      <c r="L49" s="1252"/>
      <c r="M49" s="1253"/>
      <c r="N49" s="1253"/>
      <c r="O49" s="1253"/>
      <c r="P49" s="1253"/>
      <c r="Q49" s="1253"/>
      <c r="R49" s="1253"/>
      <c r="S49" s="1254"/>
      <c r="T49" s="1273"/>
      <c r="U49" s="1253"/>
      <c r="V49" s="1253"/>
      <c r="W49" s="1253"/>
      <c r="X49" s="1253"/>
      <c r="Y49" s="1253"/>
      <c r="Z49" s="1253"/>
      <c r="AA49" s="1253"/>
      <c r="AB49" s="1254"/>
      <c r="AC49" s="1273"/>
      <c r="AD49" s="1212"/>
      <c r="AE49" s="1212"/>
      <c r="AF49" s="1212"/>
      <c r="AG49" s="1212"/>
      <c r="AH49" s="1212"/>
      <c r="AI49" s="1212"/>
      <c r="AJ49" s="1307"/>
      <c r="AK49" s="1307"/>
      <c r="AL49" s="1307"/>
      <c r="AM49" s="1307"/>
      <c r="AN49" s="1307"/>
      <c r="AO49" s="1307"/>
      <c r="AP49" s="1307"/>
      <c r="AQ49" s="1308"/>
      <c r="AR49" s="1305"/>
    </row>
    <row r="50" spans="1:48" s="439" customFormat="1" ht="13.5" customHeight="1">
      <c r="A50" s="1238" t="s">
        <v>12</v>
      </c>
      <c r="B50" s="1239"/>
      <c r="C50" s="1239"/>
      <c r="D50" s="1239"/>
      <c r="E50" s="1239"/>
      <c r="F50" s="1239"/>
      <c r="G50" s="1239"/>
      <c r="H50" s="1239"/>
      <c r="I50" s="1240"/>
      <c r="J50" s="1240"/>
      <c r="K50" s="1241"/>
      <c r="L50" s="1252"/>
      <c r="M50" s="1253"/>
      <c r="N50" s="1253"/>
      <c r="O50" s="1253"/>
      <c r="P50" s="1253"/>
      <c r="Q50" s="1253"/>
      <c r="R50" s="1253"/>
      <c r="S50" s="1254"/>
      <c r="T50" s="1258" t="s">
        <v>718</v>
      </c>
      <c r="U50" s="1253"/>
      <c r="V50" s="1253"/>
      <c r="W50" s="1253"/>
      <c r="X50" s="1253"/>
      <c r="Y50" s="1253"/>
      <c r="Z50" s="1253"/>
      <c r="AA50" s="1253"/>
      <c r="AB50" s="1254"/>
      <c r="AC50" s="1258" t="s">
        <v>718</v>
      </c>
      <c r="AD50" s="1211" t="str">
        <f t="shared" ref="AD50" si="27">IF($AD$26="","",$AD$26)</f>
        <v/>
      </c>
      <c r="AE50" s="1212"/>
      <c r="AF50" s="1212"/>
      <c r="AG50" s="1212"/>
      <c r="AH50" s="1212"/>
      <c r="AI50" s="1212"/>
      <c r="AJ50" s="1307" t="str">
        <f t="shared" ref="AJ50" si="28">IF(U50="","",IF(AD50="1/3",ROUNDDOWN(U50*1/3,0),IF(AD50="1/2",ROUNDDOWN(U50/2,0),"0")))</f>
        <v/>
      </c>
      <c r="AK50" s="1307"/>
      <c r="AL50" s="1307"/>
      <c r="AM50" s="1307"/>
      <c r="AN50" s="1307"/>
      <c r="AO50" s="1307"/>
      <c r="AP50" s="1307"/>
      <c r="AQ50" s="1308"/>
      <c r="AR50" s="1304" t="s">
        <v>4</v>
      </c>
    </row>
    <row r="51" spans="1:48" s="439" customFormat="1" ht="13.5" customHeight="1">
      <c r="A51" s="1242"/>
      <c r="B51" s="1243"/>
      <c r="C51" s="1243"/>
      <c r="D51" s="1243"/>
      <c r="E51" s="1243"/>
      <c r="F51" s="1243"/>
      <c r="G51" s="1243"/>
      <c r="H51" s="1243"/>
      <c r="I51" s="1244"/>
      <c r="J51" s="1244"/>
      <c r="K51" s="1245"/>
      <c r="L51" s="1255"/>
      <c r="M51" s="1256"/>
      <c r="N51" s="1256"/>
      <c r="O51" s="1256"/>
      <c r="P51" s="1256"/>
      <c r="Q51" s="1256"/>
      <c r="R51" s="1256"/>
      <c r="S51" s="1257"/>
      <c r="T51" s="1259"/>
      <c r="U51" s="1256"/>
      <c r="V51" s="1256"/>
      <c r="W51" s="1256"/>
      <c r="X51" s="1256"/>
      <c r="Y51" s="1256"/>
      <c r="Z51" s="1256"/>
      <c r="AA51" s="1256"/>
      <c r="AB51" s="1257"/>
      <c r="AC51" s="1259"/>
      <c r="AD51" s="1213"/>
      <c r="AE51" s="1213"/>
      <c r="AF51" s="1213"/>
      <c r="AG51" s="1213"/>
      <c r="AH51" s="1213"/>
      <c r="AI51" s="1213"/>
      <c r="AJ51" s="1230"/>
      <c r="AK51" s="1230"/>
      <c r="AL51" s="1230"/>
      <c r="AM51" s="1230"/>
      <c r="AN51" s="1230"/>
      <c r="AO51" s="1230"/>
      <c r="AP51" s="1230"/>
      <c r="AQ51" s="1231"/>
      <c r="AR51" s="1237"/>
    </row>
    <row r="52" spans="1:48">
      <c r="A52" s="1333" t="s">
        <v>5180</v>
      </c>
      <c r="B52" s="1332"/>
      <c r="C52" s="1332"/>
      <c r="D52" s="1332"/>
      <c r="E52" s="1332"/>
      <c r="F52" s="1332"/>
      <c r="G52" s="1332"/>
      <c r="H52" s="1332"/>
      <c r="I52" s="1334"/>
      <c r="J52" s="1334"/>
      <c r="K52" s="1335"/>
      <c r="L52" s="1226" t="str">
        <f>IF(L42="","",SUM(L42:S51))</f>
        <v/>
      </c>
      <c r="M52" s="1227"/>
      <c r="N52" s="1227"/>
      <c r="O52" s="1227"/>
      <c r="P52" s="1227"/>
      <c r="Q52" s="1227"/>
      <c r="R52" s="1227"/>
      <c r="S52" s="1228"/>
      <c r="T52" s="1232" t="s">
        <v>718</v>
      </c>
      <c r="U52" s="1227" t="str">
        <f>IF(U42="","",SUM(U42:AB51))</f>
        <v/>
      </c>
      <c r="V52" s="1227"/>
      <c r="W52" s="1227"/>
      <c r="X52" s="1227"/>
      <c r="Y52" s="1227"/>
      <c r="Z52" s="1227"/>
      <c r="AA52" s="1227"/>
      <c r="AB52" s="1228"/>
      <c r="AC52" s="1232" t="s">
        <v>718</v>
      </c>
      <c r="AD52" s="1234"/>
      <c r="AE52" s="1234"/>
      <c r="AF52" s="1234"/>
      <c r="AG52" s="1234"/>
      <c r="AH52" s="1234"/>
      <c r="AI52" s="1234"/>
      <c r="AJ52" s="1227" t="str">
        <f>IF(AJ42="","",SUM(AJ42:AQ51))</f>
        <v/>
      </c>
      <c r="AK52" s="1227"/>
      <c r="AL52" s="1227"/>
      <c r="AM52" s="1227"/>
      <c r="AN52" s="1227"/>
      <c r="AO52" s="1227"/>
      <c r="AP52" s="1227"/>
      <c r="AQ52" s="1228"/>
      <c r="AR52" s="1236" t="s">
        <v>4</v>
      </c>
      <c r="AV52" s="450"/>
    </row>
    <row r="53" spans="1:48">
      <c r="A53" s="1336"/>
      <c r="B53" s="1328"/>
      <c r="C53" s="1328"/>
      <c r="D53" s="1328"/>
      <c r="E53" s="1328"/>
      <c r="F53" s="1328"/>
      <c r="G53" s="1328"/>
      <c r="H53" s="1328"/>
      <c r="I53" s="1337"/>
      <c r="J53" s="1337"/>
      <c r="K53" s="1338"/>
      <c r="L53" s="1229"/>
      <c r="M53" s="1230"/>
      <c r="N53" s="1230"/>
      <c r="O53" s="1230"/>
      <c r="P53" s="1230"/>
      <c r="Q53" s="1230"/>
      <c r="R53" s="1230"/>
      <c r="S53" s="1231"/>
      <c r="T53" s="1233"/>
      <c r="U53" s="1230"/>
      <c r="V53" s="1230"/>
      <c r="W53" s="1230"/>
      <c r="X53" s="1230"/>
      <c r="Y53" s="1230"/>
      <c r="Z53" s="1230"/>
      <c r="AA53" s="1230"/>
      <c r="AB53" s="1231"/>
      <c r="AC53" s="1233"/>
      <c r="AD53" s="1235"/>
      <c r="AE53" s="1235"/>
      <c r="AF53" s="1235"/>
      <c r="AG53" s="1235"/>
      <c r="AH53" s="1235"/>
      <c r="AI53" s="1235"/>
      <c r="AJ53" s="1230"/>
      <c r="AK53" s="1230"/>
      <c r="AL53" s="1230"/>
      <c r="AM53" s="1230"/>
      <c r="AN53" s="1230"/>
      <c r="AO53" s="1230"/>
      <c r="AP53" s="1230"/>
      <c r="AQ53" s="1231"/>
      <c r="AR53" s="1237"/>
      <c r="AV53" s="451"/>
    </row>
    <row r="54" spans="1:48">
      <c r="A54" s="452" t="s">
        <v>5141</v>
      </c>
    </row>
    <row r="55" spans="1:48">
      <c r="A55" s="454"/>
    </row>
  </sheetData>
  <mergeCells count="162">
    <mergeCell ref="A3:AR3"/>
    <mergeCell ref="A5:F5"/>
    <mergeCell ref="G5:Z5"/>
    <mergeCell ref="A18:K19"/>
    <mergeCell ref="L18:S19"/>
    <mergeCell ref="T18:T19"/>
    <mergeCell ref="U18:AB19"/>
    <mergeCell ref="AC18:AC19"/>
    <mergeCell ref="AD18:AI19"/>
    <mergeCell ref="AJ18:AQ19"/>
    <mergeCell ref="AR18:AR19"/>
    <mergeCell ref="A12:K13"/>
    <mergeCell ref="L12:S13"/>
    <mergeCell ref="T12:T13"/>
    <mergeCell ref="U12:AB13"/>
    <mergeCell ref="AC12:AC13"/>
    <mergeCell ref="AD12:AI13"/>
    <mergeCell ref="AJ12:AQ13"/>
    <mergeCell ref="AR12:AR13"/>
    <mergeCell ref="A8:K9"/>
    <mergeCell ref="L8:T9"/>
    <mergeCell ref="U8:AC9"/>
    <mergeCell ref="AD8:AI9"/>
    <mergeCell ref="AJ8:AR9"/>
    <mergeCell ref="A32:K33"/>
    <mergeCell ref="L32:S33"/>
    <mergeCell ref="T32:T33"/>
    <mergeCell ref="U32:AB33"/>
    <mergeCell ref="AC32:AC33"/>
    <mergeCell ref="AD32:AI33"/>
    <mergeCell ref="AJ32:AQ33"/>
    <mergeCell ref="AR32:AR33"/>
    <mergeCell ref="A26:K27"/>
    <mergeCell ref="L26:S27"/>
    <mergeCell ref="T26:T27"/>
    <mergeCell ref="U26:AB27"/>
    <mergeCell ref="AC26:AC27"/>
    <mergeCell ref="AD26:AI27"/>
    <mergeCell ref="AJ26:AQ27"/>
    <mergeCell ref="AR26:AR27"/>
    <mergeCell ref="A30:K31"/>
    <mergeCell ref="L30:S31"/>
    <mergeCell ref="T30:T31"/>
    <mergeCell ref="U30:AB31"/>
    <mergeCell ref="AC30:AC31"/>
    <mergeCell ref="AD30:AI31"/>
    <mergeCell ref="AJ30:AQ31"/>
    <mergeCell ref="AR30:AR31"/>
    <mergeCell ref="A42:K43"/>
    <mergeCell ref="L42:S43"/>
    <mergeCell ref="T42:T43"/>
    <mergeCell ref="U42:AB43"/>
    <mergeCell ref="AC42:AC43"/>
    <mergeCell ref="AD42:AI43"/>
    <mergeCell ref="AJ42:AQ43"/>
    <mergeCell ref="AR42:AR43"/>
    <mergeCell ref="A34:K35"/>
    <mergeCell ref="L34:S35"/>
    <mergeCell ref="T34:T35"/>
    <mergeCell ref="U34:AB35"/>
    <mergeCell ref="AC34:AC35"/>
    <mergeCell ref="AD34:AI35"/>
    <mergeCell ref="AJ34:AQ35"/>
    <mergeCell ref="AR34:AR35"/>
    <mergeCell ref="A36:K37"/>
    <mergeCell ref="L36:S37"/>
    <mergeCell ref="T36:T37"/>
    <mergeCell ref="U36:AB37"/>
    <mergeCell ref="AC36:AC37"/>
    <mergeCell ref="AD36:AI37"/>
    <mergeCell ref="AJ36:AQ37"/>
    <mergeCell ref="AR36:AR37"/>
    <mergeCell ref="A50:K51"/>
    <mergeCell ref="L50:S51"/>
    <mergeCell ref="T50:T51"/>
    <mergeCell ref="U50:AB51"/>
    <mergeCell ref="AC50:AC51"/>
    <mergeCell ref="AD50:AI51"/>
    <mergeCell ref="AJ50:AQ51"/>
    <mergeCell ref="AR50:AR51"/>
    <mergeCell ref="A44:K45"/>
    <mergeCell ref="L44:S45"/>
    <mergeCell ref="T44:T45"/>
    <mergeCell ref="U44:AB45"/>
    <mergeCell ref="AC44:AC45"/>
    <mergeCell ref="AD44:AI45"/>
    <mergeCell ref="AJ44:AQ45"/>
    <mergeCell ref="AR44:AR45"/>
    <mergeCell ref="U48:AB49"/>
    <mergeCell ref="AC48:AC49"/>
    <mergeCell ref="AD48:AI49"/>
    <mergeCell ref="AJ48:AQ49"/>
    <mergeCell ref="AR48:AR49"/>
    <mergeCell ref="A10:K11"/>
    <mergeCell ref="L10:S11"/>
    <mergeCell ref="T10:T11"/>
    <mergeCell ref="U10:AB11"/>
    <mergeCell ref="AC10:AC11"/>
    <mergeCell ref="AD10:AI11"/>
    <mergeCell ref="AJ10:AQ11"/>
    <mergeCell ref="AR10:AR11"/>
    <mergeCell ref="A14:K15"/>
    <mergeCell ref="L14:S15"/>
    <mergeCell ref="T14:T15"/>
    <mergeCell ref="U14:AB15"/>
    <mergeCell ref="AC14:AC15"/>
    <mergeCell ref="AD14:AI15"/>
    <mergeCell ref="AJ14:AQ15"/>
    <mergeCell ref="AR14:AR15"/>
    <mergeCell ref="A16:K17"/>
    <mergeCell ref="L16:S17"/>
    <mergeCell ref="T16:T17"/>
    <mergeCell ref="U16:AB17"/>
    <mergeCell ref="AC16:AC17"/>
    <mergeCell ref="AD16:AI17"/>
    <mergeCell ref="AJ16:AQ17"/>
    <mergeCell ref="AR16:AR17"/>
    <mergeCell ref="A20:K21"/>
    <mergeCell ref="L20:S21"/>
    <mergeCell ref="T20:T21"/>
    <mergeCell ref="U20:AB21"/>
    <mergeCell ref="AC20:AC21"/>
    <mergeCell ref="AD20:AI21"/>
    <mergeCell ref="AJ20:AQ21"/>
    <mergeCell ref="AR20:AR21"/>
    <mergeCell ref="A24:K25"/>
    <mergeCell ref="L24:T25"/>
    <mergeCell ref="U24:AC25"/>
    <mergeCell ref="AD24:AI25"/>
    <mergeCell ref="AJ24:AR25"/>
    <mergeCell ref="A28:K29"/>
    <mergeCell ref="L28:S29"/>
    <mergeCell ref="T28:T29"/>
    <mergeCell ref="U28:AB29"/>
    <mergeCell ref="AC28:AC29"/>
    <mergeCell ref="AD28:AI29"/>
    <mergeCell ref="AJ28:AQ29"/>
    <mergeCell ref="AR28:AR29"/>
    <mergeCell ref="A40:K41"/>
    <mergeCell ref="L40:T41"/>
    <mergeCell ref="U40:AC41"/>
    <mergeCell ref="AD40:AI41"/>
    <mergeCell ref="AJ40:AR41"/>
    <mergeCell ref="A52:K53"/>
    <mergeCell ref="L52:S53"/>
    <mergeCell ref="T52:T53"/>
    <mergeCell ref="U52:AB53"/>
    <mergeCell ref="AC52:AC53"/>
    <mergeCell ref="AD52:AI53"/>
    <mergeCell ref="AJ52:AQ53"/>
    <mergeCell ref="AR52:AR53"/>
    <mergeCell ref="A46:K47"/>
    <mergeCell ref="L46:S47"/>
    <mergeCell ref="T46:T47"/>
    <mergeCell ref="U46:AB47"/>
    <mergeCell ref="AC46:AC47"/>
    <mergeCell ref="AD46:AI47"/>
    <mergeCell ref="AJ46:AQ47"/>
    <mergeCell ref="AR46:AR47"/>
    <mergeCell ref="A48:K49"/>
    <mergeCell ref="L48:S49"/>
    <mergeCell ref="T48:T49"/>
  </mergeCells>
  <phoneticPr fontId="6"/>
  <dataValidations count="1">
    <dataValidation type="list" allowBlank="1" showInputMessage="1" showErrorMessage="1" sqref="AD26:AI27">
      <formula1>"'1/2,'1/3"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54"/>
  <sheetViews>
    <sheetView view="pageBreakPreview" zoomScaleNormal="100" zoomScaleSheetLayoutView="100" workbookViewId="0">
      <selection activeCell="A2" sqref="A2"/>
    </sheetView>
  </sheetViews>
  <sheetFormatPr defaultRowHeight="13.5"/>
  <cols>
    <col min="1" max="44" width="2" style="433" customWidth="1"/>
    <col min="45" max="47" width="9" style="433"/>
    <col min="48" max="48" width="11.625" style="433" bestFit="1" customWidth="1"/>
    <col min="49" max="16384" width="9" style="433"/>
  </cols>
  <sheetData>
    <row r="1" spans="1:48">
      <c r="A1" s="433" t="s">
        <v>5332</v>
      </c>
    </row>
    <row r="3" spans="1:48" s="434" customFormat="1" ht="17.25" customHeight="1">
      <c r="A3" s="1331" t="s">
        <v>5333</v>
      </c>
      <c r="B3" s="1331"/>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row>
    <row r="4" spans="1:48" ht="17.25">
      <c r="A4" s="435"/>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row>
    <row r="5" spans="1:48" s="439" customFormat="1" ht="13.5" customHeight="1">
      <c r="A5" s="437"/>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row>
    <row r="6" spans="1:48" s="439" customFormat="1">
      <c r="A6" s="439" t="s">
        <v>5326</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row>
    <row r="7" spans="1:48" s="440" customFormat="1" ht="13.5" customHeight="1">
      <c r="A7" s="1311" t="s">
        <v>14</v>
      </c>
      <c r="B7" s="1312"/>
      <c r="C7" s="1312"/>
      <c r="D7" s="1312"/>
      <c r="E7" s="1312"/>
      <c r="F7" s="1312"/>
      <c r="G7" s="1312"/>
      <c r="H7" s="1312"/>
      <c r="I7" s="1312"/>
      <c r="J7" s="1312"/>
      <c r="K7" s="1313"/>
      <c r="L7" s="1321" t="s">
        <v>235</v>
      </c>
      <c r="M7" s="1322"/>
      <c r="N7" s="1322"/>
      <c r="O7" s="1322"/>
      <c r="P7" s="1322"/>
      <c r="Q7" s="1322"/>
      <c r="R7" s="1322"/>
      <c r="S7" s="1322"/>
      <c r="T7" s="1322"/>
      <c r="U7" s="1322" t="s">
        <v>0</v>
      </c>
      <c r="V7" s="1322"/>
      <c r="W7" s="1322"/>
      <c r="X7" s="1322"/>
      <c r="Y7" s="1322"/>
      <c r="Z7" s="1322"/>
      <c r="AA7" s="1322"/>
      <c r="AB7" s="1322"/>
      <c r="AC7" s="1322"/>
      <c r="AD7" s="1322" t="s">
        <v>236</v>
      </c>
      <c r="AE7" s="1322"/>
      <c r="AF7" s="1322"/>
      <c r="AG7" s="1322"/>
      <c r="AH7" s="1322"/>
      <c r="AI7" s="1322"/>
      <c r="AJ7" s="1322" t="s">
        <v>237</v>
      </c>
      <c r="AK7" s="1322"/>
      <c r="AL7" s="1322"/>
      <c r="AM7" s="1322"/>
      <c r="AN7" s="1322"/>
      <c r="AO7" s="1322"/>
      <c r="AP7" s="1322"/>
      <c r="AQ7" s="1322"/>
      <c r="AR7" s="1329"/>
    </row>
    <row r="8" spans="1:48" s="440" customFormat="1" ht="13.5" customHeight="1">
      <c r="A8" s="1314"/>
      <c r="B8" s="1244"/>
      <c r="C8" s="1244"/>
      <c r="D8" s="1244"/>
      <c r="E8" s="1244"/>
      <c r="F8" s="1244"/>
      <c r="G8" s="1244"/>
      <c r="H8" s="1244"/>
      <c r="I8" s="1244"/>
      <c r="J8" s="1244"/>
      <c r="K8" s="1245"/>
      <c r="L8" s="1323"/>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30"/>
    </row>
    <row r="9" spans="1:48" s="439" customFormat="1" ht="13.5" customHeight="1">
      <c r="A9" s="1339" t="s">
        <v>13</v>
      </c>
      <c r="B9" s="1340"/>
      <c r="C9" s="1340"/>
      <c r="D9" s="1340"/>
      <c r="E9" s="1340"/>
      <c r="F9" s="1340"/>
      <c r="G9" s="1340"/>
      <c r="H9" s="1340"/>
      <c r="I9" s="1341"/>
      <c r="J9" s="1341"/>
      <c r="K9" s="1342"/>
      <c r="L9" s="1226" t="str">
        <f>IF(L25="","",L25+L41)</f>
        <v/>
      </c>
      <c r="M9" s="1227"/>
      <c r="N9" s="1227"/>
      <c r="O9" s="1227"/>
      <c r="P9" s="1227"/>
      <c r="Q9" s="1227"/>
      <c r="R9" s="1227"/>
      <c r="S9" s="1228"/>
      <c r="T9" s="1232" t="s">
        <v>718</v>
      </c>
      <c r="U9" s="1227" t="str">
        <f t="shared" ref="U9" si="0">IF(U25="","",U25+U41)</f>
        <v/>
      </c>
      <c r="V9" s="1227"/>
      <c r="W9" s="1227"/>
      <c r="X9" s="1227"/>
      <c r="Y9" s="1227"/>
      <c r="Z9" s="1227"/>
      <c r="AA9" s="1227"/>
      <c r="AB9" s="1228"/>
      <c r="AC9" s="1232" t="s">
        <v>718</v>
      </c>
      <c r="AD9" s="1285" t="str">
        <f>IF($AD$25="","",$AD$25)</f>
        <v/>
      </c>
      <c r="AE9" s="1286"/>
      <c r="AF9" s="1286"/>
      <c r="AG9" s="1286"/>
      <c r="AH9" s="1286"/>
      <c r="AI9" s="1286"/>
      <c r="AJ9" s="1227" t="str">
        <f>IFERROR(AJ25+AJ41,"")</f>
        <v/>
      </c>
      <c r="AK9" s="1227"/>
      <c r="AL9" s="1227"/>
      <c r="AM9" s="1227"/>
      <c r="AN9" s="1227"/>
      <c r="AO9" s="1227"/>
      <c r="AP9" s="1227"/>
      <c r="AQ9" s="1228"/>
      <c r="AR9" s="1236" t="s">
        <v>4</v>
      </c>
    </row>
    <row r="10" spans="1:48" s="439" customFormat="1" ht="13.5" customHeight="1">
      <c r="A10" s="1238"/>
      <c r="B10" s="1264"/>
      <c r="C10" s="1264"/>
      <c r="D10" s="1264"/>
      <c r="E10" s="1264"/>
      <c r="F10" s="1264"/>
      <c r="G10" s="1264"/>
      <c r="H10" s="1264"/>
      <c r="I10" s="1265"/>
      <c r="J10" s="1265"/>
      <c r="K10" s="1266"/>
      <c r="L10" s="1306"/>
      <c r="M10" s="1307"/>
      <c r="N10" s="1307"/>
      <c r="O10" s="1307"/>
      <c r="P10" s="1307"/>
      <c r="Q10" s="1307"/>
      <c r="R10" s="1307"/>
      <c r="S10" s="1308"/>
      <c r="T10" s="1310"/>
      <c r="U10" s="1307"/>
      <c r="V10" s="1307"/>
      <c r="W10" s="1307"/>
      <c r="X10" s="1307"/>
      <c r="Y10" s="1307"/>
      <c r="Z10" s="1307"/>
      <c r="AA10" s="1307"/>
      <c r="AB10" s="1308"/>
      <c r="AC10" s="1310"/>
      <c r="AD10" s="1212"/>
      <c r="AE10" s="1212"/>
      <c r="AF10" s="1212"/>
      <c r="AG10" s="1212"/>
      <c r="AH10" s="1212"/>
      <c r="AI10" s="1212"/>
      <c r="AJ10" s="1307"/>
      <c r="AK10" s="1307"/>
      <c r="AL10" s="1307"/>
      <c r="AM10" s="1307"/>
      <c r="AN10" s="1307"/>
      <c r="AO10" s="1307"/>
      <c r="AP10" s="1307"/>
      <c r="AQ10" s="1308"/>
      <c r="AR10" s="1305"/>
    </row>
    <row r="11" spans="1:48" s="439" customFormat="1" ht="13.5" customHeight="1">
      <c r="A11" s="1238" t="s">
        <v>19</v>
      </c>
      <c r="B11" s="1264"/>
      <c r="C11" s="1264"/>
      <c r="D11" s="1264"/>
      <c r="E11" s="1264"/>
      <c r="F11" s="1264"/>
      <c r="G11" s="1264"/>
      <c r="H11" s="1264"/>
      <c r="I11" s="1265"/>
      <c r="J11" s="1265"/>
      <c r="K11" s="1266"/>
      <c r="L11" s="1306" t="str">
        <f t="shared" ref="L11" si="1">IF(L27="","",L27+L43)</f>
        <v/>
      </c>
      <c r="M11" s="1307"/>
      <c r="N11" s="1307"/>
      <c r="O11" s="1307"/>
      <c r="P11" s="1307"/>
      <c r="Q11" s="1307"/>
      <c r="R11" s="1307"/>
      <c r="S11" s="1308"/>
      <c r="T11" s="1309" t="s">
        <v>718</v>
      </c>
      <c r="U11" s="1307" t="str">
        <f t="shared" ref="U11" si="2">IF(U27="","",U27+U43)</f>
        <v/>
      </c>
      <c r="V11" s="1307"/>
      <c r="W11" s="1307"/>
      <c r="X11" s="1307"/>
      <c r="Y11" s="1307"/>
      <c r="Z11" s="1307"/>
      <c r="AA11" s="1307"/>
      <c r="AB11" s="1308"/>
      <c r="AC11" s="1309" t="s">
        <v>718</v>
      </c>
      <c r="AD11" s="1211" t="str">
        <f t="shared" ref="AD11" si="3">IF($AD$25="","",$AD$25)</f>
        <v/>
      </c>
      <c r="AE11" s="1212"/>
      <c r="AF11" s="1212"/>
      <c r="AG11" s="1212"/>
      <c r="AH11" s="1212"/>
      <c r="AI11" s="1212"/>
      <c r="AJ11" s="1307" t="str">
        <f>IFERROR(AJ27+AJ43,"")</f>
        <v/>
      </c>
      <c r="AK11" s="1307"/>
      <c r="AL11" s="1307"/>
      <c r="AM11" s="1307"/>
      <c r="AN11" s="1307"/>
      <c r="AO11" s="1307"/>
      <c r="AP11" s="1307"/>
      <c r="AQ11" s="1308"/>
      <c r="AR11" s="1304" t="s">
        <v>4</v>
      </c>
    </row>
    <row r="12" spans="1:48" s="439" customFormat="1" ht="13.5" customHeight="1">
      <c r="A12" s="1238"/>
      <c r="B12" s="1264"/>
      <c r="C12" s="1264"/>
      <c r="D12" s="1264"/>
      <c r="E12" s="1264"/>
      <c r="F12" s="1264"/>
      <c r="G12" s="1264"/>
      <c r="H12" s="1264"/>
      <c r="I12" s="1265"/>
      <c r="J12" s="1265"/>
      <c r="K12" s="1266"/>
      <c r="L12" s="1306"/>
      <c r="M12" s="1307"/>
      <c r="N12" s="1307"/>
      <c r="O12" s="1307"/>
      <c r="P12" s="1307"/>
      <c r="Q12" s="1307"/>
      <c r="R12" s="1307"/>
      <c r="S12" s="1308"/>
      <c r="T12" s="1310"/>
      <c r="U12" s="1307"/>
      <c r="V12" s="1307"/>
      <c r="W12" s="1307"/>
      <c r="X12" s="1307"/>
      <c r="Y12" s="1307"/>
      <c r="Z12" s="1307"/>
      <c r="AA12" s="1307"/>
      <c r="AB12" s="1308"/>
      <c r="AC12" s="1310"/>
      <c r="AD12" s="1212"/>
      <c r="AE12" s="1212"/>
      <c r="AF12" s="1212"/>
      <c r="AG12" s="1212"/>
      <c r="AH12" s="1212"/>
      <c r="AI12" s="1212"/>
      <c r="AJ12" s="1307"/>
      <c r="AK12" s="1307"/>
      <c r="AL12" s="1307"/>
      <c r="AM12" s="1307"/>
      <c r="AN12" s="1307"/>
      <c r="AO12" s="1307"/>
      <c r="AP12" s="1307"/>
      <c r="AQ12" s="1308"/>
      <c r="AR12" s="1305"/>
    </row>
    <row r="13" spans="1:48" s="439" customFormat="1" ht="13.5" customHeight="1">
      <c r="A13" s="1263" t="s">
        <v>17</v>
      </c>
      <c r="B13" s="1264"/>
      <c r="C13" s="1264"/>
      <c r="D13" s="1264"/>
      <c r="E13" s="1264"/>
      <c r="F13" s="1264"/>
      <c r="G13" s="1264"/>
      <c r="H13" s="1264"/>
      <c r="I13" s="1265"/>
      <c r="J13" s="1265"/>
      <c r="K13" s="1266"/>
      <c r="L13" s="1306" t="str">
        <f t="shared" ref="L13" si="4">IF(L29="","",L29+L45)</f>
        <v/>
      </c>
      <c r="M13" s="1307"/>
      <c r="N13" s="1307"/>
      <c r="O13" s="1307"/>
      <c r="P13" s="1307"/>
      <c r="Q13" s="1307"/>
      <c r="R13" s="1307"/>
      <c r="S13" s="1308"/>
      <c r="T13" s="1309" t="s">
        <v>718</v>
      </c>
      <c r="U13" s="1307" t="str">
        <f t="shared" ref="U13" si="5">IF(U29="","",U29+U45)</f>
        <v/>
      </c>
      <c r="V13" s="1307"/>
      <c r="W13" s="1307"/>
      <c r="X13" s="1307"/>
      <c r="Y13" s="1307"/>
      <c r="Z13" s="1307"/>
      <c r="AA13" s="1307"/>
      <c r="AB13" s="1308"/>
      <c r="AC13" s="1309" t="s">
        <v>718</v>
      </c>
      <c r="AD13" s="1211" t="str">
        <f t="shared" ref="AD13" si="6">IF($AD$25="","",$AD$25)</f>
        <v/>
      </c>
      <c r="AE13" s="1212"/>
      <c r="AF13" s="1212"/>
      <c r="AG13" s="1212"/>
      <c r="AH13" s="1212"/>
      <c r="AI13" s="1212"/>
      <c r="AJ13" s="1307" t="str">
        <f t="shared" ref="AJ13" si="7">IFERROR(AJ29+AJ45,"")</f>
        <v/>
      </c>
      <c r="AK13" s="1307"/>
      <c r="AL13" s="1307"/>
      <c r="AM13" s="1307"/>
      <c r="AN13" s="1307"/>
      <c r="AO13" s="1307"/>
      <c r="AP13" s="1307"/>
      <c r="AQ13" s="1308"/>
      <c r="AR13" s="1304" t="s">
        <v>4</v>
      </c>
    </row>
    <row r="14" spans="1:48" s="439" customFormat="1" ht="13.5" customHeight="1">
      <c r="A14" s="1238"/>
      <c r="B14" s="1264"/>
      <c r="C14" s="1264"/>
      <c r="D14" s="1264"/>
      <c r="E14" s="1264"/>
      <c r="F14" s="1264"/>
      <c r="G14" s="1264"/>
      <c r="H14" s="1264"/>
      <c r="I14" s="1265"/>
      <c r="J14" s="1265"/>
      <c r="K14" s="1266"/>
      <c r="L14" s="1306"/>
      <c r="M14" s="1307"/>
      <c r="N14" s="1307"/>
      <c r="O14" s="1307"/>
      <c r="P14" s="1307"/>
      <c r="Q14" s="1307"/>
      <c r="R14" s="1307"/>
      <c r="S14" s="1308"/>
      <c r="T14" s="1310"/>
      <c r="U14" s="1307"/>
      <c r="V14" s="1307"/>
      <c r="W14" s="1307"/>
      <c r="X14" s="1307"/>
      <c r="Y14" s="1307"/>
      <c r="Z14" s="1307"/>
      <c r="AA14" s="1307"/>
      <c r="AB14" s="1308"/>
      <c r="AC14" s="1310"/>
      <c r="AD14" s="1212"/>
      <c r="AE14" s="1212"/>
      <c r="AF14" s="1212"/>
      <c r="AG14" s="1212"/>
      <c r="AH14" s="1212"/>
      <c r="AI14" s="1212"/>
      <c r="AJ14" s="1307"/>
      <c r="AK14" s="1307"/>
      <c r="AL14" s="1307"/>
      <c r="AM14" s="1307"/>
      <c r="AN14" s="1307"/>
      <c r="AO14" s="1307"/>
      <c r="AP14" s="1307"/>
      <c r="AQ14" s="1308"/>
      <c r="AR14" s="1305"/>
    </row>
    <row r="15" spans="1:48" s="439" customFormat="1" ht="13.5" customHeight="1">
      <c r="A15" s="1263" t="s">
        <v>18</v>
      </c>
      <c r="B15" s="1264"/>
      <c r="C15" s="1264"/>
      <c r="D15" s="1264"/>
      <c r="E15" s="1264"/>
      <c r="F15" s="1264"/>
      <c r="G15" s="1264"/>
      <c r="H15" s="1264"/>
      <c r="I15" s="1265"/>
      <c r="J15" s="1265"/>
      <c r="K15" s="1266"/>
      <c r="L15" s="1306" t="str">
        <f t="shared" ref="L15" si="8">IF(L31="","",L31+L47)</f>
        <v/>
      </c>
      <c r="M15" s="1307"/>
      <c r="N15" s="1307"/>
      <c r="O15" s="1307"/>
      <c r="P15" s="1307"/>
      <c r="Q15" s="1307"/>
      <c r="R15" s="1307"/>
      <c r="S15" s="1308"/>
      <c r="T15" s="1309" t="s">
        <v>718</v>
      </c>
      <c r="U15" s="1307" t="str">
        <f t="shared" ref="U15" si="9">IF(U31="","",U31+U47)</f>
        <v/>
      </c>
      <c r="V15" s="1307"/>
      <c r="W15" s="1307"/>
      <c r="X15" s="1307"/>
      <c r="Y15" s="1307"/>
      <c r="Z15" s="1307"/>
      <c r="AA15" s="1307"/>
      <c r="AB15" s="1308"/>
      <c r="AC15" s="1309" t="s">
        <v>718</v>
      </c>
      <c r="AD15" s="1211" t="str">
        <f t="shared" ref="AD15" si="10">IF($AD$25="","",$AD$25)</f>
        <v/>
      </c>
      <c r="AE15" s="1212"/>
      <c r="AF15" s="1212"/>
      <c r="AG15" s="1212"/>
      <c r="AH15" s="1212"/>
      <c r="AI15" s="1212"/>
      <c r="AJ15" s="1307" t="str">
        <f t="shared" ref="AJ15" si="11">IFERROR(AJ31+AJ47,"")</f>
        <v/>
      </c>
      <c r="AK15" s="1307"/>
      <c r="AL15" s="1307"/>
      <c r="AM15" s="1307"/>
      <c r="AN15" s="1307"/>
      <c r="AO15" s="1307"/>
      <c r="AP15" s="1307"/>
      <c r="AQ15" s="1308"/>
      <c r="AR15" s="1304" t="s">
        <v>4</v>
      </c>
      <c r="AV15" s="441"/>
    </row>
    <row r="16" spans="1:48" s="439" customFormat="1" ht="13.5" customHeight="1">
      <c r="A16" s="1238"/>
      <c r="B16" s="1264"/>
      <c r="C16" s="1264"/>
      <c r="D16" s="1264"/>
      <c r="E16" s="1264"/>
      <c r="F16" s="1264"/>
      <c r="G16" s="1264"/>
      <c r="H16" s="1264"/>
      <c r="I16" s="1265"/>
      <c r="J16" s="1265"/>
      <c r="K16" s="1266"/>
      <c r="L16" s="1306"/>
      <c r="M16" s="1307"/>
      <c r="N16" s="1307"/>
      <c r="O16" s="1307"/>
      <c r="P16" s="1307"/>
      <c r="Q16" s="1307"/>
      <c r="R16" s="1307"/>
      <c r="S16" s="1308"/>
      <c r="T16" s="1310"/>
      <c r="U16" s="1307"/>
      <c r="V16" s="1307"/>
      <c r="W16" s="1307"/>
      <c r="X16" s="1307"/>
      <c r="Y16" s="1307"/>
      <c r="Z16" s="1307"/>
      <c r="AA16" s="1307"/>
      <c r="AB16" s="1308"/>
      <c r="AC16" s="1310"/>
      <c r="AD16" s="1212"/>
      <c r="AE16" s="1212"/>
      <c r="AF16" s="1212"/>
      <c r="AG16" s="1212"/>
      <c r="AH16" s="1212"/>
      <c r="AI16" s="1212"/>
      <c r="AJ16" s="1307"/>
      <c r="AK16" s="1307"/>
      <c r="AL16" s="1307"/>
      <c r="AM16" s="1307"/>
      <c r="AN16" s="1307"/>
      <c r="AO16" s="1307"/>
      <c r="AP16" s="1307"/>
      <c r="AQ16" s="1308"/>
      <c r="AR16" s="1305"/>
    </row>
    <row r="17" spans="1:44" s="439" customFormat="1" ht="13.5" customHeight="1">
      <c r="A17" s="1238" t="s">
        <v>12</v>
      </c>
      <c r="B17" s="1239"/>
      <c r="C17" s="1239"/>
      <c r="D17" s="1239"/>
      <c r="E17" s="1239"/>
      <c r="F17" s="1239"/>
      <c r="G17" s="1239"/>
      <c r="H17" s="1239"/>
      <c r="I17" s="1240"/>
      <c r="J17" s="1240"/>
      <c r="K17" s="1241"/>
      <c r="L17" s="1306" t="str">
        <f t="shared" ref="L17" si="12">IF(L33="","",L33+L49)</f>
        <v/>
      </c>
      <c r="M17" s="1307"/>
      <c r="N17" s="1307"/>
      <c r="O17" s="1307"/>
      <c r="P17" s="1307"/>
      <c r="Q17" s="1307"/>
      <c r="R17" s="1307"/>
      <c r="S17" s="1308"/>
      <c r="T17" s="1309" t="s">
        <v>718</v>
      </c>
      <c r="U17" s="1307" t="str">
        <f t="shared" ref="U17" si="13">IF(U33="","",U33+U49)</f>
        <v/>
      </c>
      <c r="V17" s="1307"/>
      <c r="W17" s="1307"/>
      <c r="X17" s="1307"/>
      <c r="Y17" s="1307"/>
      <c r="Z17" s="1307"/>
      <c r="AA17" s="1307"/>
      <c r="AB17" s="1308"/>
      <c r="AC17" s="1309" t="s">
        <v>718</v>
      </c>
      <c r="AD17" s="1211" t="str">
        <f>IF($AD$25="","",$AD$25)</f>
        <v/>
      </c>
      <c r="AE17" s="1212"/>
      <c r="AF17" s="1212"/>
      <c r="AG17" s="1212"/>
      <c r="AH17" s="1212"/>
      <c r="AI17" s="1212"/>
      <c r="AJ17" s="1307" t="str">
        <f t="shared" ref="AJ17" si="14">IFERROR(AJ33+AJ49,"")</f>
        <v/>
      </c>
      <c r="AK17" s="1307"/>
      <c r="AL17" s="1307"/>
      <c r="AM17" s="1307"/>
      <c r="AN17" s="1307"/>
      <c r="AO17" s="1307"/>
      <c r="AP17" s="1307"/>
      <c r="AQ17" s="1308"/>
      <c r="AR17" s="1304" t="s">
        <v>4</v>
      </c>
    </row>
    <row r="18" spans="1:44" s="439" customFormat="1" ht="13.5" customHeight="1">
      <c r="A18" s="1242"/>
      <c r="B18" s="1243"/>
      <c r="C18" s="1243"/>
      <c r="D18" s="1243"/>
      <c r="E18" s="1243"/>
      <c r="F18" s="1243"/>
      <c r="G18" s="1243"/>
      <c r="H18" s="1243"/>
      <c r="I18" s="1244"/>
      <c r="J18" s="1244"/>
      <c r="K18" s="1245"/>
      <c r="L18" s="1229"/>
      <c r="M18" s="1230"/>
      <c r="N18" s="1230"/>
      <c r="O18" s="1230"/>
      <c r="P18" s="1230"/>
      <c r="Q18" s="1230"/>
      <c r="R18" s="1230"/>
      <c r="S18" s="1231"/>
      <c r="T18" s="1233"/>
      <c r="U18" s="1230"/>
      <c r="V18" s="1230"/>
      <c r="W18" s="1230"/>
      <c r="X18" s="1230"/>
      <c r="Y18" s="1230"/>
      <c r="Z18" s="1230"/>
      <c r="AA18" s="1230"/>
      <c r="AB18" s="1231"/>
      <c r="AC18" s="1233"/>
      <c r="AD18" s="1213"/>
      <c r="AE18" s="1213"/>
      <c r="AF18" s="1213"/>
      <c r="AG18" s="1213"/>
      <c r="AH18" s="1213"/>
      <c r="AI18" s="1213"/>
      <c r="AJ18" s="1230"/>
      <c r="AK18" s="1230"/>
      <c r="AL18" s="1230"/>
      <c r="AM18" s="1230"/>
      <c r="AN18" s="1230"/>
      <c r="AO18" s="1230"/>
      <c r="AP18" s="1230"/>
      <c r="AQ18" s="1231"/>
      <c r="AR18" s="1237"/>
    </row>
    <row r="19" spans="1:44" s="439" customFormat="1" ht="13.5" customHeight="1">
      <c r="A19" s="1333" t="s">
        <v>5181</v>
      </c>
      <c r="B19" s="1332"/>
      <c r="C19" s="1332"/>
      <c r="D19" s="1332"/>
      <c r="E19" s="1332"/>
      <c r="F19" s="1332"/>
      <c r="G19" s="1332"/>
      <c r="H19" s="1332"/>
      <c r="I19" s="1334"/>
      <c r="J19" s="1334"/>
      <c r="K19" s="1335"/>
      <c r="L19" s="1226" t="str">
        <f>IF(L9="","",SUM(L9:S18))</f>
        <v/>
      </c>
      <c r="M19" s="1227"/>
      <c r="N19" s="1227"/>
      <c r="O19" s="1227"/>
      <c r="P19" s="1227"/>
      <c r="Q19" s="1227"/>
      <c r="R19" s="1227"/>
      <c r="S19" s="1228"/>
      <c r="T19" s="1232" t="s">
        <v>718</v>
      </c>
      <c r="U19" s="1227" t="str">
        <f>IF(U9="","",SUM(U9:AB18))</f>
        <v/>
      </c>
      <c r="V19" s="1227"/>
      <c r="W19" s="1227"/>
      <c r="X19" s="1227"/>
      <c r="Y19" s="1227"/>
      <c r="Z19" s="1227"/>
      <c r="AA19" s="1227"/>
      <c r="AB19" s="1228"/>
      <c r="AC19" s="1232" t="s">
        <v>718</v>
      </c>
      <c r="AD19" s="1234"/>
      <c r="AE19" s="1234"/>
      <c r="AF19" s="1234"/>
      <c r="AG19" s="1234"/>
      <c r="AH19" s="1234"/>
      <c r="AI19" s="1234"/>
      <c r="AJ19" s="1227" t="str">
        <f>IF(AJ9="","",SUM(AJ9:AQ18))</f>
        <v/>
      </c>
      <c r="AK19" s="1227"/>
      <c r="AL19" s="1227"/>
      <c r="AM19" s="1227"/>
      <c r="AN19" s="1227"/>
      <c r="AO19" s="1227"/>
      <c r="AP19" s="1227"/>
      <c r="AQ19" s="1228"/>
      <c r="AR19" s="1236" t="s">
        <v>4</v>
      </c>
    </row>
    <row r="20" spans="1:44" s="439" customFormat="1" ht="13.5" customHeight="1">
      <c r="A20" s="1336"/>
      <c r="B20" s="1328"/>
      <c r="C20" s="1328"/>
      <c r="D20" s="1328"/>
      <c r="E20" s="1328"/>
      <c r="F20" s="1328"/>
      <c r="G20" s="1328"/>
      <c r="H20" s="1328"/>
      <c r="I20" s="1337"/>
      <c r="J20" s="1337"/>
      <c r="K20" s="1338"/>
      <c r="L20" s="1229"/>
      <c r="M20" s="1230"/>
      <c r="N20" s="1230"/>
      <c r="O20" s="1230"/>
      <c r="P20" s="1230"/>
      <c r="Q20" s="1230"/>
      <c r="R20" s="1230"/>
      <c r="S20" s="1231"/>
      <c r="T20" s="1233"/>
      <c r="U20" s="1230"/>
      <c r="V20" s="1230"/>
      <c r="W20" s="1230"/>
      <c r="X20" s="1230"/>
      <c r="Y20" s="1230"/>
      <c r="Z20" s="1230"/>
      <c r="AA20" s="1230"/>
      <c r="AB20" s="1231"/>
      <c r="AC20" s="1233"/>
      <c r="AD20" s="1235"/>
      <c r="AE20" s="1235"/>
      <c r="AF20" s="1235"/>
      <c r="AG20" s="1235"/>
      <c r="AH20" s="1235"/>
      <c r="AI20" s="1235"/>
      <c r="AJ20" s="1230"/>
      <c r="AK20" s="1230"/>
      <c r="AL20" s="1230"/>
      <c r="AM20" s="1230"/>
      <c r="AN20" s="1230"/>
      <c r="AO20" s="1230"/>
      <c r="AP20" s="1230"/>
      <c r="AQ20" s="1231"/>
      <c r="AR20" s="1237"/>
    </row>
    <row r="21" spans="1:44" s="447" customFormat="1" ht="13.5" customHeight="1">
      <c r="A21" s="442"/>
      <c r="B21" s="443"/>
      <c r="C21" s="443"/>
      <c r="D21" s="443"/>
      <c r="E21" s="443"/>
      <c r="F21" s="443"/>
      <c r="G21" s="443"/>
      <c r="H21" s="443"/>
      <c r="I21" s="444"/>
      <c r="J21" s="444"/>
      <c r="K21" s="444"/>
      <c r="L21" s="444"/>
      <c r="M21" s="444"/>
      <c r="N21" s="444"/>
      <c r="O21" s="444"/>
      <c r="P21" s="444"/>
      <c r="Q21" s="444"/>
      <c r="R21" s="445"/>
      <c r="S21" s="444"/>
      <c r="T21" s="444"/>
      <c r="U21" s="444"/>
      <c r="V21" s="444"/>
      <c r="W21" s="444"/>
      <c r="X21" s="444"/>
      <c r="Y21" s="444"/>
      <c r="Z21" s="444"/>
      <c r="AA21" s="444"/>
      <c r="AB21" s="445"/>
      <c r="AC21" s="446"/>
      <c r="AD21" s="446"/>
      <c r="AE21" s="446"/>
      <c r="AF21" s="446"/>
      <c r="AG21" s="446"/>
      <c r="AH21" s="446"/>
      <c r="AI21" s="446"/>
      <c r="AJ21" s="444"/>
      <c r="AK21" s="444"/>
      <c r="AL21" s="444"/>
      <c r="AM21" s="444"/>
      <c r="AN21" s="444"/>
      <c r="AO21" s="444"/>
      <c r="AP21" s="444"/>
      <c r="AQ21" s="444"/>
      <c r="AR21" s="445"/>
    </row>
    <row r="22" spans="1:44">
      <c r="A22" s="32" t="s">
        <v>5328</v>
      </c>
      <c r="AC22" s="448"/>
    </row>
    <row r="23" spans="1:44" s="440" customFormat="1" ht="13.5" customHeight="1">
      <c r="A23" s="1311" t="s">
        <v>14</v>
      </c>
      <c r="B23" s="1312"/>
      <c r="C23" s="1312"/>
      <c r="D23" s="1312"/>
      <c r="E23" s="1312"/>
      <c r="F23" s="1312"/>
      <c r="G23" s="1312"/>
      <c r="H23" s="1312"/>
      <c r="I23" s="1312"/>
      <c r="J23" s="1312"/>
      <c r="K23" s="1313"/>
      <c r="L23" s="1325" t="s">
        <v>235</v>
      </c>
      <c r="M23" s="1326"/>
      <c r="N23" s="1326"/>
      <c r="O23" s="1326"/>
      <c r="P23" s="1326"/>
      <c r="Q23" s="1326"/>
      <c r="R23" s="1326"/>
      <c r="S23" s="1326"/>
      <c r="T23" s="1326"/>
      <c r="U23" s="1326" t="s">
        <v>0</v>
      </c>
      <c r="V23" s="1326"/>
      <c r="W23" s="1326"/>
      <c r="X23" s="1326"/>
      <c r="Y23" s="1326"/>
      <c r="Z23" s="1326"/>
      <c r="AA23" s="1326"/>
      <c r="AB23" s="1326"/>
      <c r="AC23" s="1332"/>
      <c r="AD23" s="1322" t="s">
        <v>236</v>
      </c>
      <c r="AE23" s="1322"/>
      <c r="AF23" s="1322"/>
      <c r="AG23" s="1322"/>
      <c r="AH23" s="1322"/>
      <c r="AI23" s="1322"/>
      <c r="AJ23" s="1322" t="s">
        <v>237</v>
      </c>
      <c r="AK23" s="1322"/>
      <c r="AL23" s="1322"/>
      <c r="AM23" s="1322"/>
      <c r="AN23" s="1322"/>
      <c r="AO23" s="1322"/>
      <c r="AP23" s="1322"/>
      <c r="AQ23" s="1322"/>
      <c r="AR23" s="1329"/>
    </row>
    <row r="24" spans="1:44" s="440" customFormat="1" ht="13.5" customHeight="1">
      <c r="A24" s="1314"/>
      <c r="B24" s="1244"/>
      <c r="C24" s="1244"/>
      <c r="D24" s="1244"/>
      <c r="E24" s="1244"/>
      <c r="F24" s="1244"/>
      <c r="G24" s="1244"/>
      <c r="H24" s="1244"/>
      <c r="I24" s="1244"/>
      <c r="J24" s="1244"/>
      <c r="K24" s="1245"/>
      <c r="L24" s="1327"/>
      <c r="M24" s="1328"/>
      <c r="N24" s="1328"/>
      <c r="O24" s="1328"/>
      <c r="P24" s="1328"/>
      <c r="Q24" s="1328"/>
      <c r="R24" s="1328"/>
      <c r="S24" s="1328"/>
      <c r="T24" s="1328"/>
      <c r="U24" s="1328"/>
      <c r="V24" s="1328"/>
      <c r="W24" s="1328"/>
      <c r="X24" s="1328"/>
      <c r="Y24" s="1328"/>
      <c r="Z24" s="1328"/>
      <c r="AA24" s="1328"/>
      <c r="AB24" s="1328"/>
      <c r="AC24" s="1328"/>
      <c r="AD24" s="1324"/>
      <c r="AE24" s="1324"/>
      <c r="AF24" s="1324"/>
      <c r="AG24" s="1324"/>
      <c r="AH24" s="1324"/>
      <c r="AI24" s="1324"/>
      <c r="AJ24" s="1324"/>
      <c r="AK24" s="1324"/>
      <c r="AL24" s="1324"/>
      <c r="AM24" s="1324"/>
      <c r="AN24" s="1324"/>
      <c r="AO24" s="1324"/>
      <c r="AP24" s="1324"/>
      <c r="AQ24" s="1324"/>
      <c r="AR24" s="1330"/>
    </row>
    <row r="25" spans="1:44" s="439" customFormat="1" ht="13.5" customHeight="1">
      <c r="A25" s="1339" t="s">
        <v>13</v>
      </c>
      <c r="B25" s="1340"/>
      <c r="C25" s="1340"/>
      <c r="D25" s="1340"/>
      <c r="E25" s="1340"/>
      <c r="F25" s="1340"/>
      <c r="G25" s="1340"/>
      <c r="H25" s="1340"/>
      <c r="I25" s="1341"/>
      <c r="J25" s="1341"/>
      <c r="K25" s="1342"/>
      <c r="L25" s="1297"/>
      <c r="M25" s="1298"/>
      <c r="N25" s="1298"/>
      <c r="O25" s="1298"/>
      <c r="P25" s="1298"/>
      <c r="Q25" s="1298"/>
      <c r="R25" s="1298"/>
      <c r="S25" s="1299"/>
      <c r="T25" s="1300" t="s">
        <v>718</v>
      </c>
      <c r="U25" s="1298"/>
      <c r="V25" s="1298"/>
      <c r="W25" s="1298"/>
      <c r="X25" s="1298"/>
      <c r="Y25" s="1298"/>
      <c r="Z25" s="1298"/>
      <c r="AA25" s="1298"/>
      <c r="AB25" s="1299"/>
      <c r="AC25" s="1300" t="s">
        <v>718</v>
      </c>
      <c r="AD25" s="1301"/>
      <c r="AE25" s="1302"/>
      <c r="AF25" s="1302"/>
      <c r="AG25" s="1302"/>
      <c r="AH25" s="1302"/>
      <c r="AI25" s="1302"/>
      <c r="AJ25" s="1227" t="str">
        <f>IF(U25="","",IF(AD25="1/3",ROUNDDOWN(U25*1/3,0),IF(AD25="1/2",ROUNDDOWN(U25/2,0),"0")))</f>
        <v/>
      </c>
      <c r="AK25" s="1227"/>
      <c r="AL25" s="1227"/>
      <c r="AM25" s="1227"/>
      <c r="AN25" s="1227"/>
      <c r="AO25" s="1227"/>
      <c r="AP25" s="1227"/>
      <c r="AQ25" s="1228"/>
      <c r="AR25" s="1343" t="s">
        <v>4</v>
      </c>
    </row>
    <row r="26" spans="1:44" s="439" customFormat="1" ht="13.5" customHeight="1">
      <c r="A26" s="1238"/>
      <c r="B26" s="1264"/>
      <c r="C26" s="1264"/>
      <c r="D26" s="1264"/>
      <c r="E26" s="1264"/>
      <c r="F26" s="1264"/>
      <c r="G26" s="1264"/>
      <c r="H26" s="1264"/>
      <c r="I26" s="1265"/>
      <c r="J26" s="1265"/>
      <c r="K26" s="1266"/>
      <c r="L26" s="1252"/>
      <c r="M26" s="1253"/>
      <c r="N26" s="1253"/>
      <c r="O26" s="1253"/>
      <c r="P26" s="1253"/>
      <c r="Q26" s="1253"/>
      <c r="R26" s="1253"/>
      <c r="S26" s="1254"/>
      <c r="T26" s="1273"/>
      <c r="U26" s="1253"/>
      <c r="V26" s="1253"/>
      <c r="W26" s="1253"/>
      <c r="X26" s="1253"/>
      <c r="Y26" s="1253"/>
      <c r="Z26" s="1253"/>
      <c r="AA26" s="1253"/>
      <c r="AB26" s="1254"/>
      <c r="AC26" s="1273"/>
      <c r="AD26" s="1303"/>
      <c r="AE26" s="1303"/>
      <c r="AF26" s="1303"/>
      <c r="AG26" s="1303"/>
      <c r="AH26" s="1303"/>
      <c r="AI26" s="1303"/>
      <c r="AJ26" s="1307"/>
      <c r="AK26" s="1307"/>
      <c r="AL26" s="1307"/>
      <c r="AM26" s="1307"/>
      <c r="AN26" s="1307"/>
      <c r="AO26" s="1307"/>
      <c r="AP26" s="1307"/>
      <c r="AQ26" s="1308"/>
      <c r="AR26" s="1345"/>
    </row>
    <row r="27" spans="1:44" s="439" customFormat="1" ht="13.5" customHeight="1">
      <c r="A27" s="1238" t="s">
        <v>19</v>
      </c>
      <c r="B27" s="1264"/>
      <c r="C27" s="1264"/>
      <c r="D27" s="1264"/>
      <c r="E27" s="1264"/>
      <c r="F27" s="1264"/>
      <c r="G27" s="1264"/>
      <c r="H27" s="1264"/>
      <c r="I27" s="1265"/>
      <c r="J27" s="1265"/>
      <c r="K27" s="1266"/>
      <c r="L27" s="1252"/>
      <c r="M27" s="1253"/>
      <c r="N27" s="1253"/>
      <c r="O27" s="1253"/>
      <c r="P27" s="1253"/>
      <c r="Q27" s="1253"/>
      <c r="R27" s="1253"/>
      <c r="S27" s="1254"/>
      <c r="T27" s="1258" t="s">
        <v>718</v>
      </c>
      <c r="U27" s="1253"/>
      <c r="V27" s="1253"/>
      <c r="W27" s="1253"/>
      <c r="X27" s="1253"/>
      <c r="Y27" s="1253"/>
      <c r="Z27" s="1253"/>
      <c r="AA27" s="1253"/>
      <c r="AB27" s="1254"/>
      <c r="AC27" s="1258" t="s">
        <v>718</v>
      </c>
      <c r="AD27" s="1211" t="str">
        <f>IF($AD$25="","",$AD$25)</f>
        <v/>
      </c>
      <c r="AE27" s="1212"/>
      <c r="AF27" s="1212"/>
      <c r="AG27" s="1212"/>
      <c r="AH27" s="1212"/>
      <c r="AI27" s="1212"/>
      <c r="AJ27" s="1307" t="str">
        <f t="shared" ref="AJ27" si="15">IF(U27="","",IF(AD27="1/3",ROUNDDOWN(U27*1/3,0),IF(AD27="1/2",ROUNDDOWN(U27/2,0),"0")))</f>
        <v/>
      </c>
      <c r="AK27" s="1307"/>
      <c r="AL27" s="1307"/>
      <c r="AM27" s="1307"/>
      <c r="AN27" s="1307"/>
      <c r="AO27" s="1307"/>
      <c r="AP27" s="1307"/>
      <c r="AQ27" s="1308"/>
      <c r="AR27" s="1304" t="s">
        <v>4</v>
      </c>
    </row>
    <row r="28" spans="1:44" s="439" customFormat="1" ht="13.5" customHeight="1">
      <c r="A28" s="1238"/>
      <c r="B28" s="1264"/>
      <c r="C28" s="1264"/>
      <c r="D28" s="1264"/>
      <c r="E28" s="1264"/>
      <c r="F28" s="1264"/>
      <c r="G28" s="1264"/>
      <c r="H28" s="1264"/>
      <c r="I28" s="1265"/>
      <c r="J28" s="1265"/>
      <c r="K28" s="1266"/>
      <c r="L28" s="1252"/>
      <c r="M28" s="1253"/>
      <c r="N28" s="1253"/>
      <c r="O28" s="1253"/>
      <c r="P28" s="1253"/>
      <c r="Q28" s="1253"/>
      <c r="R28" s="1253"/>
      <c r="S28" s="1254"/>
      <c r="T28" s="1273"/>
      <c r="U28" s="1253"/>
      <c r="V28" s="1253"/>
      <c r="W28" s="1253"/>
      <c r="X28" s="1253"/>
      <c r="Y28" s="1253"/>
      <c r="Z28" s="1253"/>
      <c r="AA28" s="1253"/>
      <c r="AB28" s="1254"/>
      <c r="AC28" s="1273"/>
      <c r="AD28" s="1212"/>
      <c r="AE28" s="1212"/>
      <c r="AF28" s="1212"/>
      <c r="AG28" s="1212"/>
      <c r="AH28" s="1212"/>
      <c r="AI28" s="1212"/>
      <c r="AJ28" s="1307"/>
      <c r="AK28" s="1307"/>
      <c r="AL28" s="1307"/>
      <c r="AM28" s="1307"/>
      <c r="AN28" s="1307"/>
      <c r="AO28" s="1307"/>
      <c r="AP28" s="1307"/>
      <c r="AQ28" s="1308"/>
      <c r="AR28" s="1305"/>
    </row>
    <row r="29" spans="1:44" s="439" customFormat="1" ht="13.5" customHeight="1">
      <c r="A29" s="1263" t="s">
        <v>17</v>
      </c>
      <c r="B29" s="1264"/>
      <c r="C29" s="1264"/>
      <c r="D29" s="1264"/>
      <c r="E29" s="1264"/>
      <c r="F29" s="1264"/>
      <c r="G29" s="1264"/>
      <c r="H29" s="1264"/>
      <c r="I29" s="1265"/>
      <c r="J29" s="1265"/>
      <c r="K29" s="1266"/>
      <c r="L29" s="1252"/>
      <c r="M29" s="1253"/>
      <c r="N29" s="1253"/>
      <c r="O29" s="1253"/>
      <c r="P29" s="1253"/>
      <c r="Q29" s="1253"/>
      <c r="R29" s="1253"/>
      <c r="S29" s="1254"/>
      <c r="T29" s="1258" t="s">
        <v>718</v>
      </c>
      <c r="U29" s="1253"/>
      <c r="V29" s="1253"/>
      <c r="W29" s="1253"/>
      <c r="X29" s="1253"/>
      <c r="Y29" s="1253"/>
      <c r="Z29" s="1253"/>
      <c r="AA29" s="1253"/>
      <c r="AB29" s="1254"/>
      <c r="AC29" s="1258" t="s">
        <v>718</v>
      </c>
      <c r="AD29" s="1211" t="str">
        <f t="shared" ref="AD29" si="16">IF($AD$25="","",$AD$25)</f>
        <v/>
      </c>
      <c r="AE29" s="1212"/>
      <c r="AF29" s="1212"/>
      <c r="AG29" s="1212"/>
      <c r="AH29" s="1212"/>
      <c r="AI29" s="1212"/>
      <c r="AJ29" s="1307" t="str">
        <f t="shared" ref="AJ29" si="17">IF(U29="","",IF(AD29="1/3",ROUNDDOWN(U29*1/3,0),IF(AD29="1/2",ROUNDDOWN(U29/2,0),"0")))</f>
        <v/>
      </c>
      <c r="AK29" s="1307"/>
      <c r="AL29" s="1307"/>
      <c r="AM29" s="1307"/>
      <c r="AN29" s="1307"/>
      <c r="AO29" s="1307"/>
      <c r="AP29" s="1307"/>
      <c r="AQ29" s="1308"/>
      <c r="AR29" s="1304" t="s">
        <v>4</v>
      </c>
    </row>
    <row r="30" spans="1:44" s="439" customFormat="1" ht="13.5" customHeight="1">
      <c r="A30" s="1238"/>
      <c r="B30" s="1264"/>
      <c r="C30" s="1264"/>
      <c r="D30" s="1264"/>
      <c r="E30" s="1264"/>
      <c r="F30" s="1264"/>
      <c r="G30" s="1264"/>
      <c r="H30" s="1264"/>
      <c r="I30" s="1265"/>
      <c r="J30" s="1265"/>
      <c r="K30" s="1266"/>
      <c r="L30" s="1252"/>
      <c r="M30" s="1253"/>
      <c r="N30" s="1253"/>
      <c r="O30" s="1253"/>
      <c r="P30" s="1253"/>
      <c r="Q30" s="1253"/>
      <c r="R30" s="1253"/>
      <c r="S30" s="1254"/>
      <c r="T30" s="1273"/>
      <c r="U30" s="1253"/>
      <c r="V30" s="1253"/>
      <c r="W30" s="1253"/>
      <c r="X30" s="1253"/>
      <c r="Y30" s="1253"/>
      <c r="Z30" s="1253"/>
      <c r="AA30" s="1253"/>
      <c r="AB30" s="1254"/>
      <c r="AC30" s="1273"/>
      <c r="AD30" s="1212"/>
      <c r="AE30" s="1212"/>
      <c r="AF30" s="1212"/>
      <c r="AG30" s="1212"/>
      <c r="AH30" s="1212"/>
      <c r="AI30" s="1212"/>
      <c r="AJ30" s="1307"/>
      <c r="AK30" s="1307"/>
      <c r="AL30" s="1307"/>
      <c r="AM30" s="1307"/>
      <c r="AN30" s="1307"/>
      <c r="AO30" s="1307"/>
      <c r="AP30" s="1307"/>
      <c r="AQ30" s="1308"/>
      <c r="AR30" s="1305"/>
    </row>
    <row r="31" spans="1:44" s="439" customFormat="1" ht="13.5" customHeight="1">
      <c r="A31" s="1263" t="s">
        <v>18</v>
      </c>
      <c r="B31" s="1264"/>
      <c r="C31" s="1264"/>
      <c r="D31" s="1264"/>
      <c r="E31" s="1264"/>
      <c r="F31" s="1264"/>
      <c r="G31" s="1264"/>
      <c r="H31" s="1264"/>
      <c r="I31" s="1265"/>
      <c r="J31" s="1265"/>
      <c r="K31" s="1266"/>
      <c r="L31" s="1252"/>
      <c r="M31" s="1253"/>
      <c r="N31" s="1253"/>
      <c r="O31" s="1253"/>
      <c r="P31" s="1253"/>
      <c r="Q31" s="1253"/>
      <c r="R31" s="1253"/>
      <c r="S31" s="1254"/>
      <c r="T31" s="1258" t="s">
        <v>718</v>
      </c>
      <c r="U31" s="1253"/>
      <c r="V31" s="1253"/>
      <c r="W31" s="1253"/>
      <c r="X31" s="1253"/>
      <c r="Y31" s="1253"/>
      <c r="Z31" s="1253"/>
      <c r="AA31" s="1253"/>
      <c r="AB31" s="1254"/>
      <c r="AC31" s="1258" t="s">
        <v>718</v>
      </c>
      <c r="AD31" s="1211" t="str">
        <f t="shared" ref="AD31" si="18">IF($AD$25="","",$AD$25)</f>
        <v/>
      </c>
      <c r="AE31" s="1212"/>
      <c r="AF31" s="1212"/>
      <c r="AG31" s="1212"/>
      <c r="AH31" s="1212"/>
      <c r="AI31" s="1212"/>
      <c r="AJ31" s="1307" t="str">
        <f t="shared" ref="AJ31" si="19">IF(U31="","",IF(AD31="1/3",ROUNDDOWN(U31*1/3,0),IF(AD31="1/2",ROUNDDOWN(U31/2,0),"0")))</f>
        <v/>
      </c>
      <c r="AK31" s="1307"/>
      <c r="AL31" s="1307"/>
      <c r="AM31" s="1307"/>
      <c r="AN31" s="1307"/>
      <c r="AO31" s="1307"/>
      <c r="AP31" s="1307"/>
      <c r="AQ31" s="1308"/>
      <c r="AR31" s="1304" t="s">
        <v>4</v>
      </c>
    </row>
    <row r="32" spans="1:44" s="439" customFormat="1" ht="13.5" customHeight="1">
      <c r="A32" s="1238"/>
      <c r="B32" s="1264"/>
      <c r="C32" s="1264"/>
      <c r="D32" s="1264"/>
      <c r="E32" s="1264"/>
      <c r="F32" s="1264"/>
      <c r="G32" s="1264"/>
      <c r="H32" s="1264"/>
      <c r="I32" s="1265"/>
      <c r="J32" s="1265"/>
      <c r="K32" s="1266"/>
      <c r="L32" s="1252"/>
      <c r="M32" s="1253"/>
      <c r="N32" s="1253"/>
      <c r="O32" s="1253"/>
      <c r="P32" s="1253"/>
      <c r="Q32" s="1253"/>
      <c r="R32" s="1253"/>
      <c r="S32" s="1254"/>
      <c r="T32" s="1273"/>
      <c r="U32" s="1253"/>
      <c r="V32" s="1253"/>
      <c r="W32" s="1253"/>
      <c r="X32" s="1253"/>
      <c r="Y32" s="1253"/>
      <c r="Z32" s="1253"/>
      <c r="AA32" s="1253"/>
      <c r="AB32" s="1254"/>
      <c r="AC32" s="1273"/>
      <c r="AD32" s="1212"/>
      <c r="AE32" s="1212"/>
      <c r="AF32" s="1212"/>
      <c r="AG32" s="1212"/>
      <c r="AH32" s="1212"/>
      <c r="AI32" s="1212"/>
      <c r="AJ32" s="1307"/>
      <c r="AK32" s="1307"/>
      <c r="AL32" s="1307"/>
      <c r="AM32" s="1307"/>
      <c r="AN32" s="1307"/>
      <c r="AO32" s="1307"/>
      <c r="AP32" s="1307"/>
      <c r="AQ32" s="1308"/>
      <c r="AR32" s="1305"/>
    </row>
    <row r="33" spans="1:48" s="439" customFormat="1" ht="13.5" customHeight="1">
      <c r="A33" s="1238" t="s">
        <v>12</v>
      </c>
      <c r="B33" s="1239"/>
      <c r="C33" s="1239"/>
      <c r="D33" s="1239"/>
      <c r="E33" s="1239"/>
      <c r="F33" s="1239"/>
      <c r="G33" s="1239"/>
      <c r="H33" s="1239"/>
      <c r="I33" s="1240"/>
      <c r="J33" s="1240"/>
      <c r="K33" s="1241"/>
      <c r="L33" s="1252"/>
      <c r="M33" s="1253"/>
      <c r="N33" s="1253"/>
      <c r="O33" s="1253"/>
      <c r="P33" s="1253"/>
      <c r="Q33" s="1253"/>
      <c r="R33" s="1253"/>
      <c r="S33" s="1254"/>
      <c r="T33" s="1258" t="s">
        <v>718</v>
      </c>
      <c r="U33" s="1253"/>
      <c r="V33" s="1253"/>
      <c r="W33" s="1253"/>
      <c r="X33" s="1253"/>
      <c r="Y33" s="1253"/>
      <c r="Z33" s="1253"/>
      <c r="AA33" s="1253"/>
      <c r="AB33" s="1254"/>
      <c r="AC33" s="1258" t="s">
        <v>718</v>
      </c>
      <c r="AD33" s="1211" t="str">
        <f t="shared" ref="AD33" si="20">IF($AD$25="","",$AD$25)</f>
        <v/>
      </c>
      <c r="AE33" s="1212"/>
      <c r="AF33" s="1212"/>
      <c r="AG33" s="1212"/>
      <c r="AH33" s="1212"/>
      <c r="AI33" s="1212"/>
      <c r="AJ33" s="1307" t="str">
        <f t="shared" ref="AJ33" si="21">IF(U33="","",IF(AD33="1/3",ROUNDDOWN(U33*1/3,0),IF(AD33="1/2",ROUNDDOWN(U33/2,0),"0")))</f>
        <v/>
      </c>
      <c r="AK33" s="1307"/>
      <c r="AL33" s="1307"/>
      <c r="AM33" s="1307"/>
      <c r="AN33" s="1307"/>
      <c r="AO33" s="1307"/>
      <c r="AP33" s="1307"/>
      <c r="AQ33" s="1308"/>
      <c r="AR33" s="1304" t="s">
        <v>4</v>
      </c>
    </row>
    <row r="34" spans="1:48" s="439" customFormat="1" ht="13.5" customHeight="1">
      <c r="A34" s="1242"/>
      <c r="B34" s="1243"/>
      <c r="C34" s="1243"/>
      <c r="D34" s="1243"/>
      <c r="E34" s="1243"/>
      <c r="F34" s="1243"/>
      <c r="G34" s="1243"/>
      <c r="H34" s="1243"/>
      <c r="I34" s="1244"/>
      <c r="J34" s="1244"/>
      <c r="K34" s="1245"/>
      <c r="L34" s="1255"/>
      <c r="M34" s="1256"/>
      <c r="N34" s="1256"/>
      <c r="O34" s="1256"/>
      <c r="P34" s="1256"/>
      <c r="Q34" s="1256"/>
      <c r="R34" s="1256"/>
      <c r="S34" s="1257"/>
      <c r="T34" s="1259"/>
      <c r="U34" s="1256"/>
      <c r="V34" s="1256"/>
      <c r="W34" s="1256"/>
      <c r="X34" s="1256"/>
      <c r="Y34" s="1256"/>
      <c r="Z34" s="1256"/>
      <c r="AA34" s="1256"/>
      <c r="AB34" s="1257"/>
      <c r="AC34" s="1259"/>
      <c r="AD34" s="1213"/>
      <c r="AE34" s="1213"/>
      <c r="AF34" s="1213"/>
      <c r="AG34" s="1213"/>
      <c r="AH34" s="1213"/>
      <c r="AI34" s="1213"/>
      <c r="AJ34" s="1230"/>
      <c r="AK34" s="1230"/>
      <c r="AL34" s="1230"/>
      <c r="AM34" s="1230"/>
      <c r="AN34" s="1230"/>
      <c r="AO34" s="1230"/>
      <c r="AP34" s="1230"/>
      <c r="AQ34" s="1231"/>
      <c r="AR34" s="1237"/>
    </row>
    <row r="35" spans="1:48" s="439" customFormat="1" ht="13.5" customHeight="1">
      <c r="A35" s="1333" t="s">
        <v>5180</v>
      </c>
      <c r="B35" s="1332"/>
      <c r="C35" s="1332"/>
      <c r="D35" s="1332"/>
      <c r="E35" s="1332"/>
      <c r="F35" s="1332"/>
      <c r="G35" s="1332"/>
      <c r="H35" s="1332"/>
      <c r="I35" s="1334"/>
      <c r="J35" s="1334"/>
      <c r="K35" s="1335"/>
      <c r="L35" s="1226" t="str">
        <f>IF(L25="","",SUM(L25:S34))</f>
        <v/>
      </c>
      <c r="M35" s="1227"/>
      <c r="N35" s="1227"/>
      <c r="O35" s="1227"/>
      <c r="P35" s="1227"/>
      <c r="Q35" s="1227"/>
      <c r="R35" s="1227"/>
      <c r="S35" s="1228"/>
      <c r="T35" s="1232" t="s">
        <v>718</v>
      </c>
      <c r="U35" s="1227" t="str">
        <f>IF(U25="","",SUM(U25:AB34))</f>
        <v/>
      </c>
      <c r="V35" s="1227"/>
      <c r="W35" s="1227"/>
      <c r="X35" s="1227"/>
      <c r="Y35" s="1227"/>
      <c r="Z35" s="1227"/>
      <c r="AA35" s="1227"/>
      <c r="AB35" s="1228"/>
      <c r="AC35" s="1232" t="s">
        <v>718</v>
      </c>
      <c r="AD35" s="1234"/>
      <c r="AE35" s="1234"/>
      <c r="AF35" s="1234"/>
      <c r="AG35" s="1234"/>
      <c r="AH35" s="1234"/>
      <c r="AI35" s="1234"/>
      <c r="AJ35" s="1227" t="str">
        <f>IF(AJ29="","",SUM(AJ25:AQ34))</f>
        <v/>
      </c>
      <c r="AK35" s="1227"/>
      <c r="AL35" s="1227"/>
      <c r="AM35" s="1227"/>
      <c r="AN35" s="1227"/>
      <c r="AO35" s="1227"/>
      <c r="AP35" s="1227"/>
      <c r="AQ35" s="1228"/>
      <c r="AR35" s="1343" t="s">
        <v>4</v>
      </c>
    </row>
    <row r="36" spans="1:48" s="439" customFormat="1" ht="13.5" customHeight="1">
      <c r="A36" s="1336"/>
      <c r="B36" s="1328"/>
      <c r="C36" s="1328"/>
      <c r="D36" s="1328"/>
      <c r="E36" s="1328"/>
      <c r="F36" s="1328"/>
      <c r="G36" s="1328"/>
      <c r="H36" s="1328"/>
      <c r="I36" s="1337"/>
      <c r="J36" s="1337"/>
      <c r="K36" s="1338"/>
      <c r="L36" s="1229"/>
      <c r="M36" s="1230"/>
      <c r="N36" s="1230"/>
      <c r="O36" s="1230"/>
      <c r="P36" s="1230"/>
      <c r="Q36" s="1230"/>
      <c r="R36" s="1230"/>
      <c r="S36" s="1231"/>
      <c r="T36" s="1233"/>
      <c r="U36" s="1230"/>
      <c r="V36" s="1230"/>
      <c r="W36" s="1230"/>
      <c r="X36" s="1230"/>
      <c r="Y36" s="1230"/>
      <c r="Z36" s="1230"/>
      <c r="AA36" s="1230"/>
      <c r="AB36" s="1231"/>
      <c r="AC36" s="1233"/>
      <c r="AD36" s="1235"/>
      <c r="AE36" s="1235"/>
      <c r="AF36" s="1235"/>
      <c r="AG36" s="1235"/>
      <c r="AH36" s="1235"/>
      <c r="AI36" s="1235"/>
      <c r="AJ36" s="1230"/>
      <c r="AK36" s="1230"/>
      <c r="AL36" s="1230"/>
      <c r="AM36" s="1230"/>
      <c r="AN36" s="1230"/>
      <c r="AO36" s="1230"/>
      <c r="AP36" s="1230"/>
      <c r="AQ36" s="1231"/>
      <c r="AR36" s="1344"/>
      <c r="AV36" s="449"/>
    </row>
    <row r="37" spans="1:48" s="439" customFormat="1" ht="13.5" customHeight="1">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row>
    <row r="38" spans="1:48" s="439" customFormat="1" ht="13.5" customHeight="1">
      <c r="A38" s="32" t="s">
        <v>5329</v>
      </c>
      <c r="B38" s="450"/>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row>
    <row r="39" spans="1:48" s="440" customFormat="1" ht="13.5" customHeight="1">
      <c r="A39" s="1311" t="s">
        <v>14</v>
      </c>
      <c r="B39" s="1312"/>
      <c r="C39" s="1312"/>
      <c r="D39" s="1312"/>
      <c r="E39" s="1312"/>
      <c r="F39" s="1312"/>
      <c r="G39" s="1312"/>
      <c r="H39" s="1312"/>
      <c r="I39" s="1312"/>
      <c r="J39" s="1312"/>
      <c r="K39" s="1313"/>
      <c r="L39" s="1325" t="s">
        <v>235</v>
      </c>
      <c r="M39" s="1326"/>
      <c r="N39" s="1326"/>
      <c r="O39" s="1326"/>
      <c r="P39" s="1326"/>
      <c r="Q39" s="1326"/>
      <c r="R39" s="1326"/>
      <c r="S39" s="1326"/>
      <c r="T39" s="1326"/>
      <c r="U39" s="1326" t="s">
        <v>0</v>
      </c>
      <c r="V39" s="1326"/>
      <c r="W39" s="1326"/>
      <c r="X39" s="1326"/>
      <c r="Y39" s="1326"/>
      <c r="Z39" s="1326"/>
      <c r="AA39" s="1326"/>
      <c r="AB39" s="1326"/>
      <c r="AC39" s="1326"/>
      <c r="AD39" s="1322" t="s">
        <v>236</v>
      </c>
      <c r="AE39" s="1322"/>
      <c r="AF39" s="1322"/>
      <c r="AG39" s="1322"/>
      <c r="AH39" s="1322"/>
      <c r="AI39" s="1322"/>
      <c r="AJ39" s="1322" t="s">
        <v>237</v>
      </c>
      <c r="AK39" s="1322"/>
      <c r="AL39" s="1322"/>
      <c r="AM39" s="1322"/>
      <c r="AN39" s="1322"/>
      <c r="AO39" s="1322"/>
      <c r="AP39" s="1322"/>
      <c r="AQ39" s="1322"/>
      <c r="AR39" s="1329"/>
    </row>
    <row r="40" spans="1:48" s="440" customFormat="1" ht="13.5" customHeight="1">
      <c r="A40" s="1314"/>
      <c r="B40" s="1244"/>
      <c r="C40" s="1244"/>
      <c r="D40" s="1244"/>
      <c r="E40" s="1244"/>
      <c r="F40" s="1244"/>
      <c r="G40" s="1244"/>
      <c r="H40" s="1244"/>
      <c r="I40" s="1244"/>
      <c r="J40" s="1244"/>
      <c r="K40" s="1245"/>
      <c r="L40" s="1327"/>
      <c r="M40" s="1328"/>
      <c r="N40" s="1328"/>
      <c r="O40" s="1328"/>
      <c r="P40" s="1328"/>
      <c r="Q40" s="1328"/>
      <c r="R40" s="1328"/>
      <c r="S40" s="1328"/>
      <c r="T40" s="1328"/>
      <c r="U40" s="1328"/>
      <c r="V40" s="1328"/>
      <c r="W40" s="1328"/>
      <c r="X40" s="1328"/>
      <c r="Y40" s="1328"/>
      <c r="Z40" s="1328"/>
      <c r="AA40" s="1328"/>
      <c r="AB40" s="1328"/>
      <c r="AC40" s="1328"/>
      <c r="AD40" s="1324"/>
      <c r="AE40" s="1324"/>
      <c r="AF40" s="1324"/>
      <c r="AG40" s="1324"/>
      <c r="AH40" s="1324"/>
      <c r="AI40" s="1324"/>
      <c r="AJ40" s="1324"/>
      <c r="AK40" s="1324"/>
      <c r="AL40" s="1324"/>
      <c r="AM40" s="1324"/>
      <c r="AN40" s="1324"/>
      <c r="AO40" s="1324"/>
      <c r="AP40" s="1324"/>
      <c r="AQ40" s="1324"/>
      <c r="AR40" s="1330"/>
    </row>
    <row r="41" spans="1:48" s="439" customFormat="1" ht="13.5" customHeight="1">
      <c r="A41" s="1339" t="s">
        <v>13</v>
      </c>
      <c r="B41" s="1340"/>
      <c r="C41" s="1340"/>
      <c r="D41" s="1340"/>
      <c r="E41" s="1340"/>
      <c r="F41" s="1340"/>
      <c r="G41" s="1340"/>
      <c r="H41" s="1340"/>
      <c r="I41" s="1341"/>
      <c r="J41" s="1341"/>
      <c r="K41" s="1342"/>
      <c r="L41" s="1297"/>
      <c r="M41" s="1298"/>
      <c r="N41" s="1298"/>
      <c r="O41" s="1298"/>
      <c r="P41" s="1298"/>
      <c r="Q41" s="1298"/>
      <c r="R41" s="1298"/>
      <c r="S41" s="1299"/>
      <c r="T41" s="1300" t="s">
        <v>718</v>
      </c>
      <c r="U41" s="1298"/>
      <c r="V41" s="1298"/>
      <c r="W41" s="1298"/>
      <c r="X41" s="1298"/>
      <c r="Y41" s="1298"/>
      <c r="Z41" s="1298"/>
      <c r="AA41" s="1298"/>
      <c r="AB41" s="1299"/>
      <c r="AC41" s="1300" t="s">
        <v>718</v>
      </c>
      <c r="AD41" s="1285" t="str">
        <f>IF($AD$25="","",$AD$25)</f>
        <v/>
      </c>
      <c r="AE41" s="1286"/>
      <c r="AF41" s="1286"/>
      <c r="AG41" s="1286"/>
      <c r="AH41" s="1286"/>
      <c r="AI41" s="1286"/>
      <c r="AJ41" s="1227" t="str">
        <f>IF(U41="","",IF(AD41="1/3",ROUNDDOWN(U41*1/3,0),IF(AD41="1/2",ROUNDDOWN(U41/2,0),"0")))</f>
        <v/>
      </c>
      <c r="AK41" s="1227"/>
      <c r="AL41" s="1227"/>
      <c r="AM41" s="1227"/>
      <c r="AN41" s="1227"/>
      <c r="AO41" s="1227"/>
      <c r="AP41" s="1227"/>
      <c r="AQ41" s="1228"/>
      <c r="AR41" s="1236" t="s">
        <v>4</v>
      </c>
    </row>
    <row r="42" spans="1:48" s="439" customFormat="1" ht="13.5" customHeight="1">
      <c r="A42" s="1238"/>
      <c r="B42" s="1264"/>
      <c r="C42" s="1264"/>
      <c r="D42" s="1264"/>
      <c r="E42" s="1264"/>
      <c r="F42" s="1264"/>
      <c r="G42" s="1264"/>
      <c r="H42" s="1264"/>
      <c r="I42" s="1265"/>
      <c r="J42" s="1265"/>
      <c r="K42" s="1266"/>
      <c r="L42" s="1252"/>
      <c r="M42" s="1253"/>
      <c r="N42" s="1253"/>
      <c r="O42" s="1253"/>
      <c r="P42" s="1253"/>
      <c r="Q42" s="1253"/>
      <c r="R42" s="1253"/>
      <c r="S42" s="1254"/>
      <c r="T42" s="1273"/>
      <c r="U42" s="1253"/>
      <c r="V42" s="1253"/>
      <c r="W42" s="1253"/>
      <c r="X42" s="1253"/>
      <c r="Y42" s="1253"/>
      <c r="Z42" s="1253"/>
      <c r="AA42" s="1253"/>
      <c r="AB42" s="1254"/>
      <c r="AC42" s="1273"/>
      <c r="AD42" s="1212"/>
      <c r="AE42" s="1212"/>
      <c r="AF42" s="1212"/>
      <c r="AG42" s="1212"/>
      <c r="AH42" s="1212"/>
      <c r="AI42" s="1212"/>
      <c r="AJ42" s="1307"/>
      <c r="AK42" s="1307"/>
      <c r="AL42" s="1307"/>
      <c r="AM42" s="1307"/>
      <c r="AN42" s="1307"/>
      <c r="AO42" s="1307"/>
      <c r="AP42" s="1307"/>
      <c r="AQ42" s="1308"/>
      <c r="AR42" s="1305"/>
    </row>
    <row r="43" spans="1:48" s="439" customFormat="1" ht="13.5" customHeight="1">
      <c r="A43" s="1238" t="s">
        <v>19</v>
      </c>
      <c r="B43" s="1264"/>
      <c r="C43" s="1264"/>
      <c r="D43" s="1264"/>
      <c r="E43" s="1264"/>
      <c r="F43" s="1264"/>
      <c r="G43" s="1264"/>
      <c r="H43" s="1264"/>
      <c r="I43" s="1265"/>
      <c r="J43" s="1265"/>
      <c r="K43" s="1266"/>
      <c r="L43" s="1252"/>
      <c r="M43" s="1253"/>
      <c r="N43" s="1253"/>
      <c r="O43" s="1253"/>
      <c r="P43" s="1253"/>
      <c r="Q43" s="1253"/>
      <c r="R43" s="1253"/>
      <c r="S43" s="1254"/>
      <c r="T43" s="1258" t="s">
        <v>718</v>
      </c>
      <c r="U43" s="1253"/>
      <c r="V43" s="1253"/>
      <c r="W43" s="1253"/>
      <c r="X43" s="1253"/>
      <c r="Y43" s="1253"/>
      <c r="Z43" s="1253"/>
      <c r="AA43" s="1253"/>
      <c r="AB43" s="1254"/>
      <c r="AC43" s="1258" t="s">
        <v>718</v>
      </c>
      <c r="AD43" s="1211" t="str">
        <f t="shared" ref="AD43" si="22">IF($AD$25="","",$AD$25)</f>
        <v/>
      </c>
      <c r="AE43" s="1212"/>
      <c r="AF43" s="1212"/>
      <c r="AG43" s="1212"/>
      <c r="AH43" s="1212"/>
      <c r="AI43" s="1212"/>
      <c r="AJ43" s="1307" t="str">
        <f t="shared" ref="AJ43" si="23">IF(U43="","",IF(AD43="1/3",ROUNDDOWN(U43*1/3,0),IF(AD43="1/2",ROUNDDOWN(U43/2,0),"0")))</f>
        <v/>
      </c>
      <c r="AK43" s="1307"/>
      <c r="AL43" s="1307"/>
      <c r="AM43" s="1307"/>
      <c r="AN43" s="1307"/>
      <c r="AO43" s="1307"/>
      <c r="AP43" s="1307"/>
      <c r="AQ43" s="1308"/>
      <c r="AR43" s="1304" t="s">
        <v>4</v>
      </c>
    </row>
    <row r="44" spans="1:48" s="439" customFormat="1" ht="13.5" customHeight="1">
      <c r="A44" s="1238"/>
      <c r="B44" s="1264"/>
      <c r="C44" s="1264"/>
      <c r="D44" s="1264"/>
      <c r="E44" s="1264"/>
      <c r="F44" s="1264"/>
      <c r="G44" s="1264"/>
      <c r="H44" s="1264"/>
      <c r="I44" s="1265"/>
      <c r="J44" s="1265"/>
      <c r="K44" s="1266"/>
      <c r="L44" s="1252"/>
      <c r="M44" s="1253"/>
      <c r="N44" s="1253"/>
      <c r="O44" s="1253"/>
      <c r="P44" s="1253"/>
      <c r="Q44" s="1253"/>
      <c r="R44" s="1253"/>
      <c r="S44" s="1254"/>
      <c r="T44" s="1273"/>
      <c r="U44" s="1253"/>
      <c r="V44" s="1253"/>
      <c r="W44" s="1253"/>
      <c r="X44" s="1253"/>
      <c r="Y44" s="1253"/>
      <c r="Z44" s="1253"/>
      <c r="AA44" s="1253"/>
      <c r="AB44" s="1254"/>
      <c r="AC44" s="1273"/>
      <c r="AD44" s="1212"/>
      <c r="AE44" s="1212"/>
      <c r="AF44" s="1212"/>
      <c r="AG44" s="1212"/>
      <c r="AH44" s="1212"/>
      <c r="AI44" s="1212"/>
      <c r="AJ44" s="1307"/>
      <c r="AK44" s="1307"/>
      <c r="AL44" s="1307"/>
      <c r="AM44" s="1307"/>
      <c r="AN44" s="1307"/>
      <c r="AO44" s="1307"/>
      <c r="AP44" s="1307"/>
      <c r="AQ44" s="1308"/>
      <c r="AR44" s="1305"/>
    </row>
    <row r="45" spans="1:48" s="439" customFormat="1" ht="13.5" customHeight="1">
      <c r="A45" s="1263" t="s">
        <v>17</v>
      </c>
      <c r="B45" s="1264"/>
      <c r="C45" s="1264"/>
      <c r="D45" s="1264"/>
      <c r="E45" s="1264"/>
      <c r="F45" s="1264"/>
      <c r="G45" s="1264"/>
      <c r="H45" s="1264"/>
      <c r="I45" s="1265"/>
      <c r="J45" s="1265"/>
      <c r="K45" s="1266"/>
      <c r="L45" s="1252"/>
      <c r="M45" s="1253"/>
      <c r="N45" s="1253"/>
      <c r="O45" s="1253"/>
      <c r="P45" s="1253"/>
      <c r="Q45" s="1253"/>
      <c r="R45" s="1253"/>
      <c r="S45" s="1254"/>
      <c r="T45" s="1258" t="s">
        <v>718</v>
      </c>
      <c r="U45" s="1253"/>
      <c r="V45" s="1253"/>
      <c r="W45" s="1253"/>
      <c r="X45" s="1253"/>
      <c r="Y45" s="1253"/>
      <c r="Z45" s="1253"/>
      <c r="AA45" s="1253"/>
      <c r="AB45" s="1254"/>
      <c r="AC45" s="1258" t="s">
        <v>718</v>
      </c>
      <c r="AD45" s="1211" t="str">
        <f t="shared" ref="AD45" si="24">IF($AD$25="","",$AD$25)</f>
        <v/>
      </c>
      <c r="AE45" s="1212"/>
      <c r="AF45" s="1212"/>
      <c r="AG45" s="1212"/>
      <c r="AH45" s="1212"/>
      <c r="AI45" s="1212"/>
      <c r="AJ45" s="1307" t="str">
        <f t="shared" ref="AJ45" si="25">IF(U45="","",IF(AD45="1/3",ROUNDDOWN(U45*1/3,0),IF(AD45="1/2",ROUNDDOWN(U45/2,0),"0")))</f>
        <v/>
      </c>
      <c r="AK45" s="1307"/>
      <c r="AL45" s="1307"/>
      <c r="AM45" s="1307"/>
      <c r="AN45" s="1307"/>
      <c r="AO45" s="1307"/>
      <c r="AP45" s="1307"/>
      <c r="AQ45" s="1308"/>
      <c r="AR45" s="1304" t="s">
        <v>4</v>
      </c>
    </row>
    <row r="46" spans="1:48" s="439" customFormat="1" ht="13.5" customHeight="1">
      <c r="A46" s="1238"/>
      <c r="B46" s="1264"/>
      <c r="C46" s="1264"/>
      <c r="D46" s="1264"/>
      <c r="E46" s="1264"/>
      <c r="F46" s="1264"/>
      <c r="G46" s="1264"/>
      <c r="H46" s="1264"/>
      <c r="I46" s="1265"/>
      <c r="J46" s="1265"/>
      <c r="K46" s="1266"/>
      <c r="L46" s="1252"/>
      <c r="M46" s="1253"/>
      <c r="N46" s="1253"/>
      <c r="O46" s="1253"/>
      <c r="P46" s="1253"/>
      <c r="Q46" s="1253"/>
      <c r="R46" s="1253"/>
      <c r="S46" s="1254"/>
      <c r="T46" s="1273"/>
      <c r="U46" s="1253"/>
      <c r="V46" s="1253"/>
      <c r="W46" s="1253"/>
      <c r="X46" s="1253"/>
      <c r="Y46" s="1253"/>
      <c r="Z46" s="1253"/>
      <c r="AA46" s="1253"/>
      <c r="AB46" s="1254"/>
      <c r="AC46" s="1273"/>
      <c r="AD46" s="1212"/>
      <c r="AE46" s="1212"/>
      <c r="AF46" s="1212"/>
      <c r="AG46" s="1212"/>
      <c r="AH46" s="1212"/>
      <c r="AI46" s="1212"/>
      <c r="AJ46" s="1307"/>
      <c r="AK46" s="1307"/>
      <c r="AL46" s="1307"/>
      <c r="AM46" s="1307"/>
      <c r="AN46" s="1307"/>
      <c r="AO46" s="1307"/>
      <c r="AP46" s="1307"/>
      <c r="AQ46" s="1308"/>
      <c r="AR46" s="1305"/>
    </row>
    <row r="47" spans="1:48" s="439" customFormat="1" ht="13.5" customHeight="1">
      <c r="A47" s="1263" t="s">
        <v>18</v>
      </c>
      <c r="B47" s="1264"/>
      <c r="C47" s="1264"/>
      <c r="D47" s="1264"/>
      <c r="E47" s="1264"/>
      <c r="F47" s="1264"/>
      <c r="G47" s="1264"/>
      <c r="H47" s="1264"/>
      <c r="I47" s="1265"/>
      <c r="J47" s="1265"/>
      <c r="K47" s="1266"/>
      <c r="L47" s="1252"/>
      <c r="M47" s="1253"/>
      <c r="N47" s="1253"/>
      <c r="O47" s="1253"/>
      <c r="P47" s="1253"/>
      <c r="Q47" s="1253"/>
      <c r="R47" s="1253"/>
      <c r="S47" s="1254"/>
      <c r="T47" s="1258" t="s">
        <v>718</v>
      </c>
      <c r="U47" s="1253"/>
      <c r="V47" s="1253"/>
      <c r="W47" s="1253"/>
      <c r="X47" s="1253"/>
      <c r="Y47" s="1253"/>
      <c r="Z47" s="1253"/>
      <c r="AA47" s="1253"/>
      <c r="AB47" s="1254"/>
      <c r="AC47" s="1258" t="s">
        <v>718</v>
      </c>
      <c r="AD47" s="1211" t="str">
        <f t="shared" ref="AD47" si="26">IF($AD$25="","",$AD$25)</f>
        <v/>
      </c>
      <c r="AE47" s="1212"/>
      <c r="AF47" s="1212"/>
      <c r="AG47" s="1212"/>
      <c r="AH47" s="1212"/>
      <c r="AI47" s="1212"/>
      <c r="AJ47" s="1307" t="str">
        <f t="shared" ref="AJ47" si="27">IF(U47="","",IF(AD47="1/3",ROUNDDOWN(U47*1/3,0),IF(AD47="1/2",ROUNDDOWN(U47/2,0),"0")))</f>
        <v/>
      </c>
      <c r="AK47" s="1307"/>
      <c r="AL47" s="1307"/>
      <c r="AM47" s="1307"/>
      <c r="AN47" s="1307"/>
      <c r="AO47" s="1307"/>
      <c r="AP47" s="1307"/>
      <c r="AQ47" s="1308"/>
      <c r="AR47" s="1304" t="s">
        <v>4</v>
      </c>
    </row>
    <row r="48" spans="1:48" s="439" customFormat="1" ht="13.5" customHeight="1">
      <c r="A48" s="1238"/>
      <c r="B48" s="1264"/>
      <c r="C48" s="1264"/>
      <c r="D48" s="1264"/>
      <c r="E48" s="1264"/>
      <c r="F48" s="1264"/>
      <c r="G48" s="1264"/>
      <c r="H48" s="1264"/>
      <c r="I48" s="1265"/>
      <c r="J48" s="1265"/>
      <c r="K48" s="1266"/>
      <c r="L48" s="1252"/>
      <c r="M48" s="1253"/>
      <c r="N48" s="1253"/>
      <c r="O48" s="1253"/>
      <c r="P48" s="1253"/>
      <c r="Q48" s="1253"/>
      <c r="R48" s="1253"/>
      <c r="S48" s="1254"/>
      <c r="T48" s="1273"/>
      <c r="U48" s="1253"/>
      <c r="V48" s="1253"/>
      <c r="W48" s="1253"/>
      <c r="X48" s="1253"/>
      <c r="Y48" s="1253"/>
      <c r="Z48" s="1253"/>
      <c r="AA48" s="1253"/>
      <c r="AB48" s="1254"/>
      <c r="AC48" s="1273"/>
      <c r="AD48" s="1212"/>
      <c r="AE48" s="1212"/>
      <c r="AF48" s="1212"/>
      <c r="AG48" s="1212"/>
      <c r="AH48" s="1212"/>
      <c r="AI48" s="1212"/>
      <c r="AJ48" s="1307"/>
      <c r="AK48" s="1307"/>
      <c r="AL48" s="1307"/>
      <c r="AM48" s="1307"/>
      <c r="AN48" s="1307"/>
      <c r="AO48" s="1307"/>
      <c r="AP48" s="1307"/>
      <c r="AQ48" s="1308"/>
      <c r="AR48" s="1305"/>
    </row>
    <row r="49" spans="1:48" s="439" customFormat="1" ht="13.5" customHeight="1">
      <c r="A49" s="1238" t="s">
        <v>12</v>
      </c>
      <c r="B49" s="1239"/>
      <c r="C49" s="1239"/>
      <c r="D49" s="1239"/>
      <c r="E49" s="1239"/>
      <c r="F49" s="1239"/>
      <c r="G49" s="1239"/>
      <c r="H49" s="1239"/>
      <c r="I49" s="1240"/>
      <c r="J49" s="1240"/>
      <c r="K49" s="1241"/>
      <c r="L49" s="1252"/>
      <c r="M49" s="1253"/>
      <c r="N49" s="1253"/>
      <c r="O49" s="1253"/>
      <c r="P49" s="1253"/>
      <c r="Q49" s="1253"/>
      <c r="R49" s="1253"/>
      <c r="S49" s="1254"/>
      <c r="T49" s="1258" t="s">
        <v>718</v>
      </c>
      <c r="U49" s="1253"/>
      <c r="V49" s="1253"/>
      <c r="W49" s="1253"/>
      <c r="X49" s="1253"/>
      <c r="Y49" s="1253"/>
      <c r="Z49" s="1253"/>
      <c r="AA49" s="1253"/>
      <c r="AB49" s="1254"/>
      <c r="AC49" s="1258" t="s">
        <v>718</v>
      </c>
      <c r="AD49" s="1211" t="str">
        <f t="shared" ref="AD49" si="28">IF($AD$25="","",$AD$25)</f>
        <v/>
      </c>
      <c r="AE49" s="1212"/>
      <c r="AF49" s="1212"/>
      <c r="AG49" s="1212"/>
      <c r="AH49" s="1212"/>
      <c r="AI49" s="1212"/>
      <c r="AJ49" s="1307" t="str">
        <f t="shared" ref="AJ49" si="29">IF(U49="","",IF(AD49="1/3",ROUNDDOWN(U49*1/3,0),IF(AD49="1/2",ROUNDDOWN(U49/2,0),"0")))</f>
        <v/>
      </c>
      <c r="AK49" s="1307"/>
      <c r="AL49" s="1307"/>
      <c r="AM49" s="1307"/>
      <c r="AN49" s="1307"/>
      <c r="AO49" s="1307"/>
      <c r="AP49" s="1307"/>
      <c r="AQ49" s="1308"/>
      <c r="AR49" s="1304" t="s">
        <v>4</v>
      </c>
    </row>
    <row r="50" spans="1:48" s="439" customFormat="1" ht="13.5" customHeight="1">
      <c r="A50" s="1242"/>
      <c r="B50" s="1243"/>
      <c r="C50" s="1243"/>
      <c r="D50" s="1243"/>
      <c r="E50" s="1243"/>
      <c r="F50" s="1243"/>
      <c r="G50" s="1243"/>
      <c r="H50" s="1243"/>
      <c r="I50" s="1244"/>
      <c r="J50" s="1244"/>
      <c r="K50" s="1245"/>
      <c r="L50" s="1255"/>
      <c r="M50" s="1256"/>
      <c r="N50" s="1256"/>
      <c r="O50" s="1256"/>
      <c r="P50" s="1256"/>
      <c r="Q50" s="1256"/>
      <c r="R50" s="1256"/>
      <c r="S50" s="1257"/>
      <c r="T50" s="1259"/>
      <c r="U50" s="1256"/>
      <c r="V50" s="1256"/>
      <c r="W50" s="1256"/>
      <c r="X50" s="1256"/>
      <c r="Y50" s="1256"/>
      <c r="Z50" s="1256"/>
      <c r="AA50" s="1256"/>
      <c r="AB50" s="1257"/>
      <c r="AC50" s="1259"/>
      <c r="AD50" s="1213"/>
      <c r="AE50" s="1213"/>
      <c r="AF50" s="1213"/>
      <c r="AG50" s="1213"/>
      <c r="AH50" s="1213"/>
      <c r="AI50" s="1213"/>
      <c r="AJ50" s="1230"/>
      <c r="AK50" s="1230"/>
      <c r="AL50" s="1230"/>
      <c r="AM50" s="1230"/>
      <c r="AN50" s="1230"/>
      <c r="AO50" s="1230"/>
      <c r="AP50" s="1230"/>
      <c r="AQ50" s="1231"/>
      <c r="AR50" s="1237"/>
    </row>
    <row r="51" spans="1:48">
      <c r="A51" s="1333" t="s">
        <v>5180</v>
      </c>
      <c r="B51" s="1332"/>
      <c r="C51" s="1332"/>
      <c r="D51" s="1332"/>
      <c r="E51" s="1332"/>
      <c r="F51" s="1332"/>
      <c r="G51" s="1332"/>
      <c r="H51" s="1332"/>
      <c r="I51" s="1334"/>
      <c r="J51" s="1334"/>
      <c r="K51" s="1335"/>
      <c r="L51" s="1226" t="str">
        <f>IF(L41="","",SUM(L41:S50))</f>
        <v/>
      </c>
      <c r="M51" s="1227"/>
      <c r="N51" s="1227"/>
      <c r="O51" s="1227"/>
      <c r="P51" s="1227"/>
      <c r="Q51" s="1227"/>
      <c r="R51" s="1227"/>
      <c r="S51" s="1228"/>
      <c r="T51" s="1232" t="s">
        <v>718</v>
      </c>
      <c r="U51" s="1227" t="str">
        <f>IF(U41="","",SUM(U41:AB50))</f>
        <v/>
      </c>
      <c r="V51" s="1227"/>
      <c r="W51" s="1227"/>
      <c r="X51" s="1227"/>
      <c r="Y51" s="1227"/>
      <c r="Z51" s="1227"/>
      <c r="AA51" s="1227"/>
      <c r="AB51" s="1228"/>
      <c r="AC51" s="1232" t="s">
        <v>718</v>
      </c>
      <c r="AD51" s="1234"/>
      <c r="AE51" s="1234"/>
      <c r="AF51" s="1234"/>
      <c r="AG51" s="1234"/>
      <c r="AH51" s="1234"/>
      <c r="AI51" s="1234"/>
      <c r="AJ51" s="1227" t="str">
        <f>IF(AJ41="","",SUM(AJ41:AQ50))</f>
        <v/>
      </c>
      <c r="AK51" s="1227"/>
      <c r="AL51" s="1227"/>
      <c r="AM51" s="1227"/>
      <c r="AN51" s="1227"/>
      <c r="AO51" s="1227"/>
      <c r="AP51" s="1227"/>
      <c r="AQ51" s="1228"/>
      <c r="AR51" s="1236" t="s">
        <v>4</v>
      </c>
      <c r="AV51" s="450"/>
    </row>
    <row r="52" spans="1:48">
      <c r="A52" s="1336"/>
      <c r="B52" s="1328"/>
      <c r="C52" s="1328"/>
      <c r="D52" s="1328"/>
      <c r="E52" s="1328"/>
      <c r="F52" s="1328"/>
      <c r="G52" s="1328"/>
      <c r="H52" s="1328"/>
      <c r="I52" s="1337"/>
      <c r="J52" s="1337"/>
      <c r="K52" s="1338"/>
      <c r="L52" s="1229"/>
      <c r="M52" s="1230"/>
      <c r="N52" s="1230"/>
      <c r="O52" s="1230"/>
      <c r="P52" s="1230"/>
      <c r="Q52" s="1230"/>
      <c r="R52" s="1230"/>
      <c r="S52" s="1231"/>
      <c r="T52" s="1233"/>
      <c r="U52" s="1230"/>
      <c r="V52" s="1230"/>
      <c r="W52" s="1230"/>
      <c r="X52" s="1230"/>
      <c r="Y52" s="1230"/>
      <c r="Z52" s="1230"/>
      <c r="AA52" s="1230"/>
      <c r="AB52" s="1231"/>
      <c r="AC52" s="1233"/>
      <c r="AD52" s="1235"/>
      <c r="AE52" s="1235"/>
      <c r="AF52" s="1235"/>
      <c r="AG52" s="1235"/>
      <c r="AH52" s="1235"/>
      <c r="AI52" s="1235"/>
      <c r="AJ52" s="1230"/>
      <c r="AK52" s="1230"/>
      <c r="AL52" s="1230"/>
      <c r="AM52" s="1230"/>
      <c r="AN52" s="1230"/>
      <c r="AO52" s="1230"/>
      <c r="AP52" s="1230"/>
      <c r="AQ52" s="1231"/>
      <c r="AR52" s="1237"/>
      <c r="AV52" s="451"/>
    </row>
    <row r="53" spans="1:48">
      <c r="A53" s="452" t="s">
        <v>5141</v>
      </c>
    </row>
    <row r="54" spans="1:48">
      <c r="A54" s="454"/>
    </row>
  </sheetData>
  <mergeCells count="160">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23:K24"/>
    <mergeCell ref="L23:T24"/>
    <mergeCell ref="U23:AC24"/>
    <mergeCell ref="AD23:AI24"/>
    <mergeCell ref="AJ23:AR24"/>
    <mergeCell ref="A25:K26"/>
    <mergeCell ref="L25:S26"/>
    <mergeCell ref="T25:T26"/>
    <mergeCell ref="U25:AB26"/>
    <mergeCell ref="AC25:AC26"/>
    <mergeCell ref="AD25:AI26"/>
    <mergeCell ref="AJ25:AQ26"/>
    <mergeCell ref="AR25:AR26"/>
    <mergeCell ref="A27:K28"/>
    <mergeCell ref="L27:S28"/>
    <mergeCell ref="T27:T28"/>
    <mergeCell ref="U27:AB28"/>
    <mergeCell ref="AC27:AC28"/>
    <mergeCell ref="AD27:AI28"/>
    <mergeCell ref="AJ27:AQ28"/>
    <mergeCell ref="AR27:AR28"/>
    <mergeCell ref="A29:K30"/>
    <mergeCell ref="L29:S30"/>
    <mergeCell ref="T29:T30"/>
    <mergeCell ref="U29:AB30"/>
    <mergeCell ref="AC29:AC30"/>
    <mergeCell ref="AD29:AI30"/>
    <mergeCell ref="AJ29:AQ30"/>
    <mergeCell ref="AR29:AR30"/>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35:AQ36"/>
    <mergeCell ref="AR35:AR36"/>
    <mergeCell ref="A39:K40"/>
    <mergeCell ref="L39:T40"/>
    <mergeCell ref="U39:AC40"/>
    <mergeCell ref="AD39:AI40"/>
    <mergeCell ref="AJ39:AR40"/>
    <mergeCell ref="A35:K36"/>
    <mergeCell ref="L35:S36"/>
    <mergeCell ref="T35:T36"/>
    <mergeCell ref="U35:AB36"/>
    <mergeCell ref="AC35:AC36"/>
    <mergeCell ref="AD35:AI3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s>
  <phoneticPr fontId="6"/>
  <dataValidations count="1">
    <dataValidation type="list" allowBlank="1" showInputMessage="1" showErrorMessage="1" sqref="AD25:AI26">
      <formula1>"'1/2,'1/3"</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AR32"/>
  <sheetViews>
    <sheetView view="pageBreakPreview" zoomScaleNormal="100" zoomScaleSheetLayoutView="100" workbookViewId="0">
      <selection activeCell="A2" sqref="A2"/>
    </sheetView>
  </sheetViews>
  <sheetFormatPr defaultRowHeight="13.5"/>
  <cols>
    <col min="1" max="44" width="2" style="433" customWidth="1"/>
    <col min="45" max="256" width="9" style="433"/>
    <col min="257" max="300" width="2" style="433" customWidth="1"/>
    <col min="301" max="512" width="9" style="433"/>
    <col min="513" max="556" width="2" style="433" customWidth="1"/>
    <col min="557" max="768" width="9" style="433"/>
    <col min="769" max="812" width="2" style="433" customWidth="1"/>
    <col min="813" max="1024" width="9" style="433"/>
    <col min="1025" max="1068" width="2" style="433" customWidth="1"/>
    <col min="1069" max="1280" width="9" style="433"/>
    <col min="1281" max="1324" width="2" style="433" customWidth="1"/>
    <col min="1325" max="1536" width="9" style="433"/>
    <col min="1537" max="1580" width="2" style="433" customWidth="1"/>
    <col min="1581" max="1792" width="9" style="433"/>
    <col min="1793" max="1836" width="2" style="433" customWidth="1"/>
    <col min="1837" max="2048" width="9" style="433"/>
    <col min="2049" max="2092" width="2" style="433" customWidth="1"/>
    <col min="2093" max="2304" width="9" style="433"/>
    <col min="2305" max="2348" width="2" style="433" customWidth="1"/>
    <col min="2349" max="2560" width="9" style="433"/>
    <col min="2561" max="2604" width="2" style="433" customWidth="1"/>
    <col min="2605" max="2816" width="9" style="433"/>
    <col min="2817" max="2860" width="2" style="433" customWidth="1"/>
    <col min="2861" max="3072" width="9" style="433"/>
    <col min="3073" max="3116" width="2" style="433" customWidth="1"/>
    <col min="3117" max="3328" width="9" style="433"/>
    <col min="3329" max="3372" width="2" style="433" customWidth="1"/>
    <col min="3373" max="3584" width="9" style="433"/>
    <col min="3585" max="3628" width="2" style="433" customWidth="1"/>
    <col min="3629" max="3840" width="9" style="433"/>
    <col min="3841" max="3884" width="2" style="433" customWidth="1"/>
    <col min="3885" max="4096" width="9" style="433"/>
    <col min="4097" max="4140" width="2" style="433" customWidth="1"/>
    <col min="4141" max="4352" width="9" style="433"/>
    <col min="4353" max="4396" width="2" style="433" customWidth="1"/>
    <col min="4397" max="4608" width="9" style="433"/>
    <col min="4609" max="4652" width="2" style="433" customWidth="1"/>
    <col min="4653" max="4864" width="9" style="433"/>
    <col min="4865" max="4908" width="2" style="433" customWidth="1"/>
    <col min="4909" max="5120" width="9" style="433"/>
    <col min="5121" max="5164" width="2" style="433" customWidth="1"/>
    <col min="5165" max="5376" width="9" style="433"/>
    <col min="5377" max="5420" width="2" style="433" customWidth="1"/>
    <col min="5421" max="5632" width="9" style="433"/>
    <col min="5633" max="5676" width="2" style="433" customWidth="1"/>
    <col min="5677" max="5888" width="9" style="433"/>
    <col min="5889" max="5932" width="2" style="433" customWidth="1"/>
    <col min="5933" max="6144" width="9" style="433"/>
    <col min="6145" max="6188" width="2" style="433" customWidth="1"/>
    <col min="6189" max="6400" width="9" style="433"/>
    <col min="6401" max="6444" width="2" style="433" customWidth="1"/>
    <col min="6445" max="6656" width="9" style="433"/>
    <col min="6657" max="6700" width="2" style="433" customWidth="1"/>
    <col min="6701" max="6912" width="9" style="433"/>
    <col min="6913" max="6956" width="2" style="433" customWidth="1"/>
    <col min="6957" max="7168" width="9" style="433"/>
    <col min="7169" max="7212" width="2" style="433" customWidth="1"/>
    <col min="7213" max="7424" width="9" style="433"/>
    <col min="7425" max="7468" width="2" style="433" customWidth="1"/>
    <col min="7469" max="7680" width="9" style="433"/>
    <col min="7681" max="7724" width="2" style="433" customWidth="1"/>
    <col min="7725" max="7936" width="9" style="433"/>
    <col min="7937" max="7980" width="2" style="433" customWidth="1"/>
    <col min="7981" max="8192" width="9" style="433"/>
    <col min="8193" max="8236" width="2" style="433" customWidth="1"/>
    <col min="8237" max="8448" width="9" style="433"/>
    <col min="8449" max="8492" width="2" style="433" customWidth="1"/>
    <col min="8493" max="8704" width="9" style="433"/>
    <col min="8705" max="8748" width="2" style="433" customWidth="1"/>
    <col min="8749" max="8960" width="9" style="433"/>
    <col min="8961" max="9004" width="2" style="433" customWidth="1"/>
    <col min="9005" max="9216" width="9" style="433"/>
    <col min="9217" max="9260" width="2" style="433" customWidth="1"/>
    <col min="9261" max="9472" width="9" style="433"/>
    <col min="9473" max="9516" width="2" style="433" customWidth="1"/>
    <col min="9517" max="9728" width="9" style="433"/>
    <col min="9729" max="9772" width="2" style="433" customWidth="1"/>
    <col min="9773" max="9984" width="9" style="433"/>
    <col min="9985" max="10028" width="2" style="433" customWidth="1"/>
    <col min="10029" max="10240" width="9" style="433"/>
    <col min="10241" max="10284" width="2" style="433" customWidth="1"/>
    <col min="10285" max="10496" width="9" style="433"/>
    <col min="10497" max="10540" width="2" style="433" customWidth="1"/>
    <col min="10541" max="10752" width="9" style="433"/>
    <col min="10753" max="10796" width="2" style="433" customWidth="1"/>
    <col min="10797" max="11008" width="9" style="433"/>
    <col min="11009" max="11052" width="2" style="433" customWidth="1"/>
    <col min="11053" max="11264" width="9" style="433"/>
    <col min="11265" max="11308" width="2" style="433" customWidth="1"/>
    <col min="11309" max="11520" width="9" style="433"/>
    <col min="11521" max="11564" width="2" style="433" customWidth="1"/>
    <col min="11565" max="11776" width="9" style="433"/>
    <col min="11777" max="11820" width="2" style="433" customWidth="1"/>
    <col min="11821" max="12032" width="9" style="433"/>
    <col min="12033" max="12076" width="2" style="433" customWidth="1"/>
    <col min="12077" max="12288" width="9" style="433"/>
    <col min="12289" max="12332" width="2" style="433" customWidth="1"/>
    <col min="12333" max="12544" width="9" style="433"/>
    <col min="12545" max="12588" width="2" style="433" customWidth="1"/>
    <col min="12589" max="12800" width="9" style="433"/>
    <col min="12801" max="12844" width="2" style="433" customWidth="1"/>
    <col min="12845" max="13056" width="9" style="433"/>
    <col min="13057" max="13100" width="2" style="433" customWidth="1"/>
    <col min="13101" max="13312" width="9" style="433"/>
    <col min="13313" max="13356" width="2" style="433" customWidth="1"/>
    <col min="13357" max="13568" width="9" style="433"/>
    <col min="13569" max="13612" width="2" style="433" customWidth="1"/>
    <col min="13613" max="13824" width="9" style="433"/>
    <col min="13825" max="13868" width="2" style="433" customWidth="1"/>
    <col min="13869" max="14080" width="9" style="433"/>
    <col min="14081" max="14124" width="2" style="433" customWidth="1"/>
    <col min="14125" max="14336" width="9" style="433"/>
    <col min="14337" max="14380" width="2" style="433" customWidth="1"/>
    <col min="14381" max="14592" width="9" style="433"/>
    <col min="14593" max="14636" width="2" style="433" customWidth="1"/>
    <col min="14637" max="14848" width="9" style="433"/>
    <col min="14849" max="14892" width="2" style="433" customWidth="1"/>
    <col min="14893" max="15104" width="9" style="433"/>
    <col min="15105" max="15148" width="2" style="433" customWidth="1"/>
    <col min="15149" max="15360" width="9" style="433"/>
    <col min="15361" max="15404" width="2" style="433" customWidth="1"/>
    <col min="15405" max="15616" width="9" style="433"/>
    <col min="15617" max="15660" width="2" style="433" customWidth="1"/>
    <col min="15661" max="15872" width="9" style="433"/>
    <col min="15873" max="15916" width="2" style="433" customWidth="1"/>
    <col min="15917" max="16128" width="9" style="433"/>
    <col min="16129" max="16172" width="2" style="433" customWidth="1"/>
    <col min="16173" max="16384" width="9" style="433"/>
  </cols>
  <sheetData>
    <row r="1" spans="1:44">
      <c r="A1" s="433" t="s">
        <v>231</v>
      </c>
    </row>
    <row r="3" spans="1:44" s="434" customFormat="1" ht="14.25">
      <c r="A3" s="1331" t="s">
        <v>240</v>
      </c>
      <c r="B3" s="1331"/>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row>
    <row r="4" spans="1:44" ht="17.25">
      <c r="A4" s="435"/>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row>
    <row r="5" spans="1:44" ht="17.25">
      <c r="A5" s="435"/>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row>
    <row r="6" spans="1:44" s="439" customFormat="1">
      <c r="A6" s="45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row>
    <row r="7" spans="1:44" s="440" customFormat="1" ht="11.25">
      <c r="A7" s="1366" t="s">
        <v>2</v>
      </c>
      <c r="B7" s="1366"/>
      <c r="C7" s="1366"/>
      <c r="D7" s="1366"/>
      <c r="E7" s="1366"/>
      <c r="F7" s="1366"/>
      <c r="G7" s="1366"/>
      <c r="H7" s="1366"/>
      <c r="I7" s="1366" t="s">
        <v>232</v>
      </c>
      <c r="J7" s="1366"/>
      <c r="K7" s="1366"/>
      <c r="L7" s="1366"/>
      <c r="M7" s="1366"/>
      <c r="N7" s="1366"/>
      <c r="O7" s="1366"/>
      <c r="P7" s="1366"/>
      <c r="Q7" s="1366"/>
      <c r="R7" s="1366" t="s">
        <v>3</v>
      </c>
      <c r="S7" s="1366"/>
      <c r="T7" s="1366"/>
      <c r="U7" s="1366"/>
      <c r="V7" s="1366"/>
      <c r="W7" s="1366"/>
      <c r="X7" s="1366"/>
      <c r="Y7" s="1366"/>
      <c r="Z7" s="1366"/>
      <c r="AA7" s="1366" t="s">
        <v>233</v>
      </c>
      <c r="AB7" s="1366"/>
      <c r="AC7" s="1366"/>
      <c r="AD7" s="1366"/>
      <c r="AE7" s="1366"/>
      <c r="AF7" s="1366"/>
      <c r="AG7" s="1366"/>
      <c r="AH7" s="1366"/>
      <c r="AI7" s="1366"/>
      <c r="AJ7" s="1366" t="s">
        <v>234</v>
      </c>
      <c r="AK7" s="1366"/>
      <c r="AL7" s="1366"/>
      <c r="AM7" s="1366"/>
      <c r="AN7" s="1366"/>
      <c r="AO7" s="1366"/>
      <c r="AP7" s="1366"/>
      <c r="AQ7" s="1366"/>
      <c r="AR7" s="1366"/>
    </row>
    <row r="8" spans="1:44" s="440" customFormat="1" ht="11.25">
      <c r="A8" s="1366"/>
      <c r="B8" s="1366"/>
      <c r="C8" s="1366"/>
      <c r="D8" s="1366"/>
      <c r="E8" s="1366"/>
      <c r="F8" s="1366"/>
      <c r="G8" s="1366"/>
      <c r="H8" s="1366"/>
      <c r="I8" s="1366"/>
      <c r="J8" s="1366"/>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row>
    <row r="9" spans="1:44" s="439" customFormat="1" ht="13.5" customHeight="1">
      <c r="A9" s="1364" t="s">
        <v>5334</v>
      </c>
      <c r="B9" s="1364"/>
      <c r="C9" s="1364"/>
      <c r="D9" s="1364"/>
      <c r="E9" s="1364"/>
      <c r="F9" s="1364"/>
      <c r="G9" s="1364"/>
      <c r="H9" s="1364"/>
      <c r="I9" s="1307" t="str">
        <f>IF(I11="","",I11+I13)</f>
        <v/>
      </c>
      <c r="J9" s="1307"/>
      <c r="K9" s="1307"/>
      <c r="L9" s="1307"/>
      <c r="M9" s="1307"/>
      <c r="N9" s="1307"/>
      <c r="O9" s="1307"/>
      <c r="P9" s="1308"/>
      <c r="Q9" s="1309" t="s">
        <v>718</v>
      </c>
      <c r="R9" s="1307" t="str">
        <f>IF(R11="","",R11+R13)</f>
        <v/>
      </c>
      <c r="S9" s="1307"/>
      <c r="T9" s="1307"/>
      <c r="U9" s="1307"/>
      <c r="V9" s="1307"/>
      <c r="W9" s="1307"/>
      <c r="X9" s="1307"/>
      <c r="Y9" s="1308"/>
      <c r="Z9" s="1309" t="s">
        <v>718</v>
      </c>
      <c r="AA9" s="1307" t="str">
        <f>IF(AA11="","",AA11+AA13)</f>
        <v/>
      </c>
      <c r="AB9" s="1307"/>
      <c r="AC9" s="1307"/>
      <c r="AD9" s="1307"/>
      <c r="AE9" s="1307"/>
      <c r="AF9" s="1307"/>
      <c r="AG9" s="1307"/>
      <c r="AH9" s="1308"/>
      <c r="AI9" s="1362" t="s">
        <v>5335</v>
      </c>
      <c r="AJ9" s="1350" t="str">
        <f>IF($I$9="","",SUM(I9,R9,AA9))</f>
        <v/>
      </c>
      <c r="AK9" s="1350"/>
      <c r="AL9" s="1350"/>
      <c r="AM9" s="1350"/>
      <c r="AN9" s="1350"/>
      <c r="AO9" s="1350"/>
      <c r="AP9" s="1350"/>
      <c r="AQ9" s="1351"/>
      <c r="AR9" s="1352" t="s">
        <v>4</v>
      </c>
    </row>
    <row r="10" spans="1:44" s="439" customFormat="1" ht="13.5" customHeight="1">
      <c r="A10" s="1365"/>
      <c r="B10" s="1365"/>
      <c r="C10" s="1364"/>
      <c r="D10" s="1364"/>
      <c r="E10" s="1364"/>
      <c r="F10" s="1364"/>
      <c r="G10" s="1364"/>
      <c r="H10" s="1364"/>
      <c r="I10" s="1307"/>
      <c r="J10" s="1307"/>
      <c r="K10" s="1307"/>
      <c r="L10" s="1307"/>
      <c r="M10" s="1307"/>
      <c r="N10" s="1307"/>
      <c r="O10" s="1307"/>
      <c r="P10" s="1308"/>
      <c r="Q10" s="1310"/>
      <c r="R10" s="1307"/>
      <c r="S10" s="1307"/>
      <c r="T10" s="1307"/>
      <c r="U10" s="1307"/>
      <c r="V10" s="1307"/>
      <c r="W10" s="1307"/>
      <c r="X10" s="1307"/>
      <c r="Y10" s="1308"/>
      <c r="Z10" s="1310"/>
      <c r="AA10" s="1307"/>
      <c r="AB10" s="1307"/>
      <c r="AC10" s="1307"/>
      <c r="AD10" s="1307"/>
      <c r="AE10" s="1307"/>
      <c r="AF10" s="1307"/>
      <c r="AG10" s="1307"/>
      <c r="AH10" s="1308"/>
      <c r="AI10" s="1363"/>
      <c r="AJ10" s="1350"/>
      <c r="AK10" s="1350"/>
      <c r="AL10" s="1350"/>
      <c r="AM10" s="1350"/>
      <c r="AN10" s="1350"/>
      <c r="AO10" s="1350"/>
      <c r="AP10" s="1350"/>
      <c r="AQ10" s="1351"/>
      <c r="AR10" s="1353"/>
    </row>
    <row r="11" spans="1:44" s="439" customFormat="1" ht="13.5" customHeight="1">
      <c r="A11" s="1354"/>
      <c r="B11" s="1355"/>
      <c r="C11" s="1358" t="s">
        <v>5328</v>
      </c>
      <c r="D11" s="1359"/>
      <c r="E11" s="1359"/>
      <c r="F11" s="1359"/>
      <c r="G11" s="1359"/>
      <c r="H11" s="1359"/>
      <c r="I11" s="1253"/>
      <c r="J11" s="1253"/>
      <c r="K11" s="1253"/>
      <c r="L11" s="1253"/>
      <c r="M11" s="1253"/>
      <c r="N11" s="1253"/>
      <c r="O11" s="1253"/>
      <c r="P11" s="1254"/>
      <c r="Q11" s="1348" t="s">
        <v>5335</v>
      </c>
      <c r="R11" s="1253"/>
      <c r="S11" s="1253"/>
      <c r="T11" s="1253"/>
      <c r="U11" s="1253"/>
      <c r="V11" s="1253"/>
      <c r="W11" s="1253"/>
      <c r="X11" s="1253"/>
      <c r="Y11" s="1254"/>
      <c r="Z11" s="1348" t="s">
        <v>5335</v>
      </c>
      <c r="AA11" s="1253"/>
      <c r="AB11" s="1253"/>
      <c r="AC11" s="1253"/>
      <c r="AD11" s="1253"/>
      <c r="AE11" s="1253"/>
      <c r="AF11" s="1253"/>
      <c r="AG11" s="1253"/>
      <c r="AH11" s="1254"/>
      <c r="AI11" s="1348" t="s">
        <v>5335</v>
      </c>
      <c r="AJ11" s="1350" t="str">
        <f>IF($I$11="","",SUM(I11,R11,AA11))</f>
        <v/>
      </c>
      <c r="AK11" s="1350"/>
      <c r="AL11" s="1350"/>
      <c r="AM11" s="1350"/>
      <c r="AN11" s="1350"/>
      <c r="AO11" s="1350"/>
      <c r="AP11" s="1350"/>
      <c r="AQ11" s="1351"/>
      <c r="AR11" s="1352" t="s">
        <v>4</v>
      </c>
    </row>
    <row r="12" spans="1:44" s="439" customFormat="1" ht="13.5" customHeight="1">
      <c r="A12" s="1354"/>
      <c r="B12" s="1355"/>
      <c r="C12" s="1360"/>
      <c r="D12" s="1361"/>
      <c r="E12" s="1361"/>
      <c r="F12" s="1361"/>
      <c r="G12" s="1361"/>
      <c r="H12" s="1361"/>
      <c r="I12" s="1253"/>
      <c r="J12" s="1253"/>
      <c r="K12" s="1253"/>
      <c r="L12" s="1253"/>
      <c r="M12" s="1253"/>
      <c r="N12" s="1253"/>
      <c r="O12" s="1253"/>
      <c r="P12" s="1254"/>
      <c r="Q12" s="1349"/>
      <c r="R12" s="1253"/>
      <c r="S12" s="1253"/>
      <c r="T12" s="1253"/>
      <c r="U12" s="1253"/>
      <c r="V12" s="1253"/>
      <c r="W12" s="1253"/>
      <c r="X12" s="1253"/>
      <c r="Y12" s="1254"/>
      <c r="Z12" s="1349"/>
      <c r="AA12" s="1253"/>
      <c r="AB12" s="1253"/>
      <c r="AC12" s="1253"/>
      <c r="AD12" s="1253"/>
      <c r="AE12" s="1253"/>
      <c r="AF12" s="1253"/>
      <c r="AG12" s="1253"/>
      <c r="AH12" s="1254"/>
      <c r="AI12" s="1349"/>
      <c r="AJ12" s="1350"/>
      <c r="AK12" s="1350"/>
      <c r="AL12" s="1350"/>
      <c r="AM12" s="1350"/>
      <c r="AN12" s="1350"/>
      <c r="AO12" s="1350"/>
      <c r="AP12" s="1350"/>
      <c r="AQ12" s="1351"/>
      <c r="AR12" s="1353"/>
    </row>
    <row r="13" spans="1:44" s="439" customFormat="1" ht="13.5" customHeight="1">
      <c r="A13" s="1354"/>
      <c r="B13" s="1355"/>
      <c r="C13" s="1358" t="s">
        <v>5329</v>
      </c>
      <c r="D13" s="1359"/>
      <c r="E13" s="1359"/>
      <c r="F13" s="1359"/>
      <c r="G13" s="1359"/>
      <c r="H13" s="1359"/>
      <c r="I13" s="1253"/>
      <c r="J13" s="1253"/>
      <c r="K13" s="1253"/>
      <c r="L13" s="1253"/>
      <c r="M13" s="1253"/>
      <c r="N13" s="1253"/>
      <c r="O13" s="1253"/>
      <c r="P13" s="1254"/>
      <c r="Q13" s="1348" t="s">
        <v>5335</v>
      </c>
      <c r="R13" s="1253"/>
      <c r="S13" s="1253"/>
      <c r="T13" s="1253"/>
      <c r="U13" s="1253"/>
      <c r="V13" s="1253"/>
      <c r="W13" s="1253"/>
      <c r="X13" s="1253"/>
      <c r="Y13" s="1254"/>
      <c r="Z13" s="1348" t="s">
        <v>5335</v>
      </c>
      <c r="AA13" s="1253"/>
      <c r="AB13" s="1253"/>
      <c r="AC13" s="1253"/>
      <c r="AD13" s="1253"/>
      <c r="AE13" s="1253"/>
      <c r="AF13" s="1253"/>
      <c r="AG13" s="1253"/>
      <c r="AH13" s="1254"/>
      <c r="AI13" s="1348" t="s">
        <v>5335</v>
      </c>
      <c r="AJ13" s="1350" t="str">
        <f t="shared" ref="AJ13" si="0">IF($I$9="","",SUM(I13,R13,AA13))</f>
        <v/>
      </c>
      <c r="AK13" s="1350"/>
      <c r="AL13" s="1350"/>
      <c r="AM13" s="1350"/>
      <c r="AN13" s="1350"/>
      <c r="AO13" s="1350"/>
      <c r="AP13" s="1350"/>
      <c r="AQ13" s="1351"/>
      <c r="AR13" s="1352" t="s">
        <v>4</v>
      </c>
    </row>
    <row r="14" spans="1:44" s="439" customFormat="1" ht="13.5" customHeight="1">
      <c r="A14" s="1356"/>
      <c r="B14" s="1357"/>
      <c r="C14" s="1360"/>
      <c r="D14" s="1361"/>
      <c r="E14" s="1361"/>
      <c r="F14" s="1361"/>
      <c r="G14" s="1361"/>
      <c r="H14" s="1361"/>
      <c r="I14" s="1253"/>
      <c r="J14" s="1253"/>
      <c r="K14" s="1253"/>
      <c r="L14" s="1253"/>
      <c r="M14" s="1253"/>
      <c r="N14" s="1253"/>
      <c r="O14" s="1253"/>
      <c r="P14" s="1254"/>
      <c r="Q14" s="1349"/>
      <c r="R14" s="1253"/>
      <c r="S14" s="1253"/>
      <c r="T14" s="1253"/>
      <c r="U14" s="1253"/>
      <c r="V14" s="1253"/>
      <c r="W14" s="1253"/>
      <c r="X14" s="1253"/>
      <c r="Y14" s="1254"/>
      <c r="Z14" s="1349"/>
      <c r="AA14" s="1253"/>
      <c r="AB14" s="1253"/>
      <c r="AC14" s="1253"/>
      <c r="AD14" s="1253"/>
      <c r="AE14" s="1253"/>
      <c r="AF14" s="1253"/>
      <c r="AG14" s="1253"/>
      <c r="AH14" s="1254"/>
      <c r="AI14" s="1349"/>
      <c r="AJ14" s="1350"/>
      <c r="AK14" s="1350"/>
      <c r="AL14" s="1350"/>
      <c r="AM14" s="1350"/>
      <c r="AN14" s="1350"/>
      <c r="AO14" s="1350"/>
      <c r="AP14" s="1350"/>
      <c r="AQ14" s="1351"/>
      <c r="AR14" s="1353"/>
    </row>
    <row r="15" spans="1:44" s="439" customFormat="1" ht="15.75">
      <c r="A15" s="457"/>
      <c r="B15" s="457"/>
      <c r="C15" s="457"/>
      <c r="D15" s="457"/>
      <c r="E15" s="457"/>
      <c r="F15" s="457"/>
      <c r="G15" s="457"/>
      <c r="H15" s="457"/>
      <c r="I15" s="458"/>
      <c r="J15" s="458"/>
      <c r="K15" s="458"/>
      <c r="L15" s="458"/>
      <c r="M15" s="458"/>
      <c r="N15" s="458"/>
      <c r="O15" s="458"/>
      <c r="P15" s="458"/>
      <c r="Q15" s="459"/>
      <c r="R15" s="458"/>
      <c r="S15" s="458"/>
      <c r="T15" s="458"/>
      <c r="U15" s="458"/>
      <c r="V15" s="458"/>
      <c r="W15" s="458"/>
      <c r="X15" s="458"/>
      <c r="Y15" s="458"/>
      <c r="Z15" s="459"/>
      <c r="AA15" s="458"/>
      <c r="AB15" s="458"/>
      <c r="AC15" s="458"/>
      <c r="AD15" s="458"/>
      <c r="AE15" s="458"/>
      <c r="AF15" s="458"/>
      <c r="AG15" s="458"/>
      <c r="AH15" s="458"/>
      <c r="AI15" s="459"/>
      <c r="AJ15" s="460"/>
      <c r="AK15" s="460"/>
      <c r="AL15" s="460"/>
      <c r="AM15" s="460"/>
      <c r="AN15" s="460"/>
      <c r="AO15" s="460"/>
      <c r="AP15" s="460"/>
      <c r="AQ15" s="460"/>
      <c r="AR15" s="461"/>
    </row>
    <row r="16" spans="1:44" s="447" customFormat="1" ht="14.25">
      <c r="A16" s="442"/>
      <c r="B16" s="443"/>
      <c r="C16" s="443"/>
      <c r="D16" s="443"/>
      <c r="E16" s="443"/>
      <c r="F16" s="443"/>
      <c r="G16" s="443"/>
      <c r="H16" s="443"/>
      <c r="I16" s="462"/>
      <c r="J16" s="462"/>
      <c r="K16" s="462"/>
      <c r="L16" s="462"/>
      <c r="M16" s="462"/>
      <c r="N16" s="462"/>
      <c r="O16" s="462"/>
      <c r="P16" s="462"/>
      <c r="Q16" s="462"/>
      <c r="R16" s="463"/>
      <c r="S16" s="462"/>
      <c r="T16" s="462"/>
      <c r="U16" s="462"/>
      <c r="V16" s="462"/>
      <c r="W16" s="462"/>
      <c r="X16" s="462"/>
      <c r="Y16" s="462"/>
      <c r="Z16" s="462"/>
      <c r="AA16" s="462"/>
      <c r="AB16" s="463"/>
      <c r="AC16" s="446"/>
      <c r="AD16" s="446"/>
      <c r="AE16" s="446"/>
      <c r="AF16" s="446"/>
      <c r="AG16" s="446"/>
      <c r="AH16" s="446"/>
      <c r="AI16" s="446"/>
      <c r="AJ16" s="462"/>
      <c r="AK16" s="462"/>
      <c r="AL16" s="462"/>
      <c r="AM16" s="462"/>
      <c r="AN16" s="462"/>
      <c r="AO16" s="462"/>
      <c r="AP16" s="462"/>
      <c r="AQ16" s="462"/>
      <c r="AR16" s="463"/>
    </row>
    <row r="17" spans="1:44" s="447" customFormat="1" ht="14.25">
      <c r="A17" s="442"/>
      <c r="B17" s="443"/>
      <c r="C17" s="443"/>
      <c r="D17" s="443"/>
      <c r="E17" s="443"/>
      <c r="F17" s="443"/>
      <c r="G17" s="443"/>
      <c r="H17" s="443"/>
      <c r="I17" s="462"/>
      <c r="J17" s="462"/>
      <c r="K17" s="462"/>
      <c r="L17" s="462"/>
      <c r="M17" s="462"/>
      <c r="N17" s="462"/>
      <c r="O17" s="462"/>
      <c r="P17" s="462"/>
      <c r="Q17" s="462"/>
      <c r="R17" s="463"/>
      <c r="S17" s="462"/>
      <c r="T17" s="462"/>
      <c r="U17" s="462"/>
      <c r="V17" s="462"/>
      <c r="W17" s="462"/>
      <c r="X17" s="462"/>
      <c r="Y17" s="462"/>
      <c r="Z17" s="462"/>
      <c r="AA17" s="462"/>
      <c r="AB17" s="463"/>
      <c r="AC17" s="446"/>
      <c r="AD17" s="446"/>
      <c r="AE17" s="446"/>
      <c r="AF17" s="446"/>
      <c r="AG17" s="446"/>
      <c r="AH17" s="446"/>
      <c r="AI17" s="446"/>
      <c r="AJ17" s="462"/>
      <c r="AK17" s="462"/>
      <c r="AL17" s="462"/>
      <c r="AM17" s="462"/>
      <c r="AN17" s="462"/>
      <c r="AO17" s="462"/>
      <c r="AP17" s="462"/>
      <c r="AQ17" s="462"/>
      <c r="AR17" s="463"/>
    </row>
    <row r="18" spans="1:44">
      <c r="A18" s="455"/>
      <c r="B18" s="456"/>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row>
    <row r="19" spans="1:44" s="440" customFormat="1" ht="11.25">
      <c r="A19" s="1366" t="s">
        <v>2</v>
      </c>
      <c r="B19" s="1366"/>
      <c r="C19" s="1366"/>
      <c r="D19" s="1366"/>
      <c r="E19" s="1366"/>
      <c r="F19" s="1366"/>
      <c r="G19" s="1366"/>
      <c r="H19" s="1366"/>
      <c r="I19" s="1366" t="s">
        <v>232</v>
      </c>
      <c r="J19" s="1366"/>
      <c r="K19" s="1366"/>
      <c r="L19" s="1366"/>
      <c r="M19" s="1366"/>
      <c r="N19" s="1366"/>
      <c r="O19" s="1366"/>
      <c r="P19" s="1366"/>
      <c r="Q19" s="1366"/>
      <c r="R19" s="1366" t="s">
        <v>3</v>
      </c>
      <c r="S19" s="1366"/>
      <c r="T19" s="1366"/>
      <c r="U19" s="1366"/>
      <c r="V19" s="1366"/>
      <c r="W19" s="1366"/>
      <c r="X19" s="1366"/>
      <c r="Y19" s="1366"/>
      <c r="Z19" s="1366"/>
      <c r="AA19" s="1366" t="s">
        <v>233</v>
      </c>
      <c r="AB19" s="1366"/>
      <c r="AC19" s="1366"/>
      <c r="AD19" s="1366"/>
      <c r="AE19" s="1366"/>
      <c r="AF19" s="1366"/>
      <c r="AG19" s="1366"/>
      <c r="AH19" s="1366"/>
      <c r="AI19" s="1366"/>
      <c r="AJ19" s="1366" t="s">
        <v>234</v>
      </c>
      <c r="AK19" s="1366"/>
      <c r="AL19" s="1366"/>
      <c r="AM19" s="1366"/>
      <c r="AN19" s="1366"/>
      <c r="AO19" s="1366"/>
      <c r="AP19" s="1366"/>
      <c r="AQ19" s="1366"/>
      <c r="AR19" s="1366"/>
    </row>
    <row r="20" spans="1:44" s="440" customFormat="1" ht="11.25">
      <c r="A20" s="1366"/>
      <c r="B20" s="1366"/>
      <c r="C20" s="1366"/>
      <c r="D20" s="1366"/>
      <c r="E20" s="1366"/>
      <c r="F20" s="1366"/>
      <c r="G20" s="1366"/>
      <c r="H20" s="1366"/>
      <c r="I20" s="1366"/>
      <c r="J20" s="1366"/>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O20" s="1366"/>
      <c r="AP20" s="1366"/>
      <c r="AQ20" s="1366"/>
      <c r="AR20" s="1366"/>
    </row>
    <row r="21" spans="1:44" s="439" customFormat="1" ht="13.5" customHeight="1">
      <c r="A21" s="1364" t="s">
        <v>5334</v>
      </c>
      <c r="B21" s="1364"/>
      <c r="C21" s="1364"/>
      <c r="D21" s="1364"/>
      <c r="E21" s="1364"/>
      <c r="F21" s="1364"/>
      <c r="G21" s="1364"/>
      <c r="H21" s="1364"/>
      <c r="I21" s="1307" t="str">
        <f>IF(I23="","",I23+I25)</f>
        <v/>
      </c>
      <c r="J21" s="1307"/>
      <c r="K21" s="1307"/>
      <c r="L21" s="1307"/>
      <c r="M21" s="1307"/>
      <c r="N21" s="1307"/>
      <c r="O21" s="1307"/>
      <c r="P21" s="1308"/>
      <c r="Q21" s="1362" t="s">
        <v>5335</v>
      </c>
      <c r="R21" s="1307" t="str">
        <f>IF(R23="","",R23+R25)</f>
        <v/>
      </c>
      <c r="S21" s="1307"/>
      <c r="T21" s="1307"/>
      <c r="U21" s="1307"/>
      <c r="V21" s="1307"/>
      <c r="W21" s="1307"/>
      <c r="X21" s="1307"/>
      <c r="Y21" s="1308"/>
      <c r="Z21" s="1362" t="s">
        <v>5335</v>
      </c>
      <c r="AA21" s="1307" t="str">
        <f>IF(AA23="","",AA23+AA25)</f>
        <v/>
      </c>
      <c r="AB21" s="1307"/>
      <c r="AC21" s="1307"/>
      <c r="AD21" s="1307"/>
      <c r="AE21" s="1307"/>
      <c r="AF21" s="1307"/>
      <c r="AG21" s="1307"/>
      <c r="AH21" s="1308"/>
      <c r="AI21" s="1362" t="s">
        <v>5335</v>
      </c>
      <c r="AJ21" s="1350" t="str">
        <f>IF($I$9="","",SUM(I21,R21,AA21))</f>
        <v/>
      </c>
      <c r="AK21" s="1350"/>
      <c r="AL21" s="1350"/>
      <c r="AM21" s="1350"/>
      <c r="AN21" s="1350"/>
      <c r="AO21" s="1350"/>
      <c r="AP21" s="1350"/>
      <c r="AQ21" s="1351"/>
      <c r="AR21" s="1352" t="s">
        <v>4</v>
      </c>
    </row>
    <row r="22" spans="1:44" s="439" customFormat="1" ht="13.5" customHeight="1">
      <c r="A22" s="1365"/>
      <c r="B22" s="1365"/>
      <c r="C22" s="1364"/>
      <c r="D22" s="1364"/>
      <c r="E22" s="1364"/>
      <c r="F22" s="1364"/>
      <c r="G22" s="1364"/>
      <c r="H22" s="1364"/>
      <c r="I22" s="1307"/>
      <c r="J22" s="1307"/>
      <c r="K22" s="1307"/>
      <c r="L22" s="1307"/>
      <c r="M22" s="1307"/>
      <c r="N22" s="1307"/>
      <c r="O22" s="1307"/>
      <c r="P22" s="1308"/>
      <c r="Q22" s="1363"/>
      <c r="R22" s="1307"/>
      <c r="S22" s="1307"/>
      <c r="T22" s="1307"/>
      <c r="U22" s="1307"/>
      <c r="V22" s="1307"/>
      <c r="W22" s="1307"/>
      <c r="X22" s="1307"/>
      <c r="Y22" s="1308"/>
      <c r="Z22" s="1363"/>
      <c r="AA22" s="1307"/>
      <c r="AB22" s="1307"/>
      <c r="AC22" s="1307"/>
      <c r="AD22" s="1307"/>
      <c r="AE22" s="1307"/>
      <c r="AF22" s="1307"/>
      <c r="AG22" s="1307"/>
      <c r="AH22" s="1308"/>
      <c r="AI22" s="1363"/>
      <c r="AJ22" s="1350"/>
      <c r="AK22" s="1350"/>
      <c r="AL22" s="1350"/>
      <c r="AM22" s="1350"/>
      <c r="AN22" s="1350"/>
      <c r="AO22" s="1350"/>
      <c r="AP22" s="1350"/>
      <c r="AQ22" s="1351"/>
      <c r="AR22" s="1353"/>
    </row>
    <row r="23" spans="1:44" s="439" customFormat="1" ht="13.5" customHeight="1">
      <c r="A23" s="1354"/>
      <c r="B23" s="1355"/>
      <c r="C23" s="1358" t="s">
        <v>5328</v>
      </c>
      <c r="D23" s="1359"/>
      <c r="E23" s="1359"/>
      <c r="F23" s="1359"/>
      <c r="G23" s="1359"/>
      <c r="H23" s="1359"/>
      <c r="I23" s="1253"/>
      <c r="J23" s="1253"/>
      <c r="K23" s="1253"/>
      <c r="L23" s="1253"/>
      <c r="M23" s="1253"/>
      <c r="N23" s="1253"/>
      <c r="O23" s="1253"/>
      <c r="P23" s="1254"/>
      <c r="Q23" s="1348" t="s">
        <v>5335</v>
      </c>
      <c r="R23" s="1253"/>
      <c r="S23" s="1253"/>
      <c r="T23" s="1253"/>
      <c r="U23" s="1253"/>
      <c r="V23" s="1253"/>
      <c r="W23" s="1253"/>
      <c r="X23" s="1253"/>
      <c r="Y23" s="1254"/>
      <c r="Z23" s="1348" t="s">
        <v>5335</v>
      </c>
      <c r="AA23" s="1253"/>
      <c r="AB23" s="1253"/>
      <c r="AC23" s="1253"/>
      <c r="AD23" s="1253"/>
      <c r="AE23" s="1253"/>
      <c r="AF23" s="1253"/>
      <c r="AG23" s="1253"/>
      <c r="AH23" s="1254"/>
      <c r="AI23" s="1348" t="s">
        <v>5335</v>
      </c>
      <c r="AJ23" s="1350" t="str">
        <f>IF($I$11="","",SUM(I23,R23,AA23))</f>
        <v/>
      </c>
      <c r="AK23" s="1350"/>
      <c r="AL23" s="1350"/>
      <c r="AM23" s="1350"/>
      <c r="AN23" s="1350"/>
      <c r="AO23" s="1350"/>
      <c r="AP23" s="1350"/>
      <c r="AQ23" s="1351"/>
      <c r="AR23" s="1352" t="s">
        <v>4</v>
      </c>
    </row>
    <row r="24" spans="1:44" s="439" customFormat="1" ht="13.5" customHeight="1">
      <c r="A24" s="1354"/>
      <c r="B24" s="1355"/>
      <c r="C24" s="1360"/>
      <c r="D24" s="1361"/>
      <c r="E24" s="1361"/>
      <c r="F24" s="1361"/>
      <c r="G24" s="1361"/>
      <c r="H24" s="1361"/>
      <c r="I24" s="1253"/>
      <c r="J24" s="1253"/>
      <c r="K24" s="1253"/>
      <c r="L24" s="1253"/>
      <c r="M24" s="1253"/>
      <c r="N24" s="1253"/>
      <c r="O24" s="1253"/>
      <c r="P24" s="1254"/>
      <c r="Q24" s="1349"/>
      <c r="R24" s="1253"/>
      <c r="S24" s="1253"/>
      <c r="T24" s="1253"/>
      <c r="U24" s="1253"/>
      <c r="V24" s="1253"/>
      <c r="W24" s="1253"/>
      <c r="X24" s="1253"/>
      <c r="Y24" s="1254"/>
      <c r="Z24" s="1349"/>
      <c r="AA24" s="1253"/>
      <c r="AB24" s="1253"/>
      <c r="AC24" s="1253"/>
      <c r="AD24" s="1253"/>
      <c r="AE24" s="1253"/>
      <c r="AF24" s="1253"/>
      <c r="AG24" s="1253"/>
      <c r="AH24" s="1254"/>
      <c r="AI24" s="1349"/>
      <c r="AJ24" s="1350"/>
      <c r="AK24" s="1350"/>
      <c r="AL24" s="1350"/>
      <c r="AM24" s="1350"/>
      <c r="AN24" s="1350"/>
      <c r="AO24" s="1350"/>
      <c r="AP24" s="1350"/>
      <c r="AQ24" s="1351"/>
      <c r="AR24" s="1353"/>
    </row>
    <row r="25" spans="1:44" s="439" customFormat="1" ht="13.5" customHeight="1">
      <c r="A25" s="1354"/>
      <c r="B25" s="1355"/>
      <c r="C25" s="1358" t="s">
        <v>5329</v>
      </c>
      <c r="D25" s="1359"/>
      <c r="E25" s="1359"/>
      <c r="F25" s="1359"/>
      <c r="G25" s="1359"/>
      <c r="H25" s="1359"/>
      <c r="I25" s="1253"/>
      <c r="J25" s="1253"/>
      <c r="K25" s="1253"/>
      <c r="L25" s="1253"/>
      <c r="M25" s="1253"/>
      <c r="N25" s="1253"/>
      <c r="O25" s="1253"/>
      <c r="P25" s="1254"/>
      <c r="Q25" s="1348" t="s">
        <v>5335</v>
      </c>
      <c r="R25" s="1253"/>
      <c r="S25" s="1253"/>
      <c r="T25" s="1253"/>
      <c r="U25" s="1253"/>
      <c r="V25" s="1253"/>
      <c r="W25" s="1253"/>
      <c r="X25" s="1253"/>
      <c r="Y25" s="1254"/>
      <c r="Z25" s="1348" t="s">
        <v>5335</v>
      </c>
      <c r="AA25" s="1253"/>
      <c r="AB25" s="1253"/>
      <c r="AC25" s="1253"/>
      <c r="AD25" s="1253"/>
      <c r="AE25" s="1253"/>
      <c r="AF25" s="1253"/>
      <c r="AG25" s="1253"/>
      <c r="AH25" s="1254"/>
      <c r="AI25" s="1348" t="s">
        <v>5335</v>
      </c>
      <c r="AJ25" s="1350" t="str">
        <f t="shared" ref="AJ25" si="1">IF($I$9="","",SUM(I25,R25,AA25))</f>
        <v/>
      </c>
      <c r="AK25" s="1350"/>
      <c r="AL25" s="1350"/>
      <c r="AM25" s="1350"/>
      <c r="AN25" s="1350"/>
      <c r="AO25" s="1350"/>
      <c r="AP25" s="1350"/>
      <c r="AQ25" s="1351"/>
      <c r="AR25" s="1352" t="s">
        <v>4</v>
      </c>
    </row>
    <row r="26" spans="1:44" s="439" customFormat="1" ht="13.5" customHeight="1">
      <c r="A26" s="1356"/>
      <c r="B26" s="1357"/>
      <c r="C26" s="1360"/>
      <c r="D26" s="1361"/>
      <c r="E26" s="1361"/>
      <c r="F26" s="1361"/>
      <c r="G26" s="1361"/>
      <c r="H26" s="1361"/>
      <c r="I26" s="1253"/>
      <c r="J26" s="1253"/>
      <c r="K26" s="1253"/>
      <c r="L26" s="1253"/>
      <c r="M26" s="1253"/>
      <c r="N26" s="1253"/>
      <c r="O26" s="1253"/>
      <c r="P26" s="1254"/>
      <c r="Q26" s="1349"/>
      <c r="R26" s="1253"/>
      <c r="S26" s="1253"/>
      <c r="T26" s="1253"/>
      <c r="U26" s="1253"/>
      <c r="V26" s="1253"/>
      <c r="W26" s="1253"/>
      <c r="X26" s="1253"/>
      <c r="Y26" s="1254"/>
      <c r="Z26" s="1349"/>
      <c r="AA26" s="1253"/>
      <c r="AB26" s="1253"/>
      <c r="AC26" s="1253"/>
      <c r="AD26" s="1253"/>
      <c r="AE26" s="1253"/>
      <c r="AF26" s="1253"/>
      <c r="AG26" s="1253"/>
      <c r="AH26" s="1254"/>
      <c r="AI26" s="1349"/>
      <c r="AJ26" s="1350"/>
      <c r="AK26" s="1350"/>
      <c r="AL26" s="1350"/>
      <c r="AM26" s="1350"/>
      <c r="AN26" s="1350"/>
      <c r="AO26" s="1350"/>
      <c r="AP26" s="1350"/>
      <c r="AQ26" s="1351"/>
      <c r="AR26" s="1353"/>
    </row>
    <row r="27" spans="1:44" s="439" customFormat="1" ht="15.75">
      <c r="A27" s="457"/>
      <c r="B27" s="457"/>
      <c r="C27" s="457"/>
      <c r="D27" s="457"/>
      <c r="E27" s="457"/>
      <c r="F27" s="457"/>
      <c r="G27" s="457"/>
      <c r="H27" s="457"/>
      <c r="I27" s="458"/>
      <c r="J27" s="458"/>
      <c r="K27" s="458"/>
      <c r="L27" s="458"/>
      <c r="M27" s="458"/>
      <c r="N27" s="458"/>
      <c r="O27" s="458"/>
      <c r="P27" s="458"/>
      <c r="Q27" s="459"/>
      <c r="R27" s="458"/>
      <c r="S27" s="458"/>
      <c r="T27" s="458"/>
      <c r="U27" s="458"/>
      <c r="V27" s="458"/>
      <c r="W27" s="458"/>
      <c r="X27" s="458"/>
      <c r="Y27" s="458"/>
      <c r="Z27" s="459"/>
      <c r="AA27" s="458"/>
      <c r="AB27" s="458"/>
      <c r="AC27" s="458"/>
      <c r="AD27" s="458"/>
      <c r="AE27" s="458"/>
      <c r="AF27" s="458"/>
      <c r="AG27" s="458"/>
      <c r="AH27" s="458"/>
      <c r="AI27" s="459"/>
      <c r="AJ27" s="460"/>
      <c r="AK27" s="460"/>
      <c r="AL27" s="460"/>
      <c r="AM27" s="460"/>
      <c r="AN27" s="460"/>
      <c r="AO27" s="460"/>
      <c r="AP27" s="460"/>
      <c r="AQ27" s="460"/>
      <c r="AR27" s="461"/>
    </row>
    <row r="28" spans="1:44" s="439" customFormat="1" ht="15.75">
      <c r="A28" s="454" t="s">
        <v>5336</v>
      </c>
      <c r="B28" s="457"/>
      <c r="C28" s="457"/>
      <c r="D28" s="457"/>
      <c r="E28" s="457"/>
      <c r="F28" s="457"/>
      <c r="G28" s="457"/>
      <c r="H28" s="457"/>
      <c r="I28" s="458"/>
      <c r="J28" s="458"/>
      <c r="K28" s="458"/>
      <c r="L28" s="458"/>
      <c r="M28" s="458"/>
      <c r="N28" s="458"/>
      <c r="O28" s="458"/>
      <c r="P28" s="458"/>
      <c r="Q28" s="459"/>
      <c r="R28" s="458"/>
      <c r="S28" s="458"/>
      <c r="T28" s="458"/>
      <c r="U28" s="458"/>
      <c r="V28" s="458"/>
      <c r="W28" s="458"/>
      <c r="X28" s="458"/>
      <c r="Y28" s="458"/>
      <c r="Z28" s="459"/>
      <c r="AA28" s="458"/>
      <c r="AB28" s="458"/>
      <c r="AC28" s="458"/>
      <c r="AD28" s="458"/>
      <c r="AE28" s="458"/>
      <c r="AF28" s="458"/>
      <c r="AG28" s="458"/>
      <c r="AH28" s="458"/>
      <c r="AI28" s="459"/>
      <c r="AJ28" s="460"/>
      <c r="AK28" s="460"/>
      <c r="AL28" s="460"/>
      <c r="AM28" s="460"/>
      <c r="AN28" s="460"/>
      <c r="AO28" s="460"/>
      <c r="AP28" s="460"/>
      <c r="AQ28" s="460"/>
      <c r="AR28" s="461"/>
    </row>
    <row r="29" spans="1:44" s="439" customFormat="1" ht="15.75">
      <c r="A29" s="457"/>
      <c r="B29" s="457"/>
      <c r="C29" s="457"/>
      <c r="D29" s="457"/>
      <c r="E29" s="457"/>
      <c r="F29" s="457"/>
      <c r="G29" s="457"/>
      <c r="H29" s="457"/>
      <c r="I29" s="458"/>
      <c r="J29" s="458"/>
      <c r="K29" s="458"/>
      <c r="L29" s="458"/>
      <c r="M29" s="458"/>
      <c r="N29" s="458"/>
      <c r="O29" s="458"/>
      <c r="P29" s="458"/>
      <c r="Q29" s="459"/>
      <c r="R29" s="458"/>
      <c r="S29" s="458"/>
      <c r="T29" s="458"/>
      <c r="U29" s="458"/>
      <c r="V29" s="458"/>
      <c r="W29" s="458"/>
      <c r="X29" s="458"/>
      <c r="Y29" s="458"/>
      <c r="Z29" s="459"/>
      <c r="AA29" s="458"/>
      <c r="AB29" s="458"/>
      <c r="AC29" s="458"/>
      <c r="AD29" s="458"/>
      <c r="AE29" s="458"/>
      <c r="AF29" s="458"/>
      <c r="AG29" s="458"/>
      <c r="AH29" s="458"/>
      <c r="AI29" s="459"/>
      <c r="AJ29" s="460"/>
      <c r="AK29" s="460"/>
      <c r="AL29" s="460"/>
      <c r="AM29" s="460"/>
      <c r="AN29" s="460"/>
      <c r="AO29" s="460"/>
      <c r="AP29" s="460"/>
      <c r="AQ29" s="460"/>
      <c r="AR29" s="461"/>
    </row>
    <row r="32" spans="1:44">
      <c r="A32" s="454"/>
    </row>
  </sheetData>
  <mergeCells count="67">
    <mergeCell ref="I9:P10"/>
    <mergeCell ref="Q9:Q10"/>
    <mergeCell ref="R9:Y10"/>
    <mergeCell ref="Z9:Z10"/>
    <mergeCell ref="A3:AR3"/>
    <mergeCell ref="A7:H8"/>
    <mergeCell ref="I7:Q8"/>
    <mergeCell ref="R7:Z8"/>
    <mergeCell ref="AA7:AI8"/>
    <mergeCell ref="AJ7:AR8"/>
    <mergeCell ref="AA9:AH10"/>
    <mergeCell ref="AI9:AI10"/>
    <mergeCell ref="AJ9:AQ10"/>
    <mergeCell ref="AR9:AR10"/>
    <mergeCell ref="A9:H10"/>
    <mergeCell ref="A21:H22"/>
    <mergeCell ref="I21:P22"/>
    <mergeCell ref="AI13:AI14"/>
    <mergeCell ref="AJ13:AQ14"/>
    <mergeCell ref="AR13:AR14"/>
    <mergeCell ref="I13:P14"/>
    <mergeCell ref="Q13:Q14"/>
    <mergeCell ref="R13:Y14"/>
    <mergeCell ref="Z13:Z14"/>
    <mergeCell ref="AA13:AH14"/>
    <mergeCell ref="A19:H20"/>
    <mergeCell ref="I19:Q20"/>
    <mergeCell ref="R19:Z20"/>
    <mergeCell ref="AA19:AI20"/>
    <mergeCell ref="AJ19:AR20"/>
    <mergeCell ref="A11:B14"/>
    <mergeCell ref="AA11:AH12"/>
    <mergeCell ref="AI11:AI12"/>
    <mergeCell ref="AJ11:AQ12"/>
    <mergeCell ref="AR11:AR12"/>
    <mergeCell ref="C13:H14"/>
    <mergeCell ref="C11:H12"/>
    <mergeCell ref="I11:P12"/>
    <mergeCell ref="Q11:Q12"/>
    <mergeCell ref="R11:Y12"/>
    <mergeCell ref="Z11:Z12"/>
    <mergeCell ref="Q21:Q22"/>
    <mergeCell ref="R21:Y22"/>
    <mergeCell ref="Z21:Z22"/>
    <mergeCell ref="AA21:AH22"/>
    <mergeCell ref="AI21:AI22"/>
    <mergeCell ref="AJ21:AQ22"/>
    <mergeCell ref="AR21:AR22"/>
    <mergeCell ref="A23:B26"/>
    <mergeCell ref="C23:H24"/>
    <mergeCell ref="I23:P24"/>
    <mergeCell ref="Q23:Q24"/>
    <mergeCell ref="R23:Y24"/>
    <mergeCell ref="Z23:Z24"/>
    <mergeCell ref="AA23:AH24"/>
    <mergeCell ref="AI23:AI24"/>
    <mergeCell ref="AJ23:AQ24"/>
    <mergeCell ref="AR23:AR24"/>
    <mergeCell ref="C25:H26"/>
    <mergeCell ref="I25:P26"/>
    <mergeCell ref="Q25:Q26"/>
    <mergeCell ref="R25:Y26"/>
    <mergeCell ref="Z25:Z26"/>
    <mergeCell ref="AA25:AH26"/>
    <mergeCell ref="AI25:AI26"/>
    <mergeCell ref="AJ25:AQ26"/>
    <mergeCell ref="AR25:AR26"/>
  </mergeCells>
  <phoneticPr fontId="6"/>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AR66"/>
  <sheetViews>
    <sheetView view="pageBreakPreview" zoomScale="115" zoomScaleNormal="100" zoomScaleSheetLayoutView="115" workbookViewId="0">
      <selection activeCell="A2" sqref="A2"/>
    </sheetView>
  </sheetViews>
  <sheetFormatPr defaultRowHeight="13.5"/>
  <cols>
    <col min="1" max="3" width="2.125" style="464" customWidth="1"/>
    <col min="4" max="7" width="2.625" style="464" customWidth="1"/>
    <col min="8" max="9" width="1.625" style="464" customWidth="1"/>
    <col min="10" max="10" width="2.625" style="464" customWidth="1"/>
    <col min="11" max="12" width="1.625" style="464" customWidth="1"/>
    <col min="13" max="13" width="2.625" style="464" customWidth="1"/>
    <col min="14" max="43" width="2.125" style="464" customWidth="1"/>
    <col min="44" max="255" width="9" style="464"/>
    <col min="256" max="299" width="2" style="464" customWidth="1"/>
    <col min="300" max="511" width="9" style="464"/>
    <col min="512" max="555" width="2" style="464" customWidth="1"/>
    <col min="556" max="767" width="9" style="464"/>
    <col min="768" max="811" width="2" style="464" customWidth="1"/>
    <col min="812" max="1023" width="9" style="464"/>
    <col min="1024" max="1067" width="2" style="464" customWidth="1"/>
    <col min="1068" max="1279" width="9" style="464"/>
    <col min="1280" max="1323" width="2" style="464" customWidth="1"/>
    <col min="1324" max="1535" width="9" style="464"/>
    <col min="1536" max="1579" width="2" style="464" customWidth="1"/>
    <col min="1580" max="1791" width="9" style="464"/>
    <col min="1792" max="1835" width="2" style="464" customWidth="1"/>
    <col min="1836" max="2047" width="9" style="464"/>
    <col min="2048" max="2091" width="2" style="464" customWidth="1"/>
    <col min="2092" max="2303" width="9" style="464"/>
    <col min="2304" max="2347" width="2" style="464" customWidth="1"/>
    <col min="2348" max="2559" width="9" style="464"/>
    <col min="2560" max="2603" width="2" style="464" customWidth="1"/>
    <col min="2604" max="2815" width="9" style="464"/>
    <col min="2816" max="2859" width="2" style="464" customWidth="1"/>
    <col min="2860" max="3071" width="9" style="464"/>
    <col min="3072" max="3115" width="2" style="464" customWidth="1"/>
    <col min="3116" max="3327" width="9" style="464"/>
    <col min="3328" max="3371" width="2" style="464" customWidth="1"/>
    <col min="3372" max="3583" width="9" style="464"/>
    <col min="3584" max="3627" width="2" style="464" customWidth="1"/>
    <col min="3628" max="3839" width="9" style="464"/>
    <col min="3840" max="3883" width="2" style="464" customWidth="1"/>
    <col min="3884" max="4095" width="9" style="464"/>
    <col min="4096" max="4139" width="2" style="464" customWidth="1"/>
    <col min="4140" max="4351" width="9" style="464"/>
    <col min="4352" max="4395" width="2" style="464" customWidth="1"/>
    <col min="4396" max="4607" width="9" style="464"/>
    <col min="4608" max="4651" width="2" style="464" customWidth="1"/>
    <col min="4652" max="4863" width="9" style="464"/>
    <col min="4864" max="4907" width="2" style="464" customWidth="1"/>
    <col min="4908" max="5119" width="9" style="464"/>
    <col min="5120" max="5163" width="2" style="464" customWidth="1"/>
    <col min="5164" max="5375" width="9" style="464"/>
    <col min="5376" max="5419" width="2" style="464" customWidth="1"/>
    <col min="5420" max="5631" width="9" style="464"/>
    <col min="5632" max="5675" width="2" style="464" customWidth="1"/>
    <col min="5676" max="5887" width="9" style="464"/>
    <col min="5888" max="5931" width="2" style="464" customWidth="1"/>
    <col min="5932" max="6143" width="9" style="464"/>
    <col min="6144" max="6187" width="2" style="464" customWidth="1"/>
    <col min="6188" max="6399" width="9" style="464"/>
    <col min="6400" max="6443" width="2" style="464" customWidth="1"/>
    <col min="6444" max="6655" width="9" style="464"/>
    <col min="6656" max="6699" width="2" style="464" customWidth="1"/>
    <col min="6700" max="6911" width="9" style="464"/>
    <col min="6912" max="6955" width="2" style="464" customWidth="1"/>
    <col min="6956" max="7167" width="9" style="464"/>
    <col min="7168" max="7211" width="2" style="464" customWidth="1"/>
    <col min="7212" max="7423" width="9" style="464"/>
    <col min="7424" max="7467" width="2" style="464" customWidth="1"/>
    <col min="7468" max="7679" width="9" style="464"/>
    <col min="7680" max="7723" width="2" style="464" customWidth="1"/>
    <col min="7724" max="7935" width="9" style="464"/>
    <col min="7936" max="7979" width="2" style="464" customWidth="1"/>
    <col min="7980" max="8191" width="9" style="464"/>
    <col min="8192" max="8235" width="2" style="464" customWidth="1"/>
    <col min="8236" max="8447" width="9" style="464"/>
    <col min="8448" max="8491" width="2" style="464" customWidth="1"/>
    <col min="8492" max="8703" width="9" style="464"/>
    <col min="8704" max="8747" width="2" style="464" customWidth="1"/>
    <col min="8748" max="8959" width="9" style="464"/>
    <col min="8960" max="9003" width="2" style="464" customWidth="1"/>
    <col min="9004" max="9215" width="9" style="464"/>
    <col min="9216" max="9259" width="2" style="464" customWidth="1"/>
    <col min="9260" max="9471" width="9" style="464"/>
    <col min="9472" max="9515" width="2" style="464" customWidth="1"/>
    <col min="9516" max="9727" width="9" style="464"/>
    <col min="9728" max="9771" width="2" style="464" customWidth="1"/>
    <col min="9772" max="9983" width="9" style="464"/>
    <col min="9984" max="10027" width="2" style="464" customWidth="1"/>
    <col min="10028" max="10239" width="9" style="464"/>
    <col min="10240" max="10283" width="2" style="464" customWidth="1"/>
    <col min="10284" max="10495" width="9" style="464"/>
    <col min="10496" max="10539" width="2" style="464" customWidth="1"/>
    <col min="10540" max="10751" width="9" style="464"/>
    <col min="10752" max="10795" width="2" style="464" customWidth="1"/>
    <col min="10796" max="11007" width="9" style="464"/>
    <col min="11008" max="11051" width="2" style="464" customWidth="1"/>
    <col min="11052" max="11263" width="9" style="464"/>
    <col min="11264" max="11307" width="2" style="464" customWidth="1"/>
    <col min="11308" max="11519" width="9" style="464"/>
    <col min="11520" max="11563" width="2" style="464" customWidth="1"/>
    <col min="11564" max="11775" width="9" style="464"/>
    <col min="11776" max="11819" width="2" style="464" customWidth="1"/>
    <col min="11820" max="12031" width="9" style="464"/>
    <col min="12032" max="12075" width="2" style="464" customWidth="1"/>
    <col min="12076" max="12287" width="9" style="464"/>
    <col min="12288" max="12331" width="2" style="464" customWidth="1"/>
    <col min="12332" max="12543" width="9" style="464"/>
    <col min="12544" max="12587" width="2" style="464" customWidth="1"/>
    <col min="12588" max="12799" width="9" style="464"/>
    <col min="12800" max="12843" width="2" style="464" customWidth="1"/>
    <col min="12844" max="13055" width="9" style="464"/>
    <col min="13056" max="13099" width="2" style="464" customWidth="1"/>
    <col min="13100" max="13311" width="9" style="464"/>
    <col min="13312" max="13355" width="2" style="464" customWidth="1"/>
    <col min="13356" max="13567" width="9" style="464"/>
    <col min="13568" max="13611" width="2" style="464" customWidth="1"/>
    <col min="13612" max="13823" width="9" style="464"/>
    <col min="13824" max="13867" width="2" style="464" customWidth="1"/>
    <col min="13868" max="14079" width="9" style="464"/>
    <col min="14080" max="14123" width="2" style="464" customWidth="1"/>
    <col min="14124" max="14335" width="9" style="464"/>
    <col min="14336" max="14379" width="2" style="464" customWidth="1"/>
    <col min="14380" max="14591" width="9" style="464"/>
    <col min="14592" max="14635" width="2" style="464" customWidth="1"/>
    <col min="14636" max="14847" width="9" style="464"/>
    <col min="14848" max="14891" width="2" style="464" customWidth="1"/>
    <col min="14892" max="15103" width="9" style="464"/>
    <col min="15104" max="15147" width="2" style="464" customWidth="1"/>
    <col min="15148" max="15359" width="9" style="464"/>
    <col min="15360" max="15403" width="2" style="464" customWidth="1"/>
    <col min="15404" max="15615" width="9" style="464"/>
    <col min="15616" max="15659" width="2" style="464" customWidth="1"/>
    <col min="15660" max="15871" width="9" style="464"/>
    <col min="15872" max="15915" width="2" style="464" customWidth="1"/>
    <col min="15916" max="16127" width="9" style="464"/>
    <col min="16128" max="16171" width="2" style="464" customWidth="1"/>
    <col min="16172" max="16384" width="9" style="464"/>
  </cols>
  <sheetData>
    <row r="1" spans="1:44">
      <c r="A1" s="464" t="s">
        <v>111</v>
      </c>
    </row>
    <row r="2" spans="1:44" s="466" customFormat="1" ht="13.5" customHeight="1">
      <c r="A2" s="465"/>
      <c r="B2" s="465"/>
      <c r="C2" s="465"/>
      <c r="D2" s="465"/>
      <c r="E2" s="465"/>
      <c r="F2" s="465"/>
      <c r="G2" s="465"/>
      <c r="H2" s="465"/>
      <c r="I2" s="465"/>
      <c r="J2" s="465"/>
      <c r="K2" s="465"/>
      <c r="L2" s="465"/>
      <c r="M2" s="465"/>
      <c r="N2" s="465"/>
      <c r="O2" s="465"/>
      <c r="Q2" s="467"/>
      <c r="R2" s="467"/>
      <c r="S2" s="467"/>
      <c r="T2" s="467"/>
      <c r="U2" s="467"/>
      <c r="V2" s="467"/>
      <c r="W2" s="467"/>
      <c r="X2" s="467"/>
      <c r="Y2" s="467"/>
      <c r="Z2" s="467"/>
      <c r="AA2" s="467"/>
      <c r="AB2" s="468"/>
      <c r="AC2" s="468"/>
      <c r="AD2" s="468"/>
      <c r="AE2" s="468"/>
      <c r="AF2" s="468"/>
      <c r="AG2" s="468"/>
      <c r="AH2" s="468"/>
      <c r="AI2" s="468"/>
      <c r="AJ2" s="468"/>
      <c r="AK2" s="468"/>
      <c r="AL2" s="468"/>
      <c r="AM2" s="468"/>
      <c r="AN2" s="468"/>
      <c r="AO2" s="468"/>
      <c r="AP2" s="468"/>
      <c r="AQ2" s="468"/>
    </row>
    <row r="3" spans="1:44" s="470" customFormat="1" ht="17.25" customHeight="1">
      <c r="A3" s="666" t="s">
        <v>5337</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469"/>
    </row>
    <row r="4" spans="1:44" s="471" customFormat="1" ht="19.5" customHeight="1">
      <c r="A4" s="1413" t="s">
        <v>241</v>
      </c>
      <c r="B4" s="1413"/>
      <c r="C4" s="1413"/>
      <c r="D4" s="1413"/>
      <c r="E4" s="1413"/>
      <c r="F4" s="1413"/>
      <c r="G4" s="1413"/>
      <c r="H4" s="1413"/>
      <c r="I4" s="1413"/>
      <c r="J4" s="1413"/>
      <c r="K4" s="1413"/>
      <c r="L4" s="1413"/>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row>
    <row r="5" spans="1:44" s="466" customFormat="1" ht="13.5" customHeight="1">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row>
    <row r="6" spans="1:44" s="466" customFormat="1" ht="15" customHeight="1">
      <c r="A6" s="1422" t="s">
        <v>112</v>
      </c>
      <c r="B6" s="1422"/>
      <c r="C6" s="1422"/>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row>
    <row r="7" spans="1:44" ht="9.75" customHeight="1">
      <c r="A7" s="1423"/>
      <c r="B7" s="1423"/>
      <c r="C7" s="1423"/>
      <c r="D7" s="1425"/>
      <c r="E7" s="1425"/>
      <c r="F7" s="1425"/>
      <c r="G7" s="1425"/>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5"/>
      <c r="AG7" s="1425"/>
      <c r="AH7" s="1425"/>
      <c r="AI7" s="1425"/>
      <c r="AJ7" s="1425"/>
      <c r="AK7" s="1425"/>
      <c r="AL7" s="1425"/>
      <c r="AM7" s="1425"/>
      <c r="AN7" s="1425"/>
      <c r="AO7" s="1425"/>
      <c r="AP7" s="1425"/>
      <c r="AQ7" s="1425"/>
    </row>
    <row r="8" spans="1:44" s="473" customFormat="1" ht="14.25" customHeight="1">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row>
    <row r="9" spans="1:44" s="473" customFormat="1" ht="11.25">
      <c r="A9" s="1414" t="s">
        <v>5338</v>
      </c>
      <c r="B9" s="1415"/>
      <c r="C9" s="1415"/>
      <c r="D9" s="1418" t="s">
        <v>113</v>
      </c>
      <c r="E9" s="1418"/>
      <c r="F9" s="1418"/>
      <c r="G9" s="1418"/>
      <c r="H9" s="1418"/>
      <c r="I9" s="1418"/>
      <c r="J9" s="1418"/>
      <c r="K9" s="1418"/>
      <c r="L9" s="1418"/>
      <c r="M9" s="1418"/>
      <c r="N9" s="1418" t="s">
        <v>114</v>
      </c>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c r="AM9" s="1418"/>
      <c r="AN9" s="1418"/>
      <c r="AO9" s="1418"/>
      <c r="AP9" s="1418"/>
      <c r="AQ9" s="1420"/>
    </row>
    <row r="10" spans="1:44">
      <c r="A10" s="1416"/>
      <c r="B10" s="1417"/>
      <c r="C10" s="1417"/>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19"/>
      <c r="AF10" s="1419"/>
      <c r="AG10" s="1419"/>
      <c r="AH10" s="1419"/>
      <c r="AI10" s="1419"/>
      <c r="AJ10" s="1419"/>
      <c r="AK10" s="1419"/>
      <c r="AL10" s="1419"/>
      <c r="AM10" s="1419"/>
      <c r="AN10" s="1419"/>
      <c r="AO10" s="1419"/>
      <c r="AP10" s="1419"/>
      <c r="AQ10" s="1421"/>
    </row>
    <row r="11" spans="1:44">
      <c r="A11" s="1408">
        <v>1</v>
      </c>
      <c r="B11" s="1409"/>
      <c r="C11" s="1409"/>
      <c r="D11" s="1426"/>
      <c r="E11" s="1427"/>
      <c r="F11" s="1428"/>
      <c r="G11" s="1427"/>
      <c r="H11" s="1428"/>
      <c r="I11" s="1428"/>
      <c r="J11" s="1427"/>
      <c r="K11" s="1428"/>
      <c r="L11" s="1428"/>
      <c r="M11" s="1429"/>
      <c r="N11" s="1410"/>
      <c r="O11" s="1410"/>
      <c r="P11" s="1410"/>
      <c r="Q11" s="1410"/>
      <c r="R11" s="1410"/>
      <c r="S11" s="1410"/>
      <c r="T11" s="1410"/>
      <c r="U11" s="1410"/>
      <c r="V11" s="1410"/>
      <c r="W11" s="1410"/>
      <c r="X11" s="1410"/>
      <c r="Y11" s="1410"/>
      <c r="Z11" s="1410"/>
      <c r="AA11" s="1410"/>
      <c r="AB11" s="1410"/>
      <c r="AC11" s="1410"/>
      <c r="AD11" s="1410"/>
      <c r="AE11" s="1410"/>
      <c r="AF11" s="1410"/>
      <c r="AG11" s="1410"/>
      <c r="AH11" s="1410"/>
      <c r="AI11" s="1410"/>
      <c r="AJ11" s="1410"/>
      <c r="AK11" s="1410"/>
      <c r="AL11" s="1410"/>
      <c r="AM11" s="1410"/>
      <c r="AN11" s="1410"/>
      <c r="AO11" s="1410"/>
      <c r="AP11" s="1410"/>
      <c r="AQ11" s="1411"/>
    </row>
    <row r="12" spans="1:44" ht="13.5" customHeight="1">
      <c r="A12" s="1369"/>
      <c r="B12" s="1368"/>
      <c r="C12" s="1368"/>
      <c r="D12" s="1399"/>
      <c r="E12" s="1400"/>
      <c r="F12" s="1402"/>
      <c r="G12" s="1400"/>
      <c r="H12" s="1402"/>
      <c r="I12" s="1402"/>
      <c r="J12" s="1400"/>
      <c r="K12" s="1402"/>
      <c r="L12" s="1402"/>
      <c r="M12" s="1404"/>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12"/>
    </row>
    <row r="13" spans="1:44" ht="13.5" customHeight="1">
      <c r="A13" s="1367">
        <v>2</v>
      </c>
      <c r="B13" s="1368"/>
      <c r="C13" s="1368"/>
      <c r="D13" s="1397"/>
      <c r="E13" s="1398"/>
      <c r="F13" s="1401"/>
      <c r="G13" s="1398"/>
      <c r="H13" s="1401"/>
      <c r="I13" s="1401"/>
      <c r="J13" s="1398"/>
      <c r="K13" s="1401"/>
      <c r="L13" s="1401"/>
      <c r="M13" s="1403"/>
      <c r="N13" s="1405"/>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7"/>
    </row>
    <row r="14" spans="1:44" ht="13.5" customHeight="1">
      <c r="A14" s="1369"/>
      <c r="B14" s="1368"/>
      <c r="C14" s="1368"/>
      <c r="D14" s="1399"/>
      <c r="E14" s="1400"/>
      <c r="F14" s="1402"/>
      <c r="G14" s="1400"/>
      <c r="H14" s="1402"/>
      <c r="I14" s="1402"/>
      <c r="J14" s="1400"/>
      <c r="K14" s="1402"/>
      <c r="L14" s="1402"/>
      <c r="M14" s="1404"/>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row>
    <row r="15" spans="1:44" ht="13.5" customHeight="1">
      <c r="A15" s="1367">
        <v>3</v>
      </c>
      <c r="B15" s="1368"/>
      <c r="C15" s="1368"/>
      <c r="D15" s="1397"/>
      <c r="E15" s="1398"/>
      <c r="F15" s="1401"/>
      <c r="G15" s="1398"/>
      <c r="H15" s="1401"/>
      <c r="I15" s="1401"/>
      <c r="J15" s="1398"/>
      <c r="K15" s="1401"/>
      <c r="L15" s="1401"/>
      <c r="M15" s="1403"/>
      <c r="N15" s="1405"/>
      <c r="O15" s="1406"/>
      <c r="P15" s="1406"/>
      <c r="Q15" s="1406"/>
      <c r="R15" s="1406"/>
      <c r="S15" s="1406"/>
      <c r="T15" s="1406"/>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7"/>
    </row>
    <row r="16" spans="1:44" ht="13.5" customHeight="1">
      <c r="A16" s="1369"/>
      <c r="B16" s="1368"/>
      <c r="C16" s="1368"/>
      <c r="D16" s="1399"/>
      <c r="E16" s="1400"/>
      <c r="F16" s="1402"/>
      <c r="G16" s="1400"/>
      <c r="H16" s="1402"/>
      <c r="I16" s="1402"/>
      <c r="J16" s="1400"/>
      <c r="K16" s="1402"/>
      <c r="L16" s="1402"/>
      <c r="M16" s="1404"/>
      <c r="N16" s="1406"/>
      <c r="O16" s="1406"/>
      <c r="P16" s="1406"/>
      <c r="Q16" s="1406"/>
      <c r="R16" s="1406"/>
      <c r="S16" s="1406"/>
      <c r="T16" s="1406"/>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7"/>
    </row>
    <row r="17" spans="1:43" ht="13.5" customHeight="1">
      <c r="A17" s="1367">
        <v>4</v>
      </c>
      <c r="B17" s="1368"/>
      <c r="C17" s="1368"/>
      <c r="D17" s="1397"/>
      <c r="E17" s="1398"/>
      <c r="F17" s="1401"/>
      <c r="G17" s="1398"/>
      <c r="H17" s="1401"/>
      <c r="I17" s="1401"/>
      <c r="J17" s="1398"/>
      <c r="K17" s="1401"/>
      <c r="L17" s="1401"/>
      <c r="M17" s="1403"/>
      <c r="N17" s="1405"/>
      <c r="O17" s="1406"/>
      <c r="P17" s="1406"/>
      <c r="Q17" s="1406"/>
      <c r="R17" s="1406"/>
      <c r="S17" s="1406"/>
      <c r="T17" s="1406"/>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7"/>
    </row>
    <row r="18" spans="1:43" ht="13.5" customHeight="1">
      <c r="A18" s="1369"/>
      <c r="B18" s="1368"/>
      <c r="C18" s="1368"/>
      <c r="D18" s="1399"/>
      <c r="E18" s="1400"/>
      <c r="F18" s="1402"/>
      <c r="G18" s="1400"/>
      <c r="H18" s="1402"/>
      <c r="I18" s="1402"/>
      <c r="J18" s="1400"/>
      <c r="K18" s="1402"/>
      <c r="L18" s="1402"/>
      <c r="M18" s="1404"/>
      <c r="N18" s="1406"/>
      <c r="O18" s="1406"/>
      <c r="P18" s="1406"/>
      <c r="Q18" s="1406"/>
      <c r="R18" s="1406"/>
      <c r="S18" s="1406"/>
      <c r="T18" s="1406"/>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7"/>
    </row>
    <row r="19" spans="1:43" ht="13.5" customHeight="1">
      <c r="A19" s="1367">
        <v>5</v>
      </c>
      <c r="B19" s="1368"/>
      <c r="C19" s="1368"/>
      <c r="D19" s="1397"/>
      <c r="E19" s="1398"/>
      <c r="F19" s="1401"/>
      <c r="G19" s="1398"/>
      <c r="H19" s="1401"/>
      <c r="I19" s="1401"/>
      <c r="J19" s="1398"/>
      <c r="K19" s="1401"/>
      <c r="L19" s="1401"/>
      <c r="M19" s="1403"/>
      <c r="N19" s="1405"/>
      <c r="O19" s="1406"/>
      <c r="P19" s="1406"/>
      <c r="Q19" s="1406"/>
      <c r="R19" s="1406"/>
      <c r="S19" s="1406"/>
      <c r="T19" s="1406"/>
      <c r="U19" s="1406"/>
      <c r="V19" s="1406"/>
      <c r="W19" s="1406"/>
      <c r="X19" s="1406"/>
      <c r="Y19" s="1406"/>
      <c r="Z19" s="1406"/>
      <c r="AA19" s="1406"/>
      <c r="AB19" s="1406"/>
      <c r="AC19" s="1406"/>
      <c r="AD19" s="1406"/>
      <c r="AE19" s="1406"/>
      <c r="AF19" s="1406"/>
      <c r="AG19" s="1406"/>
      <c r="AH19" s="1406"/>
      <c r="AI19" s="1406"/>
      <c r="AJ19" s="1406"/>
      <c r="AK19" s="1406"/>
      <c r="AL19" s="1406"/>
      <c r="AM19" s="1406"/>
      <c r="AN19" s="1406"/>
      <c r="AO19" s="1406"/>
      <c r="AP19" s="1406"/>
      <c r="AQ19" s="1407"/>
    </row>
    <row r="20" spans="1:43" ht="13.5" customHeight="1">
      <c r="A20" s="1369"/>
      <c r="B20" s="1368"/>
      <c r="C20" s="1368"/>
      <c r="D20" s="1399"/>
      <c r="E20" s="1400"/>
      <c r="F20" s="1402"/>
      <c r="G20" s="1400"/>
      <c r="H20" s="1402"/>
      <c r="I20" s="1402"/>
      <c r="J20" s="1400"/>
      <c r="K20" s="1402"/>
      <c r="L20" s="1402"/>
      <c r="M20" s="1404"/>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c r="AM20" s="1406"/>
      <c r="AN20" s="1406"/>
      <c r="AO20" s="1406"/>
      <c r="AP20" s="1406"/>
      <c r="AQ20" s="1407"/>
    </row>
    <row r="21" spans="1:43" ht="13.5" customHeight="1">
      <c r="A21" s="1367">
        <v>6</v>
      </c>
      <c r="B21" s="1368"/>
      <c r="C21" s="1368"/>
      <c r="D21" s="1397"/>
      <c r="E21" s="1398"/>
      <c r="F21" s="1401"/>
      <c r="G21" s="1398"/>
      <c r="H21" s="1401"/>
      <c r="I21" s="1401"/>
      <c r="J21" s="1398"/>
      <c r="K21" s="1401"/>
      <c r="L21" s="1401"/>
      <c r="M21" s="1403"/>
      <c r="N21" s="1391"/>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c r="AL21" s="1392"/>
      <c r="AM21" s="1392"/>
      <c r="AN21" s="1392"/>
      <c r="AO21" s="1392"/>
      <c r="AP21" s="1392"/>
      <c r="AQ21" s="1393"/>
    </row>
    <row r="22" spans="1:43" ht="13.5" customHeight="1">
      <c r="A22" s="1369"/>
      <c r="B22" s="1368"/>
      <c r="C22" s="1368"/>
      <c r="D22" s="1399"/>
      <c r="E22" s="1400"/>
      <c r="F22" s="1402"/>
      <c r="G22" s="1400"/>
      <c r="H22" s="1402"/>
      <c r="I22" s="1402"/>
      <c r="J22" s="1400"/>
      <c r="K22" s="1402"/>
      <c r="L22" s="1402"/>
      <c r="M22" s="1404"/>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2"/>
      <c r="AI22" s="1392"/>
      <c r="AJ22" s="1392"/>
      <c r="AK22" s="1392"/>
      <c r="AL22" s="1392"/>
      <c r="AM22" s="1392"/>
      <c r="AN22" s="1392"/>
      <c r="AO22" s="1392"/>
      <c r="AP22" s="1392"/>
      <c r="AQ22" s="1393"/>
    </row>
    <row r="23" spans="1:43" ht="13.5" customHeight="1">
      <c r="A23" s="1367">
        <v>7</v>
      </c>
      <c r="B23" s="1368"/>
      <c r="C23" s="1368"/>
      <c r="D23" s="1397"/>
      <c r="E23" s="1398"/>
      <c r="F23" s="1401"/>
      <c r="G23" s="1398"/>
      <c r="H23" s="1401"/>
      <c r="I23" s="1401"/>
      <c r="J23" s="1398"/>
      <c r="K23" s="1401"/>
      <c r="L23" s="1401"/>
      <c r="M23" s="1403"/>
      <c r="N23" s="1391"/>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c r="AL23" s="1392"/>
      <c r="AM23" s="1392"/>
      <c r="AN23" s="1392"/>
      <c r="AO23" s="1392"/>
      <c r="AP23" s="1392"/>
      <c r="AQ23" s="1393"/>
    </row>
    <row r="24" spans="1:43" ht="13.5" customHeight="1">
      <c r="A24" s="1369"/>
      <c r="B24" s="1368"/>
      <c r="C24" s="1368"/>
      <c r="D24" s="1399"/>
      <c r="E24" s="1400"/>
      <c r="F24" s="1402"/>
      <c r="G24" s="1400"/>
      <c r="H24" s="1402"/>
      <c r="I24" s="1402"/>
      <c r="J24" s="1400"/>
      <c r="K24" s="1402"/>
      <c r="L24" s="1402"/>
      <c r="M24" s="1404"/>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c r="AL24" s="1392"/>
      <c r="AM24" s="1392"/>
      <c r="AN24" s="1392"/>
      <c r="AO24" s="1392"/>
      <c r="AP24" s="1392"/>
      <c r="AQ24" s="1393"/>
    </row>
    <row r="25" spans="1:43" ht="13.5" customHeight="1">
      <c r="A25" s="1367">
        <v>8</v>
      </c>
      <c r="B25" s="1368"/>
      <c r="C25" s="1368"/>
      <c r="D25" s="1397"/>
      <c r="E25" s="1398"/>
      <c r="F25" s="1401"/>
      <c r="G25" s="1398"/>
      <c r="H25" s="1401"/>
      <c r="I25" s="1401"/>
      <c r="J25" s="1398"/>
      <c r="K25" s="1401"/>
      <c r="L25" s="1401"/>
      <c r="M25" s="1403"/>
      <c r="N25" s="1391"/>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c r="AJ25" s="1392"/>
      <c r="AK25" s="1392"/>
      <c r="AL25" s="1392"/>
      <c r="AM25" s="1392"/>
      <c r="AN25" s="1392"/>
      <c r="AO25" s="1392"/>
      <c r="AP25" s="1392"/>
      <c r="AQ25" s="1393"/>
    </row>
    <row r="26" spans="1:43" ht="13.5" customHeight="1">
      <c r="A26" s="1369"/>
      <c r="B26" s="1368"/>
      <c r="C26" s="1368"/>
      <c r="D26" s="1399"/>
      <c r="E26" s="1400"/>
      <c r="F26" s="1402"/>
      <c r="G26" s="1400"/>
      <c r="H26" s="1402"/>
      <c r="I26" s="1402"/>
      <c r="J26" s="1400"/>
      <c r="K26" s="1402"/>
      <c r="L26" s="1402"/>
      <c r="M26" s="1404"/>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2"/>
      <c r="AL26" s="1392"/>
      <c r="AM26" s="1392"/>
      <c r="AN26" s="1392"/>
      <c r="AO26" s="1392"/>
      <c r="AP26" s="1392"/>
      <c r="AQ26" s="1393"/>
    </row>
    <row r="27" spans="1:43" ht="13.5" customHeight="1">
      <c r="A27" s="1367">
        <v>9</v>
      </c>
      <c r="B27" s="1368"/>
      <c r="C27" s="1368"/>
      <c r="D27" s="1397"/>
      <c r="E27" s="1398"/>
      <c r="F27" s="1401"/>
      <c r="G27" s="1398"/>
      <c r="H27" s="1401"/>
      <c r="I27" s="1401"/>
      <c r="J27" s="1398"/>
      <c r="K27" s="1401"/>
      <c r="L27" s="1401"/>
      <c r="M27" s="1403"/>
      <c r="N27" s="1391"/>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c r="AJ27" s="1392"/>
      <c r="AK27" s="1392"/>
      <c r="AL27" s="1392"/>
      <c r="AM27" s="1392"/>
      <c r="AN27" s="1392"/>
      <c r="AO27" s="1392"/>
      <c r="AP27" s="1392"/>
      <c r="AQ27" s="1393"/>
    </row>
    <row r="28" spans="1:43" ht="13.5" customHeight="1">
      <c r="A28" s="1369"/>
      <c r="B28" s="1368"/>
      <c r="C28" s="1368"/>
      <c r="D28" s="1399"/>
      <c r="E28" s="1400"/>
      <c r="F28" s="1402"/>
      <c r="G28" s="1400"/>
      <c r="H28" s="1402"/>
      <c r="I28" s="1402"/>
      <c r="J28" s="1400"/>
      <c r="K28" s="1402"/>
      <c r="L28" s="1402"/>
      <c r="M28" s="1404"/>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c r="AL28" s="1392"/>
      <c r="AM28" s="1392"/>
      <c r="AN28" s="1392"/>
      <c r="AO28" s="1392"/>
      <c r="AP28" s="1392"/>
      <c r="AQ28" s="1393"/>
    </row>
    <row r="29" spans="1:43" ht="13.5" customHeight="1">
      <c r="A29" s="1367">
        <v>10</v>
      </c>
      <c r="B29" s="1368"/>
      <c r="C29" s="1368"/>
      <c r="D29" s="1397"/>
      <c r="E29" s="1398"/>
      <c r="F29" s="1401"/>
      <c r="G29" s="1398"/>
      <c r="H29" s="1401"/>
      <c r="I29" s="1401"/>
      <c r="J29" s="1398"/>
      <c r="K29" s="1401"/>
      <c r="L29" s="1401"/>
      <c r="M29" s="1403"/>
      <c r="N29" s="1391"/>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c r="AL29" s="1392"/>
      <c r="AM29" s="1392"/>
      <c r="AN29" s="1392"/>
      <c r="AO29" s="1392"/>
      <c r="AP29" s="1392"/>
      <c r="AQ29" s="1393"/>
    </row>
    <row r="30" spans="1:43" ht="13.5" customHeight="1">
      <c r="A30" s="1369"/>
      <c r="B30" s="1368"/>
      <c r="C30" s="1368"/>
      <c r="D30" s="1399"/>
      <c r="E30" s="1400"/>
      <c r="F30" s="1402"/>
      <c r="G30" s="1400"/>
      <c r="H30" s="1402"/>
      <c r="I30" s="1402"/>
      <c r="J30" s="1400"/>
      <c r="K30" s="1402"/>
      <c r="L30" s="1402"/>
      <c r="M30" s="1404"/>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c r="AJ30" s="1392"/>
      <c r="AK30" s="1392"/>
      <c r="AL30" s="1392"/>
      <c r="AM30" s="1392"/>
      <c r="AN30" s="1392"/>
      <c r="AO30" s="1392"/>
      <c r="AP30" s="1392"/>
      <c r="AQ30" s="1393"/>
    </row>
    <row r="31" spans="1:43" ht="13.5" customHeight="1">
      <c r="A31" s="1367">
        <v>11</v>
      </c>
      <c r="B31" s="1368"/>
      <c r="C31" s="1368"/>
      <c r="D31" s="1397"/>
      <c r="E31" s="1398"/>
      <c r="F31" s="1401"/>
      <c r="G31" s="1398"/>
      <c r="H31" s="1401"/>
      <c r="I31" s="1401"/>
      <c r="J31" s="1398"/>
      <c r="K31" s="1401"/>
      <c r="L31" s="1401"/>
      <c r="M31" s="1403"/>
      <c r="N31" s="1391"/>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2"/>
      <c r="AK31" s="1392"/>
      <c r="AL31" s="1392"/>
      <c r="AM31" s="1392"/>
      <c r="AN31" s="1392"/>
      <c r="AO31" s="1392"/>
      <c r="AP31" s="1392"/>
      <c r="AQ31" s="1393"/>
    </row>
    <row r="32" spans="1:43" ht="13.5" customHeight="1">
      <c r="A32" s="1369"/>
      <c r="B32" s="1368"/>
      <c r="C32" s="1368"/>
      <c r="D32" s="1399"/>
      <c r="E32" s="1400"/>
      <c r="F32" s="1402"/>
      <c r="G32" s="1400"/>
      <c r="H32" s="1402"/>
      <c r="I32" s="1402"/>
      <c r="J32" s="1400"/>
      <c r="K32" s="1402"/>
      <c r="L32" s="1402"/>
      <c r="M32" s="1404"/>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2"/>
      <c r="AK32" s="1392"/>
      <c r="AL32" s="1392"/>
      <c r="AM32" s="1392"/>
      <c r="AN32" s="1392"/>
      <c r="AO32" s="1392"/>
      <c r="AP32" s="1392"/>
      <c r="AQ32" s="1393"/>
    </row>
    <row r="33" spans="1:43" ht="13.5" customHeight="1">
      <c r="A33" s="1367">
        <v>12</v>
      </c>
      <c r="B33" s="1368"/>
      <c r="C33" s="1368"/>
      <c r="D33" s="1397"/>
      <c r="E33" s="1398"/>
      <c r="F33" s="1401"/>
      <c r="G33" s="1398"/>
      <c r="H33" s="1401"/>
      <c r="I33" s="1401"/>
      <c r="J33" s="1398"/>
      <c r="K33" s="1401"/>
      <c r="L33" s="1401"/>
      <c r="M33" s="1403"/>
      <c r="N33" s="1391"/>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3"/>
    </row>
    <row r="34" spans="1:43" ht="13.5" customHeight="1">
      <c r="A34" s="1369"/>
      <c r="B34" s="1368"/>
      <c r="C34" s="1368"/>
      <c r="D34" s="1399"/>
      <c r="E34" s="1400"/>
      <c r="F34" s="1402"/>
      <c r="G34" s="1400"/>
      <c r="H34" s="1402"/>
      <c r="I34" s="1402"/>
      <c r="J34" s="1400"/>
      <c r="K34" s="1402"/>
      <c r="L34" s="1402"/>
      <c r="M34" s="1404"/>
      <c r="N34" s="1392"/>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c r="AJ34" s="1392"/>
      <c r="AK34" s="1392"/>
      <c r="AL34" s="1392"/>
      <c r="AM34" s="1392"/>
      <c r="AN34" s="1392"/>
      <c r="AO34" s="1392"/>
      <c r="AP34" s="1392"/>
      <c r="AQ34" s="1393"/>
    </row>
    <row r="35" spans="1:43" ht="13.5" customHeight="1">
      <c r="A35" s="1367">
        <v>13</v>
      </c>
      <c r="B35" s="1368"/>
      <c r="C35" s="1368"/>
      <c r="D35" s="1370"/>
      <c r="E35" s="1371"/>
      <c r="F35" s="1374"/>
      <c r="G35" s="1371"/>
      <c r="H35" s="1374"/>
      <c r="I35" s="1374"/>
      <c r="J35" s="1371"/>
      <c r="K35" s="1374"/>
      <c r="L35" s="1374"/>
      <c r="M35" s="1376"/>
      <c r="N35" s="1394"/>
      <c r="O35" s="1395"/>
      <c r="P35" s="1395"/>
      <c r="Q35" s="1395"/>
      <c r="R35" s="1395"/>
      <c r="S35" s="1395"/>
      <c r="T35" s="1395"/>
      <c r="U35" s="1395"/>
      <c r="V35" s="1395"/>
      <c r="W35" s="1395"/>
      <c r="X35" s="1395"/>
      <c r="Y35" s="1395"/>
      <c r="Z35" s="1395"/>
      <c r="AA35" s="1395"/>
      <c r="AB35" s="1395"/>
      <c r="AC35" s="1395"/>
      <c r="AD35" s="1395"/>
      <c r="AE35" s="1395"/>
      <c r="AF35" s="1395"/>
      <c r="AG35" s="1395"/>
      <c r="AH35" s="1395"/>
      <c r="AI35" s="1395"/>
      <c r="AJ35" s="1395"/>
      <c r="AK35" s="1395"/>
      <c r="AL35" s="1395"/>
      <c r="AM35" s="1395"/>
      <c r="AN35" s="1395"/>
      <c r="AO35" s="1395"/>
      <c r="AP35" s="1395"/>
      <c r="AQ35" s="1396"/>
    </row>
    <row r="36" spans="1:43" ht="13.5" customHeight="1">
      <c r="A36" s="1369"/>
      <c r="B36" s="1368"/>
      <c r="C36" s="1368"/>
      <c r="D36" s="1372"/>
      <c r="E36" s="1373"/>
      <c r="F36" s="1375"/>
      <c r="G36" s="1373"/>
      <c r="H36" s="1375"/>
      <c r="I36" s="1375"/>
      <c r="J36" s="1373"/>
      <c r="K36" s="1375"/>
      <c r="L36" s="1375"/>
      <c r="M36" s="1377"/>
      <c r="N36" s="1395"/>
      <c r="O36" s="1395"/>
      <c r="P36" s="1395"/>
      <c r="Q36" s="1395"/>
      <c r="R36" s="1395"/>
      <c r="S36" s="1395"/>
      <c r="T36" s="1395"/>
      <c r="U36" s="1395"/>
      <c r="V36" s="1395"/>
      <c r="W36" s="1395"/>
      <c r="X36" s="1395"/>
      <c r="Y36" s="1395"/>
      <c r="Z36" s="1395"/>
      <c r="AA36" s="1395"/>
      <c r="AB36" s="1395"/>
      <c r="AC36" s="1395"/>
      <c r="AD36" s="1395"/>
      <c r="AE36" s="1395"/>
      <c r="AF36" s="1395"/>
      <c r="AG36" s="1395"/>
      <c r="AH36" s="1395"/>
      <c r="AI36" s="1395"/>
      <c r="AJ36" s="1395"/>
      <c r="AK36" s="1395"/>
      <c r="AL36" s="1395"/>
      <c r="AM36" s="1395"/>
      <c r="AN36" s="1395"/>
      <c r="AO36" s="1395"/>
      <c r="AP36" s="1395"/>
      <c r="AQ36" s="1396"/>
    </row>
    <row r="37" spans="1:43" ht="13.5" customHeight="1">
      <c r="A37" s="1367">
        <v>14</v>
      </c>
      <c r="B37" s="1368"/>
      <c r="C37" s="1368"/>
      <c r="D37" s="1370"/>
      <c r="E37" s="1371"/>
      <c r="F37" s="1374"/>
      <c r="G37" s="1371"/>
      <c r="H37" s="1374"/>
      <c r="I37" s="1374"/>
      <c r="J37" s="1371"/>
      <c r="K37" s="1374"/>
      <c r="L37" s="1374"/>
      <c r="M37" s="1376"/>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9"/>
    </row>
    <row r="38" spans="1:43" ht="13.5" customHeight="1">
      <c r="A38" s="1369"/>
      <c r="B38" s="1368"/>
      <c r="C38" s="1368"/>
      <c r="D38" s="1372"/>
      <c r="E38" s="1373"/>
      <c r="F38" s="1375"/>
      <c r="G38" s="1373"/>
      <c r="H38" s="1375"/>
      <c r="I38" s="1375"/>
      <c r="J38" s="1373"/>
      <c r="K38" s="1375"/>
      <c r="L38" s="1375"/>
      <c r="M38" s="1377"/>
      <c r="N38" s="1378"/>
      <c r="O38" s="1378"/>
      <c r="P38" s="1378"/>
      <c r="Q38" s="1378"/>
      <c r="R38" s="1378"/>
      <c r="S38" s="1378"/>
      <c r="T38" s="1378"/>
      <c r="U38" s="1378"/>
      <c r="V38" s="1378"/>
      <c r="W38" s="1378"/>
      <c r="X38" s="1378"/>
      <c r="Y38" s="1378"/>
      <c r="Z38" s="1378"/>
      <c r="AA38" s="1378"/>
      <c r="AB38" s="1378"/>
      <c r="AC38" s="1378"/>
      <c r="AD38" s="1378"/>
      <c r="AE38" s="1378"/>
      <c r="AF38" s="1378"/>
      <c r="AG38" s="1378"/>
      <c r="AH38" s="1378"/>
      <c r="AI38" s="1378"/>
      <c r="AJ38" s="1378"/>
      <c r="AK38" s="1378"/>
      <c r="AL38" s="1378"/>
      <c r="AM38" s="1378"/>
      <c r="AN38" s="1378"/>
      <c r="AO38" s="1378"/>
      <c r="AP38" s="1378"/>
      <c r="AQ38" s="1379"/>
    </row>
    <row r="39" spans="1:43" ht="13.5" customHeight="1">
      <c r="A39" s="1367">
        <v>15</v>
      </c>
      <c r="B39" s="1368"/>
      <c r="C39" s="1368"/>
      <c r="D39" s="1370"/>
      <c r="E39" s="1371"/>
      <c r="F39" s="1374"/>
      <c r="G39" s="1371"/>
      <c r="H39" s="1374"/>
      <c r="I39" s="1374"/>
      <c r="J39" s="1371"/>
      <c r="K39" s="1374"/>
      <c r="L39" s="1374"/>
      <c r="M39" s="1376"/>
      <c r="N39" s="1388"/>
      <c r="O39" s="1389"/>
      <c r="P39" s="1389"/>
      <c r="Q39" s="1389"/>
      <c r="R39" s="1389"/>
      <c r="S39" s="1389"/>
      <c r="T39" s="1389"/>
      <c r="U39" s="1389"/>
      <c r="V39" s="1389"/>
      <c r="W39" s="1389"/>
      <c r="X39" s="1389"/>
      <c r="Y39" s="1389"/>
      <c r="Z39" s="1389"/>
      <c r="AA39" s="1389"/>
      <c r="AB39" s="1389"/>
      <c r="AC39" s="1389"/>
      <c r="AD39" s="1389"/>
      <c r="AE39" s="1389"/>
      <c r="AF39" s="1389"/>
      <c r="AG39" s="1389"/>
      <c r="AH39" s="1389"/>
      <c r="AI39" s="1389"/>
      <c r="AJ39" s="1389"/>
      <c r="AK39" s="1389"/>
      <c r="AL39" s="1389"/>
      <c r="AM39" s="1389"/>
      <c r="AN39" s="1389"/>
      <c r="AO39" s="1389"/>
      <c r="AP39" s="1389"/>
      <c r="AQ39" s="1390"/>
    </row>
    <row r="40" spans="1:43" ht="13.5" customHeight="1">
      <c r="A40" s="1369"/>
      <c r="B40" s="1368"/>
      <c r="C40" s="1368"/>
      <c r="D40" s="1372"/>
      <c r="E40" s="1373"/>
      <c r="F40" s="1375"/>
      <c r="G40" s="1373"/>
      <c r="H40" s="1375"/>
      <c r="I40" s="1375"/>
      <c r="J40" s="1373"/>
      <c r="K40" s="1375"/>
      <c r="L40" s="1375"/>
      <c r="M40" s="1377"/>
      <c r="N40" s="1389"/>
      <c r="O40" s="1389"/>
      <c r="P40" s="1389"/>
      <c r="Q40" s="1389"/>
      <c r="R40" s="1389"/>
      <c r="S40" s="1389"/>
      <c r="T40" s="1389"/>
      <c r="U40" s="1389"/>
      <c r="V40" s="1389"/>
      <c r="W40" s="1389"/>
      <c r="X40" s="1389"/>
      <c r="Y40" s="1389"/>
      <c r="Z40" s="1389"/>
      <c r="AA40" s="1389"/>
      <c r="AB40" s="1389"/>
      <c r="AC40" s="1389"/>
      <c r="AD40" s="1389"/>
      <c r="AE40" s="1389"/>
      <c r="AF40" s="1389"/>
      <c r="AG40" s="1389"/>
      <c r="AH40" s="1389"/>
      <c r="AI40" s="1389"/>
      <c r="AJ40" s="1389"/>
      <c r="AK40" s="1389"/>
      <c r="AL40" s="1389"/>
      <c r="AM40" s="1389"/>
      <c r="AN40" s="1389"/>
      <c r="AO40" s="1389"/>
      <c r="AP40" s="1389"/>
      <c r="AQ40" s="1390"/>
    </row>
    <row r="41" spans="1:43" ht="13.5" customHeight="1">
      <c r="A41" s="1367">
        <v>16</v>
      </c>
      <c r="B41" s="1368"/>
      <c r="C41" s="1368"/>
      <c r="D41" s="1370"/>
      <c r="E41" s="1371"/>
      <c r="F41" s="1374"/>
      <c r="G41" s="1371"/>
      <c r="H41" s="1374"/>
      <c r="I41" s="1374"/>
      <c r="J41" s="1371"/>
      <c r="K41" s="1374"/>
      <c r="L41" s="1374"/>
      <c r="M41" s="1376"/>
      <c r="N41" s="1378"/>
      <c r="O41" s="1378"/>
      <c r="P41" s="1378"/>
      <c r="Q41" s="1378"/>
      <c r="R41" s="1378"/>
      <c r="S41" s="1378"/>
      <c r="T41" s="1378"/>
      <c r="U41" s="1378"/>
      <c r="V41" s="1378"/>
      <c r="W41" s="1378"/>
      <c r="X41" s="1378"/>
      <c r="Y41" s="1378"/>
      <c r="Z41" s="1378"/>
      <c r="AA41" s="1378"/>
      <c r="AB41" s="1378"/>
      <c r="AC41" s="1378"/>
      <c r="AD41" s="1378"/>
      <c r="AE41" s="1378"/>
      <c r="AF41" s="1378"/>
      <c r="AG41" s="1378"/>
      <c r="AH41" s="1378"/>
      <c r="AI41" s="1378"/>
      <c r="AJ41" s="1378"/>
      <c r="AK41" s="1378"/>
      <c r="AL41" s="1378"/>
      <c r="AM41" s="1378"/>
      <c r="AN41" s="1378"/>
      <c r="AO41" s="1378"/>
      <c r="AP41" s="1378"/>
      <c r="AQ41" s="1379"/>
    </row>
    <row r="42" spans="1:43" ht="13.5" customHeight="1">
      <c r="A42" s="1369"/>
      <c r="B42" s="1368"/>
      <c r="C42" s="1368"/>
      <c r="D42" s="1372"/>
      <c r="E42" s="1373"/>
      <c r="F42" s="1375"/>
      <c r="G42" s="1373"/>
      <c r="H42" s="1375"/>
      <c r="I42" s="1375"/>
      <c r="J42" s="1373"/>
      <c r="K42" s="1375"/>
      <c r="L42" s="1375"/>
      <c r="M42" s="1377"/>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1378"/>
      <c r="AL42" s="1378"/>
      <c r="AM42" s="1378"/>
      <c r="AN42" s="1378"/>
      <c r="AO42" s="1378"/>
      <c r="AP42" s="1378"/>
      <c r="AQ42" s="1379"/>
    </row>
    <row r="43" spans="1:43" ht="13.5" customHeight="1">
      <c r="A43" s="1367">
        <v>17</v>
      </c>
      <c r="B43" s="1368"/>
      <c r="C43" s="1368"/>
      <c r="D43" s="1370"/>
      <c r="E43" s="1371"/>
      <c r="F43" s="1374"/>
      <c r="G43" s="1371"/>
      <c r="H43" s="1374"/>
      <c r="I43" s="1374"/>
      <c r="J43" s="1371"/>
      <c r="K43" s="1374"/>
      <c r="L43" s="1374"/>
      <c r="M43" s="1376"/>
      <c r="N43" s="1378"/>
      <c r="O43" s="1378"/>
      <c r="P43" s="1378"/>
      <c r="Q43" s="1378"/>
      <c r="R43" s="1378"/>
      <c r="S43" s="1378"/>
      <c r="T43" s="1378"/>
      <c r="U43" s="1378"/>
      <c r="V43" s="1378"/>
      <c r="W43" s="1378"/>
      <c r="X43" s="1378"/>
      <c r="Y43" s="1378"/>
      <c r="Z43" s="1378"/>
      <c r="AA43" s="1378"/>
      <c r="AB43" s="1378"/>
      <c r="AC43" s="1378"/>
      <c r="AD43" s="1378"/>
      <c r="AE43" s="1378"/>
      <c r="AF43" s="1378"/>
      <c r="AG43" s="1378"/>
      <c r="AH43" s="1378"/>
      <c r="AI43" s="1378"/>
      <c r="AJ43" s="1378"/>
      <c r="AK43" s="1378"/>
      <c r="AL43" s="1378"/>
      <c r="AM43" s="1378"/>
      <c r="AN43" s="1378"/>
      <c r="AO43" s="1378"/>
      <c r="AP43" s="1378"/>
      <c r="AQ43" s="1379"/>
    </row>
    <row r="44" spans="1:43" ht="13.5" customHeight="1">
      <c r="A44" s="1369"/>
      <c r="B44" s="1368"/>
      <c r="C44" s="1368"/>
      <c r="D44" s="1372"/>
      <c r="E44" s="1373"/>
      <c r="F44" s="1375"/>
      <c r="G44" s="1373"/>
      <c r="H44" s="1375"/>
      <c r="I44" s="1375"/>
      <c r="J44" s="1373"/>
      <c r="K44" s="1375"/>
      <c r="L44" s="1375"/>
      <c r="M44" s="1377"/>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c r="AI44" s="1378"/>
      <c r="AJ44" s="1378"/>
      <c r="AK44" s="1378"/>
      <c r="AL44" s="1378"/>
      <c r="AM44" s="1378"/>
      <c r="AN44" s="1378"/>
      <c r="AO44" s="1378"/>
      <c r="AP44" s="1378"/>
      <c r="AQ44" s="1379"/>
    </row>
    <row r="45" spans="1:43" ht="13.5" customHeight="1">
      <c r="A45" s="1367">
        <v>18</v>
      </c>
      <c r="B45" s="1368"/>
      <c r="C45" s="1368"/>
      <c r="D45" s="1370"/>
      <c r="E45" s="1371"/>
      <c r="F45" s="1374"/>
      <c r="G45" s="1371"/>
      <c r="H45" s="1374"/>
      <c r="I45" s="1374"/>
      <c r="J45" s="1371"/>
      <c r="K45" s="1374"/>
      <c r="L45" s="1374"/>
      <c r="M45" s="1376"/>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8"/>
      <c r="AL45" s="1378"/>
      <c r="AM45" s="1378"/>
      <c r="AN45" s="1378"/>
      <c r="AO45" s="1378"/>
      <c r="AP45" s="1378"/>
      <c r="AQ45" s="1379"/>
    </row>
    <row r="46" spans="1:43" ht="13.5" customHeight="1">
      <c r="A46" s="1369"/>
      <c r="B46" s="1368"/>
      <c r="C46" s="1368"/>
      <c r="D46" s="1372"/>
      <c r="E46" s="1373"/>
      <c r="F46" s="1375"/>
      <c r="G46" s="1373"/>
      <c r="H46" s="1375"/>
      <c r="I46" s="1375"/>
      <c r="J46" s="1373"/>
      <c r="K46" s="1375"/>
      <c r="L46" s="1375"/>
      <c r="M46" s="1377"/>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8"/>
      <c r="AJ46" s="1378"/>
      <c r="AK46" s="1378"/>
      <c r="AL46" s="1378"/>
      <c r="AM46" s="1378"/>
      <c r="AN46" s="1378"/>
      <c r="AO46" s="1378"/>
      <c r="AP46" s="1378"/>
      <c r="AQ46" s="1379"/>
    </row>
    <row r="47" spans="1:43" ht="13.5" customHeight="1">
      <c r="A47" s="1367">
        <v>19</v>
      </c>
      <c r="B47" s="1368"/>
      <c r="C47" s="1368"/>
      <c r="D47" s="1370"/>
      <c r="E47" s="1371"/>
      <c r="F47" s="1374"/>
      <c r="G47" s="1371"/>
      <c r="H47" s="1374"/>
      <c r="I47" s="1374"/>
      <c r="J47" s="1371"/>
      <c r="K47" s="1374"/>
      <c r="L47" s="1374"/>
      <c r="M47" s="1376"/>
      <c r="N47" s="1378"/>
      <c r="O47" s="1378"/>
      <c r="P47" s="1378"/>
      <c r="Q47" s="1378"/>
      <c r="R47" s="1378"/>
      <c r="S47" s="1378"/>
      <c r="T47" s="1378"/>
      <c r="U47" s="1378"/>
      <c r="V47" s="1378"/>
      <c r="W47" s="1378"/>
      <c r="X47" s="1378"/>
      <c r="Y47" s="1378"/>
      <c r="Z47" s="1378"/>
      <c r="AA47" s="1378"/>
      <c r="AB47" s="1378"/>
      <c r="AC47" s="1378"/>
      <c r="AD47" s="1378"/>
      <c r="AE47" s="1378"/>
      <c r="AF47" s="1378"/>
      <c r="AG47" s="1378"/>
      <c r="AH47" s="1378"/>
      <c r="AI47" s="1378"/>
      <c r="AJ47" s="1378"/>
      <c r="AK47" s="1378"/>
      <c r="AL47" s="1378"/>
      <c r="AM47" s="1378"/>
      <c r="AN47" s="1378"/>
      <c r="AO47" s="1378"/>
      <c r="AP47" s="1378"/>
      <c r="AQ47" s="1379"/>
    </row>
    <row r="48" spans="1:43" ht="13.5" customHeight="1">
      <c r="A48" s="1369"/>
      <c r="B48" s="1368"/>
      <c r="C48" s="1368"/>
      <c r="D48" s="1372"/>
      <c r="E48" s="1373"/>
      <c r="F48" s="1375"/>
      <c r="G48" s="1373"/>
      <c r="H48" s="1375"/>
      <c r="I48" s="1375"/>
      <c r="J48" s="1373"/>
      <c r="K48" s="1375"/>
      <c r="L48" s="1375"/>
      <c r="M48" s="1377"/>
      <c r="N48" s="1378"/>
      <c r="O48" s="1378"/>
      <c r="P48" s="1378"/>
      <c r="Q48" s="1378"/>
      <c r="R48" s="1378"/>
      <c r="S48" s="1378"/>
      <c r="T48" s="1378"/>
      <c r="U48" s="1378"/>
      <c r="V48" s="1378"/>
      <c r="W48" s="1378"/>
      <c r="X48" s="1378"/>
      <c r="Y48" s="1378"/>
      <c r="Z48" s="1378"/>
      <c r="AA48" s="1378"/>
      <c r="AB48" s="1378"/>
      <c r="AC48" s="1378"/>
      <c r="AD48" s="1378"/>
      <c r="AE48" s="1378"/>
      <c r="AF48" s="1378"/>
      <c r="AG48" s="1378"/>
      <c r="AH48" s="1378"/>
      <c r="AI48" s="1378"/>
      <c r="AJ48" s="1378"/>
      <c r="AK48" s="1378"/>
      <c r="AL48" s="1378"/>
      <c r="AM48" s="1378"/>
      <c r="AN48" s="1378"/>
      <c r="AO48" s="1378"/>
      <c r="AP48" s="1378"/>
      <c r="AQ48" s="1379"/>
    </row>
    <row r="49" spans="1:43" ht="13.5" customHeight="1">
      <c r="A49" s="1367">
        <v>20</v>
      </c>
      <c r="B49" s="1368"/>
      <c r="C49" s="1368"/>
      <c r="D49" s="1370"/>
      <c r="E49" s="1371"/>
      <c r="F49" s="1374"/>
      <c r="G49" s="1371"/>
      <c r="H49" s="1374"/>
      <c r="I49" s="1374"/>
      <c r="J49" s="1371"/>
      <c r="K49" s="1374"/>
      <c r="L49" s="1374"/>
      <c r="M49" s="1376"/>
      <c r="N49" s="1378"/>
      <c r="O49" s="1378"/>
      <c r="P49" s="1378"/>
      <c r="Q49" s="1378"/>
      <c r="R49" s="1378"/>
      <c r="S49" s="1378"/>
      <c r="T49" s="1378"/>
      <c r="U49" s="1378"/>
      <c r="V49" s="1378"/>
      <c r="W49" s="1378"/>
      <c r="X49" s="1378"/>
      <c r="Y49" s="1378"/>
      <c r="Z49" s="1378"/>
      <c r="AA49" s="1378"/>
      <c r="AB49" s="1378"/>
      <c r="AC49" s="1378"/>
      <c r="AD49" s="1378"/>
      <c r="AE49" s="1378"/>
      <c r="AF49" s="1378"/>
      <c r="AG49" s="1378"/>
      <c r="AH49" s="1378"/>
      <c r="AI49" s="1378"/>
      <c r="AJ49" s="1378"/>
      <c r="AK49" s="1378"/>
      <c r="AL49" s="1378"/>
      <c r="AM49" s="1378"/>
      <c r="AN49" s="1378"/>
      <c r="AO49" s="1378"/>
      <c r="AP49" s="1378"/>
      <c r="AQ49" s="1379"/>
    </row>
    <row r="50" spans="1:43" ht="13.5" customHeight="1">
      <c r="A50" s="1369"/>
      <c r="B50" s="1368"/>
      <c r="C50" s="1368"/>
      <c r="D50" s="1372"/>
      <c r="E50" s="1373"/>
      <c r="F50" s="1375"/>
      <c r="G50" s="1373"/>
      <c r="H50" s="1375"/>
      <c r="I50" s="1375"/>
      <c r="J50" s="1373"/>
      <c r="K50" s="1375"/>
      <c r="L50" s="1375"/>
      <c r="M50" s="1377"/>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8"/>
      <c r="AI50" s="1378"/>
      <c r="AJ50" s="1378"/>
      <c r="AK50" s="1378"/>
      <c r="AL50" s="1378"/>
      <c r="AM50" s="1378"/>
      <c r="AN50" s="1378"/>
      <c r="AO50" s="1378"/>
      <c r="AP50" s="1378"/>
      <c r="AQ50" s="1379"/>
    </row>
    <row r="51" spans="1:43" ht="13.5" customHeight="1">
      <c r="A51" s="1367">
        <v>21</v>
      </c>
      <c r="B51" s="1368"/>
      <c r="C51" s="1368"/>
      <c r="D51" s="1370"/>
      <c r="E51" s="1371"/>
      <c r="F51" s="1374"/>
      <c r="G51" s="1371"/>
      <c r="H51" s="1374"/>
      <c r="I51" s="1374"/>
      <c r="J51" s="1371"/>
      <c r="K51" s="1374"/>
      <c r="L51" s="1374"/>
      <c r="M51" s="1376"/>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8"/>
      <c r="AI51" s="1378"/>
      <c r="AJ51" s="1378"/>
      <c r="AK51" s="1378"/>
      <c r="AL51" s="1378"/>
      <c r="AM51" s="1378"/>
      <c r="AN51" s="1378"/>
      <c r="AO51" s="1378"/>
      <c r="AP51" s="1378"/>
      <c r="AQ51" s="1379"/>
    </row>
    <row r="52" spans="1:43" ht="13.5" customHeight="1">
      <c r="A52" s="1369"/>
      <c r="B52" s="1368"/>
      <c r="C52" s="1368"/>
      <c r="D52" s="1372"/>
      <c r="E52" s="1373"/>
      <c r="F52" s="1375"/>
      <c r="G52" s="1373"/>
      <c r="H52" s="1375"/>
      <c r="I52" s="1375"/>
      <c r="J52" s="1373"/>
      <c r="K52" s="1375"/>
      <c r="L52" s="1375"/>
      <c r="M52" s="1377"/>
      <c r="N52" s="1378"/>
      <c r="O52" s="1378"/>
      <c r="P52" s="1378"/>
      <c r="Q52" s="1378"/>
      <c r="R52" s="1378"/>
      <c r="S52" s="1378"/>
      <c r="T52" s="1378"/>
      <c r="U52" s="1378"/>
      <c r="V52" s="1378"/>
      <c r="W52" s="1378"/>
      <c r="X52" s="1378"/>
      <c r="Y52" s="1378"/>
      <c r="Z52" s="1378"/>
      <c r="AA52" s="1378"/>
      <c r="AB52" s="1378"/>
      <c r="AC52" s="1378"/>
      <c r="AD52" s="1378"/>
      <c r="AE52" s="1378"/>
      <c r="AF52" s="1378"/>
      <c r="AG52" s="1378"/>
      <c r="AH52" s="1378"/>
      <c r="AI52" s="1378"/>
      <c r="AJ52" s="1378"/>
      <c r="AK52" s="1378"/>
      <c r="AL52" s="1378"/>
      <c r="AM52" s="1378"/>
      <c r="AN52" s="1378"/>
      <c r="AO52" s="1378"/>
      <c r="AP52" s="1378"/>
      <c r="AQ52" s="1379"/>
    </row>
    <row r="53" spans="1:43" ht="13.5" customHeight="1">
      <c r="A53" s="1367">
        <v>22</v>
      </c>
      <c r="B53" s="1368"/>
      <c r="C53" s="1368"/>
      <c r="D53" s="1370"/>
      <c r="E53" s="1371"/>
      <c r="F53" s="1374"/>
      <c r="G53" s="1371"/>
      <c r="H53" s="1374"/>
      <c r="I53" s="1374"/>
      <c r="J53" s="1371"/>
      <c r="K53" s="1374"/>
      <c r="L53" s="1374"/>
      <c r="M53" s="1376"/>
      <c r="N53" s="1378"/>
      <c r="O53" s="1378"/>
      <c r="P53" s="1378"/>
      <c r="Q53" s="1378"/>
      <c r="R53" s="1378"/>
      <c r="S53" s="1378"/>
      <c r="T53" s="1378"/>
      <c r="U53" s="1378"/>
      <c r="V53" s="1378"/>
      <c r="W53" s="1378"/>
      <c r="X53" s="1378"/>
      <c r="Y53" s="1378"/>
      <c r="Z53" s="1378"/>
      <c r="AA53" s="1378"/>
      <c r="AB53" s="1378"/>
      <c r="AC53" s="1378"/>
      <c r="AD53" s="1378"/>
      <c r="AE53" s="1378"/>
      <c r="AF53" s="1378"/>
      <c r="AG53" s="1378"/>
      <c r="AH53" s="1378"/>
      <c r="AI53" s="1378"/>
      <c r="AJ53" s="1378"/>
      <c r="AK53" s="1378"/>
      <c r="AL53" s="1378"/>
      <c r="AM53" s="1378"/>
      <c r="AN53" s="1378"/>
      <c r="AO53" s="1378"/>
      <c r="AP53" s="1378"/>
      <c r="AQ53" s="1379"/>
    </row>
    <row r="54" spans="1:43" ht="13.5" customHeight="1">
      <c r="A54" s="1369"/>
      <c r="B54" s="1368"/>
      <c r="C54" s="1368"/>
      <c r="D54" s="1372"/>
      <c r="E54" s="1373"/>
      <c r="F54" s="1375"/>
      <c r="G54" s="1373"/>
      <c r="H54" s="1375"/>
      <c r="I54" s="1375"/>
      <c r="J54" s="1373"/>
      <c r="K54" s="1375"/>
      <c r="L54" s="1375"/>
      <c r="M54" s="1377"/>
      <c r="N54" s="1378"/>
      <c r="O54" s="1378"/>
      <c r="P54" s="1378"/>
      <c r="Q54" s="1378"/>
      <c r="R54" s="1378"/>
      <c r="S54" s="1378"/>
      <c r="T54" s="1378"/>
      <c r="U54" s="1378"/>
      <c r="V54" s="1378"/>
      <c r="W54" s="1378"/>
      <c r="X54" s="1378"/>
      <c r="Y54" s="1378"/>
      <c r="Z54" s="1378"/>
      <c r="AA54" s="1378"/>
      <c r="AB54" s="1378"/>
      <c r="AC54" s="1378"/>
      <c r="AD54" s="1378"/>
      <c r="AE54" s="1378"/>
      <c r="AF54" s="1378"/>
      <c r="AG54" s="1378"/>
      <c r="AH54" s="1378"/>
      <c r="AI54" s="1378"/>
      <c r="AJ54" s="1378"/>
      <c r="AK54" s="1378"/>
      <c r="AL54" s="1378"/>
      <c r="AM54" s="1378"/>
      <c r="AN54" s="1378"/>
      <c r="AO54" s="1378"/>
      <c r="AP54" s="1378"/>
      <c r="AQ54" s="1379"/>
    </row>
    <row r="55" spans="1:43" ht="13.5" customHeight="1">
      <c r="A55" s="1367">
        <v>23</v>
      </c>
      <c r="B55" s="1368"/>
      <c r="C55" s="1368"/>
      <c r="D55" s="1370"/>
      <c r="E55" s="1371"/>
      <c r="F55" s="1374"/>
      <c r="G55" s="1371"/>
      <c r="H55" s="1374"/>
      <c r="I55" s="1374"/>
      <c r="J55" s="1371"/>
      <c r="K55" s="1374"/>
      <c r="L55" s="1374"/>
      <c r="M55" s="1376"/>
      <c r="N55" s="1378"/>
      <c r="O55" s="1378"/>
      <c r="P55" s="1378"/>
      <c r="Q55" s="1378"/>
      <c r="R55" s="1378"/>
      <c r="S55" s="1378"/>
      <c r="T55" s="1378"/>
      <c r="U55" s="1378"/>
      <c r="V55" s="1378"/>
      <c r="W55" s="1378"/>
      <c r="X55" s="1378"/>
      <c r="Y55" s="1378"/>
      <c r="Z55" s="1378"/>
      <c r="AA55" s="1378"/>
      <c r="AB55" s="1378"/>
      <c r="AC55" s="1378"/>
      <c r="AD55" s="1378"/>
      <c r="AE55" s="1378"/>
      <c r="AF55" s="1378"/>
      <c r="AG55" s="1378"/>
      <c r="AH55" s="1378"/>
      <c r="AI55" s="1378"/>
      <c r="AJ55" s="1378"/>
      <c r="AK55" s="1378"/>
      <c r="AL55" s="1378"/>
      <c r="AM55" s="1378"/>
      <c r="AN55" s="1378"/>
      <c r="AO55" s="1378"/>
      <c r="AP55" s="1378"/>
      <c r="AQ55" s="1379"/>
    </row>
    <row r="56" spans="1:43" ht="13.5" customHeight="1">
      <c r="A56" s="1369"/>
      <c r="B56" s="1368"/>
      <c r="C56" s="1368"/>
      <c r="D56" s="1372"/>
      <c r="E56" s="1373"/>
      <c r="F56" s="1375"/>
      <c r="G56" s="1373"/>
      <c r="H56" s="1375"/>
      <c r="I56" s="1375"/>
      <c r="J56" s="1373"/>
      <c r="K56" s="1375"/>
      <c r="L56" s="1375"/>
      <c r="M56" s="1377"/>
      <c r="N56" s="1378"/>
      <c r="O56" s="1378"/>
      <c r="P56" s="1378"/>
      <c r="Q56" s="1378"/>
      <c r="R56" s="1378"/>
      <c r="S56" s="1378"/>
      <c r="T56" s="1378"/>
      <c r="U56" s="1378"/>
      <c r="V56" s="1378"/>
      <c r="W56" s="1378"/>
      <c r="X56" s="1378"/>
      <c r="Y56" s="1378"/>
      <c r="Z56" s="1378"/>
      <c r="AA56" s="1378"/>
      <c r="AB56" s="1378"/>
      <c r="AC56" s="1378"/>
      <c r="AD56" s="1378"/>
      <c r="AE56" s="1378"/>
      <c r="AF56" s="1378"/>
      <c r="AG56" s="1378"/>
      <c r="AH56" s="1378"/>
      <c r="AI56" s="1378"/>
      <c r="AJ56" s="1378"/>
      <c r="AK56" s="1378"/>
      <c r="AL56" s="1378"/>
      <c r="AM56" s="1378"/>
      <c r="AN56" s="1378"/>
      <c r="AO56" s="1378"/>
      <c r="AP56" s="1378"/>
      <c r="AQ56" s="1379"/>
    </row>
    <row r="57" spans="1:43" ht="13.5" customHeight="1">
      <c r="A57" s="1367">
        <v>24</v>
      </c>
      <c r="B57" s="1368"/>
      <c r="C57" s="1368"/>
      <c r="D57" s="1370"/>
      <c r="E57" s="1371"/>
      <c r="F57" s="1374"/>
      <c r="G57" s="1371"/>
      <c r="H57" s="1374"/>
      <c r="I57" s="1374"/>
      <c r="J57" s="1371"/>
      <c r="K57" s="1374"/>
      <c r="L57" s="1374"/>
      <c r="M57" s="1376"/>
      <c r="N57" s="1378"/>
      <c r="O57" s="1378"/>
      <c r="P57" s="1378"/>
      <c r="Q57" s="1378"/>
      <c r="R57" s="1378"/>
      <c r="S57" s="1378"/>
      <c r="T57" s="1378"/>
      <c r="U57" s="1378"/>
      <c r="V57" s="1378"/>
      <c r="W57" s="1378"/>
      <c r="X57" s="1378"/>
      <c r="Y57" s="1378"/>
      <c r="Z57" s="1378"/>
      <c r="AA57" s="1378"/>
      <c r="AB57" s="1378"/>
      <c r="AC57" s="1378"/>
      <c r="AD57" s="1378"/>
      <c r="AE57" s="1378"/>
      <c r="AF57" s="1378"/>
      <c r="AG57" s="1378"/>
      <c r="AH57" s="1378"/>
      <c r="AI57" s="1378"/>
      <c r="AJ57" s="1378"/>
      <c r="AK57" s="1378"/>
      <c r="AL57" s="1378"/>
      <c r="AM57" s="1378"/>
      <c r="AN57" s="1378"/>
      <c r="AO57" s="1378"/>
      <c r="AP57" s="1378"/>
      <c r="AQ57" s="1379"/>
    </row>
    <row r="58" spans="1:43" ht="13.5" customHeight="1">
      <c r="A58" s="1369"/>
      <c r="B58" s="1368"/>
      <c r="C58" s="1368"/>
      <c r="D58" s="1372"/>
      <c r="E58" s="1373"/>
      <c r="F58" s="1375"/>
      <c r="G58" s="1373"/>
      <c r="H58" s="1375"/>
      <c r="I58" s="1375"/>
      <c r="J58" s="1373"/>
      <c r="K58" s="1375"/>
      <c r="L58" s="1375"/>
      <c r="M58" s="1377"/>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9"/>
    </row>
    <row r="59" spans="1:43" ht="13.5" customHeight="1">
      <c r="A59" s="1367">
        <v>25</v>
      </c>
      <c r="B59" s="1368"/>
      <c r="C59" s="1368"/>
      <c r="D59" s="1370"/>
      <c r="E59" s="1371"/>
      <c r="F59" s="1374"/>
      <c r="G59" s="1371"/>
      <c r="H59" s="1374"/>
      <c r="I59" s="1374"/>
      <c r="J59" s="1371"/>
      <c r="K59" s="1374"/>
      <c r="L59" s="1374"/>
      <c r="M59" s="1376"/>
      <c r="N59" s="1378"/>
      <c r="O59" s="1378"/>
      <c r="P59" s="1378"/>
      <c r="Q59" s="1378"/>
      <c r="R59" s="1378"/>
      <c r="S59" s="1378"/>
      <c r="T59" s="1378"/>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9"/>
    </row>
    <row r="60" spans="1:43">
      <c r="A60" s="1380"/>
      <c r="B60" s="1381"/>
      <c r="C60" s="1381"/>
      <c r="D60" s="1384"/>
      <c r="E60" s="1385"/>
      <c r="F60" s="1386"/>
      <c r="G60" s="1385"/>
      <c r="H60" s="1386"/>
      <c r="I60" s="1386"/>
      <c r="J60" s="1385"/>
      <c r="K60" s="1386"/>
      <c r="L60" s="1386"/>
      <c r="M60" s="1387"/>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c r="AI60" s="1382"/>
      <c r="AJ60" s="1382"/>
      <c r="AK60" s="1382"/>
      <c r="AL60" s="1382"/>
      <c r="AM60" s="1382"/>
      <c r="AN60" s="1382"/>
      <c r="AO60" s="1382"/>
      <c r="AP60" s="1382"/>
      <c r="AQ60" s="1383"/>
    </row>
    <row r="61" spans="1:43" ht="13.5" customHeight="1">
      <c r="A61" s="474"/>
      <c r="F61" s="475"/>
      <c r="H61" s="475"/>
      <c r="I61" s="475"/>
      <c r="K61" s="475"/>
      <c r="L61" s="475"/>
    </row>
    <row r="62" spans="1:43">
      <c r="A62" s="474"/>
      <c r="H62" s="475"/>
      <c r="I62" s="475"/>
      <c r="K62" s="475"/>
      <c r="L62" s="475"/>
    </row>
    <row r="63" spans="1:43">
      <c r="A63" s="476"/>
      <c r="H63" s="475"/>
      <c r="I63" s="475"/>
      <c r="K63" s="475"/>
      <c r="L63" s="475"/>
    </row>
    <row r="64" spans="1:43">
      <c r="H64" s="475"/>
      <c r="I64" s="475"/>
      <c r="K64" s="475"/>
      <c r="L64" s="475"/>
    </row>
    <row r="65" spans="1:44">
      <c r="K65" s="475"/>
      <c r="L65" s="475"/>
      <c r="AR65" s="477"/>
    </row>
    <row r="66" spans="1:44">
      <c r="A66" s="478"/>
      <c r="B66" s="478"/>
      <c r="C66" s="478"/>
      <c r="D66" s="478"/>
      <c r="E66" s="478"/>
      <c r="F66" s="478"/>
      <c r="G66" s="478"/>
      <c r="H66" s="478"/>
      <c r="I66" s="478"/>
      <c r="J66" s="478"/>
      <c r="K66" s="479"/>
      <c r="L66" s="479"/>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row>
  </sheetData>
  <mergeCells count="232">
    <mergeCell ref="K59:L60"/>
    <mergeCell ref="K13:L14"/>
    <mergeCell ref="K15:L16"/>
    <mergeCell ref="K17:L18"/>
    <mergeCell ref="K19:L20"/>
    <mergeCell ref="K21:L22"/>
    <mergeCell ref="K23:L24"/>
    <mergeCell ref="K25:L26"/>
    <mergeCell ref="K27:L28"/>
    <mergeCell ref="K29:L30"/>
    <mergeCell ref="K43:L44"/>
    <mergeCell ref="K41:L42"/>
    <mergeCell ref="K45:L46"/>
    <mergeCell ref="J13:J14"/>
    <mergeCell ref="J15:J16"/>
    <mergeCell ref="J17:J18"/>
    <mergeCell ref="J19:J20"/>
    <mergeCell ref="J21:J22"/>
    <mergeCell ref="J23:J24"/>
    <mergeCell ref="J25:J26"/>
    <mergeCell ref="J27:J28"/>
    <mergeCell ref="J29:J30"/>
    <mergeCell ref="H13:I14"/>
    <mergeCell ref="H15:I16"/>
    <mergeCell ref="H17:I18"/>
    <mergeCell ref="H19:I20"/>
    <mergeCell ref="H21:I22"/>
    <mergeCell ref="H23:I24"/>
    <mergeCell ref="H25:I26"/>
    <mergeCell ref="H27:I28"/>
    <mergeCell ref="H29:I30"/>
    <mergeCell ref="A11:C12"/>
    <mergeCell ref="N11:AQ12"/>
    <mergeCell ref="A3:AQ3"/>
    <mergeCell ref="A4:AQ4"/>
    <mergeCell ref="A9:C10"/>
    <mergeCell ref="D9:M10"/>
    <mergeCell ref="N9:AQ10"/>
    <mergeCell ref="A6:C7"/>
    <mergeCell ref="D6:AQ7"/>
    <mergeCell ref="D11:E12"/>
    <mergeCell ref="F11:F12"/>
    <mergeCell ref="G11:G12"/>
    <mergeCell ref="H11:I12"/>
    <mergeCell ref="J11:J12"/>
    <mergeCell ref="K11:L12"/>
    <mergeCell ref="M11:M12"/>
    <mergeCell ref="A13:C14"/>
    <mergeCell ref="N13:AQ14"/>
    <mergeCell ref="A15:C16"/>
    <mergeCell ref="N15:AQ16"/>
    <mergeCell ref="A17:C18"/>
    <mergeCell ref="N17:AQ18"/>
    <mergeCell ref="A19:C20"/>
    <mergeCell ref="N19:AQ20"/>
    <mergeCell ref="D17:E18"/>
    <mergeCell ref="D19:E20"/>
    <mergeCell ref="F17:F18"/>
    <mergeCell ref="F19:F20"/>
    <mergeCell ref="G17:G18"/>
    <mergeCell ref="G19:G20"/>
    <mergeCell ref="M17:M18"/>
    <mergeCell ref="M19:M20"/>
    <mergeCell ref="D13:E14"/>
    <mergeCell ref="D15:E16"/>
    <mergeCell ref="F13:F14"/>
    <mergeCell ref="F15:F16"/>
    <mergeCell ref="G13:G14"/>
    <mergeCell ref="G15:G16"/>
    <mergeCell ref="M13:M14"/>
    <mergeCell ref="M15:M16"/>
    <mergeCell ref="A21:C22"/>
    <mergeCell ref="N21:AQ22"/>
    <mergeCell ref="A23:C24"/>
    <mergeCell ref="N23:AQ24"/>
    <mergeCell ref="D21:E22"/>
    <mergeCell ref="D23:E24"/>
    <mergeCell ref="F21:F22"/>
    <mergeCell ref="F23:F24"/>
    <mergeCell ref="G21:G22"/>
    <mergeCell ref="G23:G24"/>
    <mergeCell ref="M21:M22"/>
    <mergeCell ref="M23:M24"/>
    <mergeCell ref="A25:C26"/>
    <mergeCell ref="N25:AQ26"/>
    <mergeCell ref="A27:C28"/>
    <mergeCell ref="N27:AQ28"/>
    <mergeCell ref="D25:E26"/>
    <mergeCell ref="D27:E28"/>
    <mergeCell ref="F25:F26"/>
    <mergeCell ref="F27:F28"/>
    <mergeCell ref="G25:G26"/>
    <mergeCell ref="G27:G28"/>
    <mergeCell ref="M25:M26"/>
    <mergeCell ref="M27:M28"/>
    <mergeCell ref="A29:C30"/>
    <mergeCell ref="N29:AQ30"/>
    <mergeCell ref="A31:C32"/>
    <mergeCell ref="N31:AQ32"/>
    <mergeCell ref="D29:E30"/>
    <mergeCell ref="D31:E32"/>
    <mergeCell ref="F29:F30"/>
    <mergeCell ref="F31:F32"/>
    <mergeCell ref="G29:G30"/>
    <mergeCell ref="G31:G32"/>
    <mergeCell ref="M29:M30"/>
    <mergeCell ref="M31:M32"/>
    <mergeCell ref="H31:I32"/>
    <mergeCell ref="J31:J32"/>
    <mergeCell ref="K31:L32"/>
    <mergeCell ref="A33:C34"/>
    <mergeCell ref="N33:AQ34"/>
    <mergeCell ref="A35:C36"/>
    <mergeCell ref="N35:AQ36"/>
    <mergeCell ref="D33:E34"/>
    <mergeCell ref="D35:E36"/>
    <mergeCell ref="F33:F34"/>
    <mergeCell ref="F35:F36"/>
    <mergeCell ref="G33:G34"/>
    <mergeCell ref="G35:G36"/>
    <mergeCell ref="M33:M34"/>
    <mergeCell ref="M35:M36"/>
    <mergeCell ref="H33:I34"/>
    <mergeCell ref="H35:I36"/>
    <mergeCell ref="J33:J34"/>
    <mergeCell ref="J35:J36"/>
    <mergeCell ref="K33:L34"/>
    <mergeCell ref="K35:L36"/>
    <mergeCell ref="F39:F40"/>
    <mergeCell ref="G37:G38"/>
    <mergeCell ref="G39:G40"/>
    <mergeCell ref="J39:J40"/>
    <mergeCell ref="K39:L40"/>
    <mergeCell ref="M37:M38"/>
    <mergeCell ref="M39:M40"/>
    <mergeCell ref="H37:I38"/>
    <mergeCell ref="H39:I40"/>
    <mergeCell ref="J37:J38"/>
    <mergeCell ref="K37:L38"/>
    <mergeCell ref="A37:C38"/>
    <mergeCell ref="A59:C60"/>
    <mergeCell ref="N59:AQ60"/>
    <mergeCell ref="D59:E60"/>
    <mergeCell ref="F59:F60"/>
    <mergeCell ref="G59:G60"/>
    <mergeCell ref="H59:I60"/>
    <mergeCell ref="J59:J60"/>
    <mergeCell ref="M59:M60"/>
    <mergeCell ref="A41:C42"/>
    <mergeCell ref="N41:AQ42"/>
    <mergeCell ref="A45:C46"/>
    <mergeCell ref="N45:AQ46"/>
    <mergeCell ref="D41:E42"/>
    <mergeCell ref="D45:E46"/>
    <mergeCell ref="F41:F42"/>
    <mergeCell ref="F45:F46"/>
    <mergeCell ref="G41:G42"/>
    <mergeCell ref="N37:AQ38"/>
    <mergeCell ref="A39:C40"/>
    <mergeCell ref="N39:AQ40"/>
    <mergeCell ref="D37:E38"/>
    <mergeCell ref="D39:E40"/>
    <mergeCell ref="F37:F38"/>
    <mergeCell ref="H41:I42"/>
    <mergeCell ref="H45:I46"/>
    <mergeCell ref="J41:J42"/>
    <mergeCell ref="J45:J46"/>
    <mergeCell ref="M41:M42"/>
    <mergeCell ref="M45:M46"/>
    <mergeCell ref="A55:C56"/>
    <mergeCell ref="D55:E56"/>
    <mergeCell ref="F55:F56"/>
    <mergeCell ref="G55:G56"/>
    <mergeCell ref="H55:I56"/>
    <mergeCell ref="J55:J56"/>
    <mergeCell ref="K55:L56"/>
    <mergeCell ref="M55:M56"/>
    <mergeCell ref="A51:C52"/>
    <mergeCell ref="D51:E52"/>
    <mergeCell ref="F51:F52"/>
    <mergeCell ref="G51:G52"/>
    <mergeCell ref="H51:I52"/>
    <mergeCell ref="J51:J52"/>
    <mergeCell ref="K51:L52"/>
    <mergeCell ref="M51:M52"/>
    <mergeCell ref="M43:M44"/>
    <mergeCell ref="A43:C44"/>
    <mergeCell ref="N55:AQ56"/>
    <mergeCell ref="A57:C58"/>
    <mergeCell ref="D57:E58"/>
    <mergeCell ref="F57:F58"/>
    <mergeCell ref="G57:G58"/>
    <mergeCell ref="H57:I58"/>
    <mergeCell ref="J57:J58"/>
    <mergeCell ref="K57:L58"/>
    <mergeCell ref="M57:M58"/>
    <mergeCell ref="N57:AQ58"/>
    <mergeCell ref="N51:AQ52"/>
    <mergeCell ref="A53:C54"/>
    <mergeCell ref="D53:E54"/>
    <mergeCell ref="F53:F54"/>
    <mergeCell ref="G53:G54"/>
    <mergeCell ref="H53:I54"/>
    <mergeCell ref="J53:J54"/>
    <mergeCell ref="K53:L54"/>
    <mergeCell ref="M53:M54"/>
    <mergeCell ref="N53:AQ54"/>
    <mergeCell ref="N43:AQ44"/>
    <mergeCell ref="A47:C48"/>
    <mergeCell ref="D47:E48"/>
    <mergeCell ref="F47:F48"/>
    <mergeCell ref="G47:G48"/>
    <mergeCell ref="H47:I48"/>
    <mergeCell ref="J47:J48"/>
    <mergeCell ref="K47:L48"/>
    <mergeCell ref="M47:M48"/>
    <mergeCell ref="N47:AQ48"/>
    <mergeCell ref="G45:G46"/>
    <mergeCell ref="D43:E44"/>
    <mergeCell ref="F43:F44"/>
    <mergeCell ref="G43:G44"/>
    <mergeCell ref="H43:I44"/>
    <mergeCell ref="J43:J44"/>
    <mergeCell ref="A49:C50"/>
    <mergeCell ref="D49:E50"/>
    <mergeCell ref="F49:F50"/>
    <mergeCell ref="G49:G50"/>
    <mergeCell ref="H49:I50"/>
    <mergeCell ref="J49:J50"/>
    <mergeCell ref="K49:L50"/>
    <mergeCell ref="M49:M50"/>
    <mergeCell ref="N49:AQ50"/>
  </mergeCells>
  <phoneticPr fontId="6"/>
  <dataValidations count="3">
    <dataValidation type="list" allowBlank="1" showInputMessage="1" showErrorMessage="1" sqref="F11:F60">
      <formula1>"3,4,5"</formula1>
    </dataValidation>
    <dataValidation type="list" allowBlank="1" showInputMessage="1" showErrorMessage="1" sqref="K11:L60">
      <formula1>"1,2,3,4,5,6,7,8,9,10,11,12,13,14,15,16,17,18,19,20,21,22,23,24,25,26,27,28,29,30,31"</formula1>
    </dataValidation>
    <dataValidation type="list" allowBlank="1" showInputMessage="1" showErrorMessage="1" sqref="H11:I60">
      <formula1>"1,2,3,4,5,6,7,8,9,10,11,12"</formula1>
    </dataValidation>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91"/>
  <sheetViews>
    <sheetView view="pageBreakPreview" zoomScaleNormal="100" zoomScaleSheetLayoutView="100" workbookViewId="0">
      <selection activeCell="M17" sqref="M17"/>
    </sheetView>
  </sheetViews>
  <sheetFormatPr defaultRowHeight="13.5"/>
  <cols>
    <col min="1" max="1" width="11.375" style="61" customWidth="1"/>
    <col min="2" max="2" width="46.5" style="61" customWidth="1"/>
    <col min="3" max="3" width="18.125" style="61" customWidth="1"/>
    <col min="4" max="4" width="9" style="61"/>
    <col min="5" max="7" width="9" style="61" hidden="1" customWidth="1"/>
    <col min="8" max="16384" width="9" style="61"/>
  </cols>
  <sheetData>
    <row r="1" spans="1:7" ht="14.25" customHeight="1"/>
    <row r="2" spans="1:7">
      <c r="A2" s="369" t="s">
        <v>5311</v>
      </c>
    </row>
    <row r="4" spans="1:7" ht="19.5" customHeight="1">
      <c r="A4" s="1430" t="s">
        <v>5310</v>
      </c>
      <c r="B4" s="1430"/>
      <c r="C4" s="1430"/>
    </row>
    <row r="5" spans="1:7" ht="14.25" customHeight="1" thickBot="1"/>
    <row r="6" spans="1:7" ht="14.25" customHeight="1">
      <c r="A6" s="243" t="s">
        <v>417</v>
      </c>
      <c r="B6" s="244" t="s">
        <v>418</v>
      </c>
      <c r="C6" s="245" t="s">
        <v>419</v>
      </c>
    </row>
    <row r="7" spans="1:7" ht="14.25" customHeight="1">
      <c r="A7" s="62" t="s">
        <v>420</v>
      </c>
      <c r="B7" s="63"/>
      <c r="C7" s="64"/>
    </row>
    <row r="8" spans="1:7" ht="14.25" customHeight="1">
      <c r="A8" s="65" t="s">
        <v>421</v>
      </c>
      <c r="B8" s="66" t="s">
        <v>115</v>
      </c>
      <c r="C8" s="67" t="s">
        <v>116</v>
      </c>
      <c r="E8" s="61" t="s">
        <v>422</v>
      </c>
      <c r="F8" s="61" t="s">
        <v>115</v>
      </c>
      <c r="G8" s="61" t="s">
        <v>116</v>
      </c>
    </row>
    <row r="9" spans="1:7" ht="14.25" customHeight="1">
      <c r="A9" s="65" t="s">
        <v>423</v>
      </c>
      <c r="B9" s="66" t="s">
        <v>117</v>
      </c>
      <c r="C9" s="67" t="s">
        <v>116</v>
      </c>
      <c r="E9" s="61" t="s">
        <v>423</v>
      </c>
      <c r="F9" s="61" t="s">
        <v>117</v>
      </c>
      <c r="G9" s="61" t="s">
        <v>116</v>
      </c>
    </row>
    <row r="10" spans="1:7" ht="14.25" customHeight="1">
      <c r="A10" s="68"/>
      <c r="B10" s="66"/>
      <c r="C10" s="67"/>
      <c r="E10" s="61" t="s">
        <v>424</v>
      </c>
      <c r="F10" s="61" t="s">
        <v>118</v>
      </c>
      <c r="G10" s="61" t="s">
        <v>116</v>
      </c>
    </row>
    <row r="11" spans="1:7" ht="14.25" customHeight="1">
      <c r="A11" s="62" t="s">
        <v>425</v>
      </c>
      <c r="B11" s="63"/>
      <c r="C11" s="69"/>
      <c r="E11" s="61" t="s">
        <v>426</v>
      </c>
      <c r="F11" s="61" t="s">
        <v>119</v>
      </c>
      <c r="G11" s="61" t="s">
        <v>116</v>
      </c>
    </row>
    <row r="12" spans="1:7" ht="14.25" customHeight="1">
      <c r="A12" s="65" t="s">
        <v>427</v>
      </c>
      <c r="B12" s="66" t="s">
        <v>118</v>
      </c>
      <c r="C12" s="67" t="s">
        <v>116</v>
      </c>
      <c r="E12" s="61" t="s">
        <v>428</v>
      </c>
      <c r="F12" s="61" t="s">
        <v>120</v>
      </c>
      <c r="G12" s="61" t="s">
        <v>116</v>
      </c>
    </row>
    <row r="13" spans="1:7" ht="14.25" customHeight="1">
      <c r="A13" s="65" t="s">
        <v>426</v>
      </c>
      <c r="B13" s="70" t="s">
        <v>119</v>
      </c>
      <c r="C13" s="67" t="s">
        <v>116</v>
      </c>
      <c r="E13" s="61" t="s">
        <v>429</v>
      </c>
      <c r="F13" s="61" t="s">
        <v>121</v>
      </c>
      <c r="G13" s="61" t="s">
        <v>116</v>
      </c>
    </row>
    <row r="14" spans="1:7" ht="14.25" customHeight="1">
      <c r="A14" s="68"/>
      <c r="B14" s="66"/>
      <c r="C14" s="67"/>
      <c r="E14" s="61" t="s">
        <v>430</v>
      </c>
      <c r="F14" s="61" t="s">
        <v>122</v>
      </c>
      <c r="G14" s="61" t="s">
        <v>116</v>
      </c>
    </row>
    <row r="15" spans="1:7" ht="14.25" customHeight="1">
      <c r="A15" s="62" t="s">
        <v>431</v>
      </c>
      <c r="B15" s="63"/>
      <c r="C15" s="69"/>
      <c r="E15" s="61" t="s">
        <v>432</v>
      </c>
      <c r="F15" s="61" t="s">
        <v>123</v>
      </c>
      <c r="G15" s="61" t="s">
        <v>116</v>
      </c>
    </row>
    <row r="16" spans="1:7" ht="14.25" customHeight="1">
      <c r="A16" s="65" t="s">
        <v>433</v>
      </c>
      <c r="B16" s="66" t="s">
        <v>120</v>
      </c>
      <c r="C16" s="67" t="s">
        <v>116</v>
      </c>
      <c r="E16" s="61" t="s">
        <v>434</v>
      </c>
      <c r="F16" s="61" t="s">
        <v>124</v>
      </c>
      <c r="G16" s="61" t="s">
        <v>116</v>
      </c>
    </row>
    <row r="17" spans="1:7" ht="14.25" customHeight="1">
      <c r="A17" s="68"/>
      <c r="B17" s="66"/>
      <c r="C17" s="67"/>
      <c r="E17" s="61" t="s">
        <v>435</v>
      </c>
      <c r="F17" s="61" t="s">
        <v>125</v>
      </c>
      <c r="G17" s="61" t="s">
        <v>116</v>
      </c>
    </row>
    <row r="18" spans="1:7" ht="14.25" customHeight="1">
      <c r="A18" s="62" t="s">
        <v>436</v>
      </c>
      <c r="B18" s="63"/>
      <c r="C18" s="69"/>
      <c r="E18" s="61" t="s">
        <v>437</v>
      </c>
      <c r="F18" s="61" t="s">
        <v>126</v>
      </c>
      <c r="G18" s="61" t="s">
        <v>116</v>
      </c>
    </row>
    <row r="19" spans="1:7" ht="14.25" customHeight="1">
      <c r="A19" s="65" t="s">
        <v>438</v>
      </c>
      <c r="B19" s="66" t="s">
        <v>121</v>
      </c>
      <c r="C19" s="67" t="s">
        <v>116</v>
      </c>
      <c r="E19" s="61" t="s">
        <v>439</v>
      </c>
      <c r="F19" s="61" t="s">
        <v>127</v>
      </c>
      <c r="G19" s="61" t="s">
        <v>116</v>
      </c>
    </row>
    <row r="20" spans="1:7" ht="14.25" customHeight="1">
      <c r="A20" s="65" t="s">
        <v>430</v>
      </c>
      <c r="B20" s="66" t="s">
        <v>122</v>
      </c>
      <c r="C20" s="67" t="s">
        <v>116</v>
      </c>
      <c r="E20" s="61" t="s">
        <v>440</v>
      </c>
      <c r="F20" s="61" t="s">
        <v>128</v>
      </c>
      <c r="G20" s="61" t="s">
        <v>116</v>
      </c>
    </row>
    <row r="21" spans="1:7" ht="14.25" customHeight="1">
      <c r="A21" s="65" t="s">
        <v>432</v>
      </c>
      <c r="B21" s="66" t="s">
        <v>123</v>
      </c>
      <c r="C21" s="67" t="s">
        <v>116</v>
      </c>
      <c r="E21" s="61" t="s">
        <v>441</v>
      </c>
      <c r="F21" s="61" t="s">
        <v>129</v>
      </c>
      <c r="G21" s="61" t="s">
        <v>116</v>
      </c>
    </row>
    <row r="22" spans="1:7" ht="14.25" customHeight="1">
      <c r="A22" s="68"/>
      <c r="B22" s="66"/>
      <c r="C22" s="67"/>
      <c r="E22" s="61" t="s">
        <v>442</v>
      </c>
      <c r="F22" s="61" t="s">
        <v>130</v>
      </c>
      <c r="G22" s="61" t="s">
        <v>116</v>
      </c>
    </row>
    <row r="23" spans="1:7" ht="14.25" customHeight="1">
      <c r="A23" s="62" t="s">
        <v>443</v>
      </c>
      <c r="B23" s="63"/>
      <c r="C23" s="69"/>
      <c r="E23" s="61" t="s">
        <v>444</v>
      </c>
      <c r="F23" s="61" t="s">
        <v>131</v>
      </c>
      <c r="G23" s="61" t="s">
        <v>116</v>
      </c>
    </row>
    <row r="24" spans="1:7" ht="14.25" customHeight="1">
      <c r="A24" s="65" t="s">
        <v>445</v>
      </c>
      <c r="B24" s="66" t="s">
        <v>124</v>
      </c>
      <c r="C24" s="67" t="s">
        <v>116</v>
      </c>
      <c r="E24" s="61" t="s">
        <v>446</v>
      </c>
      <c r="F24" s="61" t="s">
        <v>132</v>
      </c>
      <c r="G24" s="61" t="s">
        <v>116</v>
      </c>
    </row>
    <row r="25" spans="1:7" ht="14.25" customHeight="1">
      <c r="A25" s="65" t="s">
        <v>435</v>
      </c>
      <c r="B25" s="66" t="s">
        <v>125</v>
      </c>
      <c r="C25" s="67" t="s">
        <v>116</v>
      </c>
      <c r="E25" s="61" t="s">
        <v>447</v>
      </c>
      <c r="F25" s="61" t="s">
        <v>133</v>
      </c>
      <c r="G25" s="61" t="s">
        <v>116</v>
      </c>
    </row>
    <row r="26" spans="1:7" ht="14.25" customHeight="1">
      <c r="A26" s="65" t="s">
        <v>437</v>
      </c>
      <c r="B26" s="66" t="s">
        <v>126</v>
      </c>
      <c r="C26" s="67" t="s">
        <v>116</v>
      </c>
      <c r="E26" s="61" t="s">
        <v>448</v>
      </c>
      <c r="F26" s="61" t="s">
        <v>134</v>
      </c>
      <c r="G26" s="61" t="s">
        <v>116</v>
      </c>
    </row>
    <row r="27" spans="1:7" ht="14.25" customHeight="1">
      <c r="A27" s="65" t="s">
        <v>439</v>
      </c>
      <c r="B27" s="66" t="s">
        <v>127</v>
      </c>
      <c r="C27" s="67" t="s">
        <v>116</v>
      </c>
      <c r="E27" s="61" t="s">
        <v>449</v>
      </c>
      <c r="F27" s="61" t="s">
        <v>135</v>
      </c>
      <c r="G27" s="61" t="s">
        <v>116</v>
      </c>
    </row>
    <row r="28" spans="1:7" ht="14.25" customHeight="1">
      <c r="A28" s="65" t="s">
        <v>440</v>
      </c>
      <c r="B28" s="66" t="s">
        <v>128</v>
      </c>
      <c r="C28" s="67" t="s">
        <v>116</v>
      </c>
      <c r="E28" s="61" t="s">
        <v>450</v>
      </c>
      <c r="F28" s="61" t="s">
        <v>136</v>
      </c>
      <c r="G28" s="61" t="s">
        <v>116</v>
      </c>
    </row>
    <row r="29" spans="1:7" ht="14.25" customHeight="1">
      <c r="A29" s="65" t="s">
        <v>441</v>
      </c>
      <c r="B29" s="66" t="s">
        <v>129</v>
      </c>
      <c r="C29" s="67" t="s">
        <v>116</v>
      </c>
      <c r="E29" s="61" t="s">
        <v>451</v>
      </c>
      <c r="F29" s="61" t="s">
        <v>137</v>
      </c>
      <c r="G29" s="61" t="s">
        <v>116</v>
      </c>
    </row>
    <row r="30" spans="1:7" ht="14.25" customHeight="1">
      <c r="A30" s="65" t="s">
        <v>442</v>
      </c>
      <c r="B30" s="66" t="s">
        <v>130</v>
      </c>
      <c r="C30" s="67" t="s">
        <v>116</v>
      </c>
      <c r="E30" s="61" t="s">
        <v>452</v>
      </c>
      <c r="F30" s="61" t="s">
        <v>138</v>
      </c>
      <c r="G30" s="61" t="s">
        <v>116</v>
      </c>
    </row>
    <row r="31" spans="1:7" ht="14.25" customHeight="1">
      <c r="A31" s="65" t="s">
        <v>444</v>
      </c>
      <c r="B31" s="66" t="s">
        <v>131</v>
      </c>
      <c r="C31" s="67" t="s">
        <v>116</v>
      </c>
      <c r="E31" s="61" t="s">
        <v>453</v>
      </c>
      <c r="F31" s="61" t="s">
        <v>139</v>
      </c>
      <c r="G31" s="61" t="s">
        <v>116</v>
      </c>
    </row>
    <row r="32" spans="1:7" ht="14.25" customHeight="1">
      <c r="A32" s="65" t="s">
        <v>446</v>
      </c>
      <c r="B32" s="66" t="s">
        <v>132</v>
      </c>
      <c r="C32" s="67" t="s">
        <v>116</v>
      </c>
      <c r="E32" s="61" t="s">
        <v>454</v>
      </c>
      <c r="F32" s="61" t="s">
        <v>140</v>
      </c>
      <c r="G32" s="61" t="s">
        <v>116</v>
      </c>
    </row>
    <row r="33" spans="1:7" ht="14.25" customHeight="1">
      <c r="A33" s="65" t="s">
        <v>447</v>
      </c>
      <c r="B33" s="66" t="s">
        <v>133</v>
      </c>
      <c r="C33" s="67" t="s">
        <v>116</v>
      </c>
      <c r="E33" s="61" t="s">
        <v>455</v>
      </c>
      <c r="F33" s="61" t="s">
        <v>141</v>
      </c>
      <c r="G33" s="61" t="s">
        <v>116</v>
      </c>
    </row>
    <row r="34" spans="1:7" ht="14.25" customHeight="1">
      <c r="A34" s="65" t="s">
        <v>448</v>
      </c>
      <c r="B34" s="66" t="s">
        <v>134</v>
      </c>
      <c r="C34" s="67" t="s">
        <v>116</v>
      </c>
      <c r="E34" s="61" t="s">
        <v>456</v>
      </c>
      <c r="F34" s="61" t="s">
        <v>142</v>
      </c>
      <c r="G34" s="61" t="s">
        <v>116</v>
      </c>
    </row>
    <row r="35" spans="1:7" ht="14.25" customHeight="1">
      <c r="A35" s="65" t="s">
        <v>449</v>
      </c>
      <c r="B35" s="66" t="s">
        <v>135</v>
      </c>
      <c r="C35" s="67" t="s">
        <v>116</v>
      </c>
      <c r="E35" s="61" t="s">
        <v>457</v>
      </c>
      <c r="F35" s="61" t="s">
        <v>143</v>
      </c>
      <c r="G35" s="61" t="s">
        <v>116</v>
      </c>
    </row>
    <row r="36" spans="1:7" ht="14.25" customHeight="1">
      <c r="A36" s="65" t="s">
        <v>450</v>
      </c>
      <c r="B36" s="66" t="s">
        <v>136</v>
      </c>
      <c r="C36" s="67" t="s">
        <v>116</v>
      </c>
      <c r="E36" s="61" t="s">
        <v>458</v>
      </c>
      <c r="F36" s="61" t="s">
        <v>144</v>
      </c>
      <c r="G36" s="61" t="s">
        <v>116</v>
      </c>
    </row>
    <row r="37" spans="1:7" ht="14.25" customHeight="1">
      <c r="A37" s="65" t="s">
        <v>451</v>
      </c>
      <c r="B37" s="66" t="s">
        <v>137</v>
      </c>
      <c r="C37" s="67" t="s">
        <v>116</v>
      </c>
      <c r="E37" s="61" t="s">
        <v>459</v>
      </c>
      <c r="F37" s="61" t="s">
        <v>145</v>
      </c>
      <c r="G37" s="61" t="s">
        <v>116</v>
      </c>
    </row>
    <row r="38" spans="1:7" ht="14.25" customHeight="1">
      <c r="A38" s="65" t="s">
        <v>452</v>
      </c>
      <c r="B38" s="66" t="s">
        <v>138</v>
      </c>
      <c r="C38" s="67" t="s">
        <v>116</v>
      </c>
      <c r="E38" s="61" t="s">
        <v>460</v>
      </c>
      <c r="F38" s="61" t="s">
        <v>146</v>
      </c>
      <c r="G38" s="61" t="s">
        <v>116</v>
      </c>
    </row>
    <row r="39" spans="1:7" ht="14.25" customHeight="1">
      <c r="A39" s="65" t="s">
        <v>453</v>
      </c>
      <c r="B39" s="66" t="s">
        <v>139</v>
      </c>
      <c r="C39" s="67" t="s">
        <v>116</v>
      </c>
      <c r="E39" s="61" t="s">
        <v>461</v>
      </c>
      <c r="F39" s="61" t="s">
        <v>147</v>
      </c>
      <c r="G39" s="61" t="s">
        <v>116</v>
      </c>
    </row>
    <row r="40" spans="1:7" ht="14.25" customHeight="1">
      <c r="A40" s="65" t="s">
        <v>454</v>
      </c>
      <c r="B40" s="66" t="s">
        <v>140</v>
      </c>
      <c r="C40" s="67" t="s">
        <v>116</v>
      </c>
      <c r="E40" s="61" t="s">
        <v>462</v>
      </c>
      <c r="F40" s="61" t="s">
        <v>148</v>
      </c>
      <c r="G40" s="61" t="s">
        <v>116</v>
      </c>
    </row>
    <row r="41" spans="1:7" ht="14.25" customHeight="1">
      <c r="A41" s="65" t="s">
        <v>455</v>
      </c>
      <c r="B41" s="66" t="s">
        <v>141</v>
      </c>
      <c r="C41" s="67" t="s">
        <v>116</v>
      </c>
      <c r="E41" s="61" t="s">
        <v>463</v>
      </c>
      <c r="F41" s="61" t="s">
        <v>149</v>
      </c>
      <c r="G41" s="61" t="s">
        <v>116</v>
      </c>
    </row>
    <row r="42" spans="1:7" ht="14.25" customHeight="1">
      <c r="A42" s="65" t="s">
        <v>456</v>
      </c>
      <c r="B42" s="66" t="s">
        <v>142</v>
      </c>
      <c r="C42" s="67" t="s">
        <v>116</v>
      </c>
      <c r="E42" s="61" t="s">
        <v>464</v>
      </c>
      <c r="F42" s="61" t="s">
        <v>150</v>
      </c>
      <c r="G42" s="61" t="s">
        <v>116</v>
      </c>
    </row>
    <row r="43" spans="1:7" ht="14.25" customHeight="1">
      <c r="A43" s="65" t="s">
        <v>457</v>
      </c>
      <c r="B43" s="66" t="s">
        <v>143</v>
      </c>
      <c r="C43" s="67" t="s">
        <v>116</v>
      </c>
      <c r="E43" s="61" t="s">
        <v>465</v>
      </c>
      <c r="F43" s="61" t="s">
        <v>151</v>
      </c>
      <c r="G43" s="61" t="s">
        <v>116</v>
      </c>
    </row>
    <row r="44" spans="1:7" ht="14.25" customHeight="1">
      <c r="A44" s="65" t="s">
        <v>458</v>
      </c>
      <c r="B44" s="66" t="s">
        <v>144</v>
      </c>
      <c r="C44" s="67" t="s">
        <v>116</v>
      </c>
      <c r="E44" s="61" t="s">
        <v>466</v>
      </c>
      <c r="F44" s="61" t="s">
        <v>152</v>
      </c>
      <c r="G44" s="61" t="s">
        <v>116</v>
      </c>
    </row>
    <row r="45" spans="1:7" ht="14.25" customHeight="1">
      <c r="A45" s="65" t="s">
        <v>459</v>
      </c>
      <c r="B45" s="66" t="s">
        <v>145</v>
      </c>
      <c r="C45" s="67" t="s">
        <v>116</v>
      </c>
      <c r="E45" s="61" t="s">
        <v>467</v>
      </c>
      <c r="F45" s="61" t="s">
        <v>153</v>
      </c>
      <c r="G45" s="61" t="s">
        <v>154</v>
      </c>
    </row>
    <row r="46" spans="1:7" ht="14.25" customHeight="1">
      <c r="A46" s="65" t="s">
        <v>460</v>
      </c>
      <c r="B46" s="66" t="s">
        <v>146</v>
      </c>
      <c r="C46" s="67" t="s">
        <v>116</v>
      </c>
      <c r="E46" s="61" t="s">
        <v>468</v>
      </c>
      <c r="F46" s="61" t="s">
        <v>155</v>
      </c>
      <c r="G46" s="61" t="s">
        <v>154</v>
      </c>
    </row>
    <row r="47" spans="1:7" ht="14.25" customHeight="1">
      <c r="A47" s="65" t="s">
        <v>461</v>
      </c>
      <c r="B47" s="66" t="s">
        <v>147</v>
      </c>
      <c r="C47" s="67" t="s">
        <v>116</v>
      </c>
      <c r="E47" s="61" t="s">
        <v>469</v>
      </c>
      <c r="F47" s="61" t="s">
        <v>156</v>
      </c>
      <c r="G47" s="61" t="s">
        <v>116</v>
      </c>
    </row>
    <row r="48" spans="1:7" ht="14.25" customHeight="1">
      <c r="A48" s="68"/>
      <c r="B48" s="66"/>
      <c r="C48" s="67"/>
      <c r="E48" s="61" t="s">
        <v>470</v>
      </c>
      <c r="F48" s="61" t="s">
        <v>157</v>
      </c>
      <c r="G48" s="61" t="s">
        <v>116</v>
      </c>
    </row>
    <row r="49" spans="1:7" ht="14.25" customHeight="1">
      <c r="A49" s="62" t="s">
        <v>471</v>
      </c>
      <c r="B49" s="63"/>
      <c r="C49" s="69"/>
      <c r="E49" s="61" t="s">
        <v>472</v>
      </c>
      <c r="F49" s="61" t="s">
        <v>158</v>
      </c>
      <c r="G49" s="61" t="s">
        <v>154</v>
      </c>
    </row>
    <row r="50" spans="1:7" ht="14.25" customHeight="1">
      <c r="A50" s="65" t="s">
        <v>473</v>
      </c>
      <c r="B50" s="66" t="s">
        <v>148</v>
      </c>
      <c r="C50" s="67" t="s">
        <v>116</v>
      </c>
      <c r="E50" s="61" t="s">
        <v>474</v>
      </c>
      <c r="F50" s="61" t="s">
        <v>159</v>
      </c>
      <c r="G50" s="61" t="s">
        <v>154</v>
      </c>
    </row>
    <row r="51" spans="1:7" ht="14.25" customHeight="1">
      <c r="A51" s="65" t="s">
        <v>463</v>
      </c>
      <c r="B51" s="66" t="s">
        <v>149</v>
      </c>
      <c r="C51" s="67" t="s">
        <v>116</v>
      </c>
      <c r="E51" s="61" t="s">
        <v>475</v>
      </c>
      <c r="F51" s="61" t="s">
        <v>160</v>
      </c>
      <c r="G51" s="61" t="s">
        <v>116</v>
      </c>
    </row>
    <row r="52" spans="1:7" ht="14.25" customHeight="1">
      <c r="A52" s="65" t="s">
        <v>464</v>
      </c>
      <c r="B52" s="66" t="s">
        <v>150</v>
      </c>
      <c r="C52" s="67" t="s">
        <v>116</v>
      </c>
      <c r="E52" s="61" t="s">
        <v>476</v>
      </c>
      <c r="F52" s="61" t="s">
        <v>161</v>
      </c>
      <c r="G52" s="61" t="s">
        <v>116</v>
      </c>
    </row>
    <row r="53" spans="1:7" ht="14.25" customHeight="1">
      <c r="A53" s="65" t="s">
        <v>465</v>
      </c>
      <c r="B53" s="66" t="s">
        <v>151</v>
      </c>
      <c r="C53" s="67" t="s">
        <v>116</v>
      </c>
      <c r="E53" s="61" t="s">
        <v>477</v>
      </c>
      <c r="F53" s="61" t="s">
        <v>162</v>
      </c>
      <c r="G53" s="61" t="s">
        <v>154</v>
      </c>
    </row>
    <row r="54" spans="1:7" ht="14.25" customHeight="1" thickBot="1">
      <c r="A54" s="71"/>
      <c r="B54" s="72"/>
      <c r="C54" s="73"/>
      <c r="E54" s="61" t="s">
        <v>478</v>
      </c>
      <c r="F54" s="61" t="s">
        <v>163</v>
      </c>
      <c r="G54" s="61" t="s">
        <v>154</v>
      </c>
    </row>
    <row r="55" spans="1:7" ht="14.25" customHeight="1">
      <c r="A55" s="74"/>
      <c r="B55" s="74"/>
      <c r="C55" s="75"/>
      <c r="E55" s="61" t="s">
        <v>479</v>
      </c>
      <c r="F55" s="61" t="s">
        <v>164</v>
      </c>
      <c r="G55" s="61" t="s">
        <v>116</v>
      </c>
    </row>
    <row r="56" spans="1:7" ht="14.25" customHeight="1">
      <c r="A56" s="76"/>
      <c r="B56" s="76"/>
      <c r="C56" s="77"/>
      <c r="E56" s="61" t="s">
        <v>480</v>
      </c>
      <c r="F56" s="61" t="s">
        <v>165</v>
      </c>
      <c r="G56" s="61" t="s">
        <v>116</v>
      </c>
    </row>
    <row r="57" spans="1:7" ht="14.25" customHeight="1" thickBot="1">
      <c r="A57" s="78"/>
      <c r="B57" s="78"/>
      <c r="C57" s="79"/>
      <c r="E57" s="61" t="s">
        <v>481</v>
      </c>
      <c r="F57" s="61" t="s">
        <v>166</v>
      </c>
      <c r="G57" s="61" t="s">
        <v>116</v>
      </c>
    </row>
    <row r="58" spans="1:7" ht="14.25" customHeight="1">
      <c r="A58" s="80" t="s">
        <v>482</v>
      </c>
      <c r="B58" s="81"/>
      <c r="C58" s="82"/>
      <c r="E58" s="61" t="s">
        <v>483</v>
      </c>
      <c r="F58" s="61" t="s">
        <v>167</v>
      </c>
      <c r="G58" s="61" t="s">
        <v>116</v>
      </c>
    </row>
    <row r="59" spans="1:7" ht="14.25" customHeight="1">
      <c r="A59" s="65" t="s">
        <v>484</v>
      </c>
      <c r="B59" s="66" t="s">
        <v>152</v>
      </c>
      <c r="C59" s="67" t="s">
        <v>116</v>
      </c>
      <c r="E59" s="61" t="s">
        <v>485</v>
      </c>
      <c r="F59" s="61" t="s">
        <v>168</v>
      </c>
      <c r="G59" s="61" t="s">
        <v>116</v>
      </c>
    </row>
    <row r="60" spans="1:7" ht="14.25" customHeight="1">
      <c r="A60" s="65" t="s">
        <v>467</v>
      </c>
      <c r="B60" s="66" t="s">
        <v>153</v>
      </c>
      <c r="C60" s="67" t="s">
        <v>154</v>
      </c>
      <c r="E60" s="61" t="s">
        <v>486</v>
      </c>
      <c r="F60" s="61" t="s">
        <v>169</v>
      </c>
      <c r="G60" s="61" t="s">
        <v>116</v>
      </c>
    </row>
    <row r="61" spans="1:7" ht="14.25" customHeight="1">
      <c r="A61" s="65" t="s">
        <v>468</v>
      </c>
      <c r="B61" s="66" t="s">
        <v>155</v>
      </c>
      <c r="C61" s="67" t="s">
        <v>154</v>
      </c>
      <c r="E61" s="61" t="s">
        <v>487</v>
      </c>
      <c r="F61" s="61" t="s">
        <v>170</v>
      </c>
      <c r="G61" s="61" t="s">
        <v>116</v>
      </c>
    </row>
    <row r="62" spans="1:7" ht="14.25" customHeight="1">
      <c r="A62" s="65" t="s">
        <v>469</v>
      </c>
      <c r="B62" s="66" t="s">
        <v>156</v>
      </c>
      <c r="C62" s="67" t="s">
        <v>116</v>
      </c>
      <c r="E62" s="61" t="s">
        <v>488</v>
      </c>
      <c r="F62" s="61" t="s">
        <v>171</v>
      </c>
      <c r="G62" s="61" t="s">
        <v>116</v>
      </c>
    </row>
    <row r="63" spans="1:7" ht="14.25" customHeight="1">
      <c r="A63" s="68" t="s">
        <v>489</v>
      </c>
      <c r="B63" s="66"/>
      <c r="C63" s="67"/>
      <c r="E63" s="61" t="s">
        <v>490</v>
      </c>
      <c r="F63" s="61" t="s">
        <v>172</v>
      </c>
      <c r="G63" s="61" t="s">
        <v>173</v>
      </c>
    </row>
    <row r="64" spans="1:7" ht="14.25" customHeight="1">
      <c r="A64" s="65" t="s">
        <v>491</v>
      </c>
      <c r="B64" s="66" t="s">
        <v>157</v>
      </c>
      <c r="C64" s="67" t="s">
        <v>116</v>
      </c>
      <c r="E64" s="61" t="s">
        <v>492</v>
      </c>
      <c r="F64" s="61" t="s">
        <v>174</v>
      </c>
      <c r="G64" s="61" t="s">
        <v>173</v>
      </c>
    </row>
    <row r="65" spans="1:7" ht="14.25" customHeight="1">
      <c r="A65" s="65" t="s">
        <v>472</v>
      </c>
      <c r="B65" s="66" t="s">
        <v>158</v>
      </c>
      <c r="C65" s="67" t="s">
        <v>154</v>
      </c>
      <c r="E65" s="61" t="s">
        <v>493</v>
      </c>
      <c r="F65" s="61" t="s">
        <v>175</v>
      </c>
      <c r="G65" s="61" t="s">
        <v>173</v>
      </c>
    </row>
    <row r="66" spans="1:7" ht="14.25" customHeight="1">
      <c r="A66" s="65" t="s">
        <v>474</v>
      </c>
      <c r="B66" s="66" t="s">
        <v>159</v>
      </c>
      <c r="C66" s="67" t="s">
        <v>154</v>
      </c>
      <c r="E66" s="61" t="s">
        <v>494</v>
      </c>
      <c r="F66" s="61" t="s">
        <v>176</v>
      </c>
      <c r="G66" s="61" t="s">
        <v>173</v>
      </c>
    </row>
    <row r="67" spans="1:7" ht="14.25" customHeight="1">
      <c r="A67" s="65" t="s">
        <v>475</v>
      </c>
      <c r="B67" s="66" t="s">
        <v>160</v>
      </c>
      <c r="C67" s="67" t="s">
        <v>116</v>
      </c>
      <c r="E67" s="61" t="s">
        <v>495</v>
      </c>
      <c r="F67" s="61" t="s">
        <v>177</v>
      </c>
      <c r="G67" s="61" t="s">
        <v>173</v>
      </c>
    </row>
    <row r="68" spans="1:7" ht="14.25" customHeight="1">
      <c r="A68" s="65" t="s">
        <v>476</v>
      </c>
      <c r="B68" s="66" t="s">
        <v>161</v>
      </c>
      <c r="C68" s="67" t="s">
        <v>116</v>
      </c>
      <c r="E68" s="61" t="s">
        <v>496</v>
      </c>
      <c r="F68" s="61" t="s">
        <v>178</v>
      </c>
      <c r="G68" s="61" t="s">
        <v>173</v>
      </c>
    </row>
    <row r="69" spans="1:7" ht="14.25" customHeight="1">
      <c r="A69" s="65" t="s">
        <v>477</v>
      </c>
      <c r="B69" s="66" t="s">
        <v>162</v>
      </c>
      <c r="C69" s="67" t="s">
        <v>154</v>
      </c>
      <c r="E69" s="61" t="s">
        <v>497</v>
      </c>
      <c r="F69" s="61" t="s">
        <v>179</v>
      </c>
      <c r="G69" s="61" t="s">
        <v>180</v>
      </c>
    </row>
    <row r="70" spans="1:7" ht="14.25" customHeight="1">
      <c r="A70" s="65" t="s">
        <v>478</v>
      </c>
      <c r="B70" s="66" t="s">
        <v>163</v>
      </c>
      <c r="C70" s="67" t="s">
        <v>154</v>
      </c>
      <c r="E70" s="61" t="s">
        <v>498</v>
      </c>
      <c r="F70" s="61" t="s">
        <v>181</v>
      </c>
      <c r="G70" s="61" t="s">
        <v>180</v>
      </c>
    </row>
    <row r="71" spans="1:7" ht="14.25" customHeight="1">
      <c r="A71" s="68"/>
      <c r="B71" s="66"/>
      <c r="C71" s="67"/>
      <c r="E71" s="61" t="s">
        <v>499</v>
      </c>
      <c r="F71" s="61" t="s">
        <v>182</v>
      </c>
      <c r="G71" s="61" t="s">
        <v>180</v>
      </c>
    </row>
    <row r="72" spans="1:7" ht="14.25" customHeight="1">
      <c r="A72" s="83" t="s">
        <v>500</v>
      </c>
      <c r="B72" s="63"/>
      <c r="C72" s="69"/>
      <c r="E72" s="61" t="s">
        <v>501</v>
      </c>
      <c r="F72" s="61" t="s">
        <v>183</v>
      </c>
      <c r="G72" s="61" t="s">
        <v>180</v>
      </c>
    </row>
    <row r="73" spans="1:7" ht="14.25" customHeight="1">
      <c r="A73" s="65" t="s">
        <v>502</v>
      </c>
      <c r="B73" s="66" t="s">
        <v>164</v>
      </c>
      <c r="C73" s="67" t="s">
        <v>116</v>
      </c>
      <c r="E73" s="61" t="s">
        <v>503</v>
      </c>
      <c r="F73" s="61" t="s">
        <v>184</v>
      </c>
      <c r="G73" s="61" t="s">
        <v>180</v>
      </c>
    </row>
    <row r="74" spans="1:7" ht="14.25" customHeight="1">
      <c r="A74" s="65" t="s">
        <v>480</v>
      </c>
      <c r="B74" s="66" t="s">
        <v>165</v>
      </c>
      <c r="C74" s="67" t="s">
        <v>116</v>
      </c>
      <c r="E74" s="61" t="s">
        <v>504</v>
      </c>
      <c r="F74" s="61" t="s">
        <v>185</v>
      </c>
      <c r="G74" s="61" t="s">
        <v>180</v>
      </c>
    </row>
    <row r="75" spans="1:7" ht="14.25" customHeight="1">
      <c r="A75" s="65" t="s">
        <v>481</v>
      </c>
      <c r="B75" s="66" t="s">
        <v>166</v>
      </c>
      <c r="C75" s="67" t="s">
        <v>116</v>
      </c>
      <c r="E75" s="61" t="s">
        <v>505</v>
      </c>
      <c r="F75" s="61" t="s">
        <v>186</v>
      </c>
      <c r="G75" s="61" t="s">
        <v>116</v>
      </c>
    </row>
    <row r="76" spans="1:7" ht="14.25" customHeight="1">
      <c r="A76" s="65" t="s">
        <v>483</v>
      </c>
      <c r="B76" s="66" t="s">
        <v>167</v>
      </c>
      <c r="C76" s="67" t="s">
        <v>116</v>
      </c>
      <c r="E76" s="61" t="s">
        <v>506</v>
      </c>
      <c r="F76" s="61" t="s">
        <v>187</v>
      </c>
      <c r="G76" s="61" t="s">
        <v>116</v>
      </c>
    </row>
    <row r="77" spans="1:7" ht="14.25" customHeight="1">
      <c r="A77" s="65" t="s">
        <v>485</v>
      </c>
      <c r="B77" s="66" t="s">
        <v>168</v>
      </c>
      <c r="C77" s="67" t="s">
        <v>116</v>
      </c>
      <c r="E77" s="61" t="s">
        <v>507</v>
      </c>
      <c r="F77" s="61" t="s">
        <v>188</v>
      </c>
      <c r="G77" s="61" t="s">
        <v>116</v>
      </c>
    </row>
    <row r="78" spans="1:7" ht="14.25" customHeight="1">
      <c r="A78" s="65" t="s">
        <v>486</v>
      </c>
      <c r="B78" s="66" t="s">
        <v>169</v>
      </c>
      <c r="C78" s="67" t="s">
        <v>116</v>
      </c>
      <c r="E78" s="61" t="s">
        <v>508</v>
      </c>
      <c r="F78" s="61" t="s">
        <v>189</v>
      </c>
      <c r="G78" s="61" t="s">
        <v>116</v>
      </c>
    </row>
    <row r="79" spans="1:7" ht="14.25" customHeight="1">
      <c r="A79" s="65" t="s">
        <v>487</v>
      </c>
      <c r="B79" s="66" t="s">
        <v>170</v>
      </c>
      <c r="C79" s="67" t="s">
        <v>116</v>
      </c>
      <c r="E79" s="61" t="s">
        <v>509</v>
      </c>
      <c r="F79" s="61" t="s">
        <v>190</v>
      </c>
      <c r="G79" s="61" t="s">
        <v>116</v>
      </c>
    </row>
    <row r="80" spans="1:7" ht="14.25" customHeight="1">
      <c r="A80" s="65" t="s">
        <v>488</v>
      </c>
      <c r="B80" s="66" t="s">
        <v>171</v>
      </c>
      <c r="C80" s="67" t="s">
        <v>116</v>
      </c>
      <c r="E80" s="61" t="s">
        <v>510</v>
      </c>
      <c r="F80" s="61" t="s">
        <v>191</v>
      </c>
      <c r="G80" s="61" t="s">
        <v>116</v>
      </c>
    </row>
    <row r="81" spans="1:7" ht="14.25" customHeight="1">
      <c r="A81" s="68"/>
      <c r="B81" s="66"/>
      <c r="C81" s="67"/>
      <c r="E81" s="61" t="s">
        <v>511</v>
      </c>
      <c r="F81" s="61" t="s">
        <v>192</v>
      </c>
      <c r="G81" s="61" t="s">
        <v>116</v>
      </c>
    </row>
    <row r="82" spans="1:7" ht="14.25" customHeight="1">
      <c r="A82" s="62" t="s">
        <v>512</v>
      </c>
      <c r="B82" s="63"/>
      <c r="C82" s="69"/>
      <c r="E82" s="61" t="s">
        <v>513</v>
      </c>
      <c r="F82" s="61" t="s">
        <v>157</v>
      </c>
      <c r="G82" s="61" t="s">
        <v>116</v>
      </c>
    </row>
    <row r="83" spans="1:7" ht="14.25" customHeight="1">
      <c r="A83" s="65" t="s">
        <v>514</v>
      </c>
      <c r="B83" s="66" t="s">
        <v>172</v>
      </c>
      <c r="C83" s="67" t="s">
        <v>173</v>
      </c>
      <c r="E83" s="61" t="s">
        <v>515</v>
      </c>
      <c r="F83" s="61" t="s">
        <v>193</v>
      </c>
      <c r="G83" s="61" t="s">
        <v>116</v>
      </c>
    </row>
    <row r="84" spans="1:7" ht="14.25" customHeight="1">
      <c r="A84" s="65" t="s">
        <v>492</v>
      </c>
      <c r="B84" s="66" t="s">
        <v>174</v>
      </c>
      <c r="C84" s="67" t="s">
        <v>173</v>
      </c>
      <c r="E84" s="61" t="s">
        <v>516</v>
      </c>
      <c r="F84" s="61" t="s">
        <v>517</v>
      </c>
      <c r="G84" s="61" t="s">
        <v>116</v>
      </c>
    </row>
    <row r="85" spans="1:7" ht="14.25" customHeight="1">
      <c r="A85" s="65" t="s">
        <v>493</v>
      </c>
      <c r="B85" s="66" t="s">
        <v>175</v>
      </c>
      <c r="C85" s="67" t="s">
        <v>173</v>
      </c>
      <c r="E85" s="61" t="s">
        <v>518</v>
      </c>
      <c r="F85" s="61" t="s">
        <v>194</v>
      </c>
      <c r="G85" s="61" t="s">
        <v>154</v>
      </c>
    </row>
    <row r="86" spans="1:7" ht="14.25" customHeight="1">
      <c r="A86" s="65" t="s">
        <v>494</v>
      </c>
      <c r="B86" s="66" t="s">
        <v>176</v>
      </c>
      <c r="C86" s="67" t="s">
        <v>173</v>
      </c>
      <c r="E86" s="61" t="s">
        <v>519</v>
      </c>
      <c r="F86" s="61" t="s">
        <v>195</v>
      </c>
      <c r="G86" s="61" t="s">
        <v>116</v>
      </c>
    </row>
    <row r="87" spans="1:7" ht="14.25" customHeight="1">
      <c r="A87" s="65" t="s">
        <v>495</v>
      </c>
      <c r="B87" s="66" t="s">
        <v>177</v>
      </c>
      <c r="C87" s="67" t="s">
        <v>173</v>
      </c>
      <c r="E87" s="61" t="s">
        <v>520</v>
      </c>
      <c r="F87" s="61" t="s">
        <v>196</v>
      </c>
      <c r="G87" s="61" t="s">
        <v>154</v>
      </c>
    </row>
    <row r="88" spans="1:7" ht="14.25" customHeight="1">
      <c r="A88" s="65" t="s">
        <v>496</v>
      </c>
      <c r="B88" s="66" t="s">
        <v>178</v>
      </c>
      <c r="C88" s="67" t="s">
        <v>173</v>
      </c>
      <c r="E88" s="61" t="s">
        <v>521</v>
      </c>
      <c r="F88" s="61" t="s">
        <v>197</v>
      </c>
      <c r="G88" s="61" t="s">
        <v>154</v>
      </c>
    </row>
    <row r="89" spans="1:7" ht="14.25" customHeight="1">
      <c r="A89" s="65" t="s">
        <v>497</v>
      </c>
      <c r="B89" s="66" t="s">
        <v>179</v>
      </c>
      <c r="C89" s="67" t="s">
        <v>180</v>
      </c>
      <c r="E89" s="61" t="s">
        <v>522</v>
      </c>
      <c r="F89" s="61" t="s">
        <v>198</v>
      </c>
      <c r="G89" s="61" t="s">
        <v>154</v>
      </c>
    </row>
    <row r="90" spans="1:7" ht="14.25" customHeight="1">
      <c r="A90" s="65" t="s">
        <v>498</v>
      </c>
      <c r="B90" s="66" t="s">
        <v>181</v>
      </c>
      <c r="C90" s="67" t="s">
        <v>180</v>
      </c>
      <c r="E90" s="61" t="s">
        <v>523</v>
      </c>
      <c r="F90" s="61" t="s">
        <v>199</v>
      </c>
      <c r="G90" s="61" t="s">
        <v>154</v>
      </c>
    </row>
    <row r="91" spans="1:7" ht="14.25" customHeight="1">
      <c r="A91" s="65" t="s">
        <v>499</v>
      </c>
      <c r="B91" s="66" t="s">
        <v>182</v>
      </c>
      <c r="C91" s="67" t="s">
        <v>180</v>
      </c>
      <c r="E91" s="61" t="s">
        <v>524</v>
      </c>
      <c r="F91" s="61" t="s">
        <v>200</v>
      </c>
      <c r="G91" s="61" t="s">
        <v>154</v>
      </c>
    </row>
    <row r="92" spans="1:7" ht="14.25" customHeight="1">
      <c r="A92" s="65" t="s">
        <v>501</v>
      </c>
      <c r="B92" s="66" t="s">
        <v>183</v>
      </c>
      <c r="C92" s="67" t="s">
        <v>180</v>
      </c>
      <c r="E92" s="61" t="s">
        <v>525</v>
      </c>
      <c r="F92" s="61" t="s">
        <v>201</v>
      </c>
      <c r="G92" s="61" t="s">
        <v>154</v>
      </c>
    </row>
    <row r="93" spans="1:7" ht="14.25" customHeight="1">
      <c r="A93" s="65" t="s">
        <v>503</v>
      </c>
      <c r="B93" s="66" t="s">
        <v>184</v>
      </c>
      <c r="C93" s="67" t="s">
        <v>180</v>
      </c>
      <c r="E93" s="61" t="s">
        <v>526</v>
      </c>
      <c r="F93" s="61" t="s">
        <v>202</v>
      </c>
      <c r="G93" s="61" t="s">
        <v>180</v>
      </c>
    </row>
    <row r="94" spans="1:7" ht="14.25" customHeight="1">
      <c r="A94" s="65" t="s">
        <v>504</v>
      </c>
      <c r="B94" s="66" t="s">
        <v>185</v>
      </c>
      <c r="C94" s="67" t="s">
        <v>180</v>
      </c>
      <c r="E94" s="61" t="s">
        <v>527</v>
      </c>
      <c r="F94" s="61" t="s">
        <v>203</v>
      </c>
      <c r="G94" s="61" t="s">
        <v>180</v>
      </c>
    </row>
    <row r="95" spans="1:7" ht="14.25" customHeight="1">
      <c r="A95" s="68"/>
      <c r="B95" s="66"/>
      <c r="C95" s="67"/>
      <c r="E95" s="61" t="s">
        <v>528</v>
      </c>
      <c r="F95" s="61" t="s">
        <v>204</v>
      </c>
      <c r="G95" s="61" t="s">
        <v>154</v>
      </c>
    </row>
    <row r="96" spans="1:7" ht="14.25" customHeight="1">
      <c r="A96" s="62" t="s">
        <v>529</v>
      </c>
      <c r="B96" s="63"/>
      <c r="C96" s="69"/>
      <c r="E96" s="61" t="s">
        <v>530</v>
      </c>
      <c r="F96" s="61" t="s">
        <v>157</v>
      </c>
      <c r="G96" s="61" t="s">
        <v>154</v>
      </c>
    </row>
    <row r="97" spans="1:7" ht="14.25" customHeight="1">
      <c r="A97" s="65" t="s">
        <v>531</v>
      </c>
      <c r="B97" s="66" t="s">
        <v>186</v>
      </c>
      <c r="C97" s="67" t="s">
        <v>116</v>
      </c>
      <c r="E97" s="61" t="s">
        <v>532</v>
      </c>
      <c r="F97" s="61" t="s">
        <v>205</v>
      </c>
      <c r="G97" s="61" t="s">
        <v>116</v>
      </c>
    </row>
    <row r="98" spans="1:7" ht="14.25" customHeight="1">
      <c r="A98" s="65" t="s">
        <v>506</v>
      </c>
      <c r="B98" s="66" t="s">
        <v>187</v>
      </c>
      <c r="C98" s="67" t="s">
        <v>116</v>
      </c>
      <c r="E98" s="61" t="s">
        <v>533</v>
      </c>
      <c r="F98" s="61" t="s">
        <v>206</v>
      </c>
      <c r="G98" s="61" t="s">
        <v>154</v>
      </c>
    </row>
    <row r="99" spans="1:7" ht="14.25" customHeight="1">
      <c r="A99" s="65" t="s">
        <v>507</v>
      </c>
      <c r="B99" s="66" t="s">
        <v>188</v>
      </c>
      <c r="C99" s="67" t="s">
        <v>116</v>
      </c>
      <c r="E99" s="61" t="s">
        <v>534</v>
      </c>
      <c r="F99" s="61" t="s">
        <v>207</v>
      </c>
      <c r="G99" s="61" t="s">
        <v>154</v>
      </c>
    </row>
    <row r="100" spans="1:7" ht="14.25" customHeight="1">
      <c r="A100" s="65" t="s">
        <v>508</v>
      </c>
      <c r="B100" s="66" t="s">
        <v>189</v>
      </c>
      <c r="C100" s="67" t="s">
        <v>116</v>
      </c>
      <c r="E100" s="61" t="s">
        <v>535</v>
      </c>
      <c r="F100" s="61" t="s">
        <v>208</v>
      </c>
      <c r="G100" s="61" t="s">
        <v>154</v>
      </c>
    </row>
    <row r="101" spans="1:7" ht="14.25" customHeight="1">
      <c r="A101" s="65" t="s">
        <v>509</v>
      </c>
      <c r="B101" s="66" t="s">
        <v>190</v>
      </c>
      <c r="C101" s="67" t="s">
        <v>116</v>
      </c>
      <c r="E101" s="61" t="s">
        <v>536</v>
      </c>
      <c r="F101" s="61" t="s">
        <v>209</v>
      </c>
      <c r="G101" s="61" t="s">
        <v>154</v>
      </c>
    </row>
    <row r="102" spans="1:7" ht="14.25" customHeight="1">
      <c r="A102" s="65" t="s">
        <v>510</v>
      </c>
      <c r="B102" s="66" t="s">
        <v>191</v>
      </c>
      <c r="C102" s="67" t="s">
        <v>116</v>
      </c>
      <c r="E102" s="61" t="s">
        <v>537</v>
      </c>
      <c r="F102" s="61" t="s">
        <v>210</v>
      </c>
      <c r="G102" s="61" t="s">
        <v>154</v>
      </c>
    </row>
    <row r="103" spans="1:7" ht="14.25" customHeight="1">
      <c r="A103" s="68"/>
      <c r="B103" s="66"/>
      <c r="C103" s="67"/>
      <c r="E103" s="61" t="s">
        <v>538</v>
      </c>
      <c r="F103" s="61" t="s">
        <v>211</v>
      </c>
      <c r="G103" s="61" t="s">
        <v>154</v>
      </c>
    </row>
    <row r="104" spans="1:7" ht="14.25" customHeight="1">
      <c r="A104" s="62" t="s">
        <v>539</v>
      </c>
      <c r="B104" s="63"/>
      <c r="C104" s="69"/>
      <c r="E104" s="61" t="s">
        <v>540</v>
      </c>
      <c r="F104" s="61" t="s">
        <v>212</v>
      </c>
      <c r="G104" s="61" t="s">
        <v>154</v>
      </c>
    </row>
    <row r="105" spans="1:7" ht="14.25" customHeight="1">
      <c r="A105" s="65" t="s">
        <v>541</v>
      </c>
      <c r="B105" s="66" t="s">
        <v>192</v>
      </c>
      <c r="C105" s="67" t="s">
        <v>116</v>
      </c>
      <c r="E105" s="61" t="s">
        <v>542</v>
      </c>
      <c r="F105" s="61" t="s">
        <v>213</v>
      </c>
      <c r="G105" s="61" t="s">
        <v>154</v>
      </c>
    </row>
    <row r="106" spans="1:7" ht="14.25" customHeight="1">
      <c r="A106" s="68" t="s">
        <v>543</v>
      </c>
      <c r="B106" s="66"/>
      <c r="C106" s="67"/>
      <c r="E106" s="61" t="s">
        <v>544</v>
      </c>
      <c r="F106" s="61" t="s">
        <v>214</v>
      </c>
      <c r="G106" s="61" t="s">
        <v>154</v>
      </c>
    </row>
    <row r="107" spans="1:7" ht="14.25" customHeight="1">
      <c r="A107" s="65" t="s">
        <v>545</v>
      </c>
      <c r="B107" s="66" t="s">
        <v>157</v>
      </c>
      <c r="C107" s="67" t="s">
        <v>116</v>
      </c>
      <c r="E107" s="61" t="s">
        <v>546</v>
      </c>
      <c r="F107" s="61" t="s">
        <v>243</v>
      </c>
      <c r="G107" s="61" t="s">
        <v>154</v>
      </c>
    </row>
    <row r="108" spans="1:7" ht="14.25" customHeight="1">
      <c r="A108" s="65" t="s">
        <v>515</v>
      </c>
      <c r="B108" s="66" t="s">
        <v>193</v>
      </c>
      <c r="C108" s="67" t="s">
        <v>116</v>
      </c>
      <c r="E108" s="61" t="s">
        <v>547</v>
      </c>
      <c r="F108" s="61" t="s">
        <v>215</v>
      </c>
      <c r="G108" s="61" t="s">
        <v>154</v>
      </c>
    </row>
    <row r="109" spans="1:7" ht="14.25" customHeight="1">
      <c r="A109" s="65" t="s">
        <v>516</v>
      </c>
      <c r="B109" s="66" t="s">
        <v>548</v>
      </c>
      <c r="C109" s="67" t="s">
        <v>116</v>
      </c>
      <c r="E109" s="61" t="s">
        <v>549</v>
      </c>
      <c r="F109" s="61" t="s">
        <v>216</v>
      </c>
      <c r="G109" s="61" t="s">
        <v>154</v>
      </c>
    </row>
    <row r="110" spans="1:7" ht="14.25" customHeight="1">
      <c r="A110" s="65" t="s">
        <v>518</v>
      </c>
      <c r="B110" s="66" t="s">
        <v>194</v>
      </c>
      <c r="C110" s="67" t="s">
        <v>154</v>
      </c>
      <c r="E110" s="61" t="s">
        <v>550</v>
      </c>
      <c r="F110" s="61" t="s">
        <v>217</v>
      </c>
      <c r="G110" s="61" t="s">
        <v>154</v>
      </c>
    </row>
    <row r="111" spans="1:7" ht="14.25" customHeight="1">
      <c r="A111" s="65" t="s">
        <v>519</v>
      </c>
      <c r="B111" s="66" t="s">
        <v>195</v>
      </c>
      <c r="C111" s="67" t="s">
        <v>116</v>
      </c>
      <c r="E111" s="61" t="s">
        <v>551</v>
      </c>
      <c r="F111" s="61" t="s">
        <v>218</v>
      </c>
      <c r="G111" s="61" t="s">
        <v>154</v>
      </c>
    </row>
    <row r="112" spans="1:7" ht="14.25" customHeight="1">
      <c r="A112" s="65" t="s">
        <v>520</v>
      </c>
      <c r="B112" s="66" t="s">
        <v>196</v>
      </c>
      <c r="C112" s="67" t="s">
        <v>154</v>
      </c>
      <c r="E112" s="61" t="s">
        <v>552</v>
      </c>
      <c r="F112" s="61" t="s">
        <v>219</v>
      </c>
      <c r="G112" s="61" t="s">
        <v>154</v>
      </c>
    </row>
    <row r="113" spans="1:7" ht="14.25" customHeight="1" thickBot="1">
      <c r="A113" s="84"/>
      <c r="B113" s="85"/>
      <c r="C113" s="86"/>
      <c r="E113" s="61" t="s">
        <v>553</v>
      </c>
      <c r="F113" s="61" t="s">
        <v>220</v>
      </c>
      <c r="G113" s="61" t="s">
        <v>154</v>
      </c>
    </row>
    <row r="114" spans="1:7" ht="14.25" customHeight="1" thickBot="1">
      <c r="A114" s="78"/>
      <c r="B114" s="78"/>
      <c r="C114" s="79"/>
      <c r="E114" s="61" t="s">
        <v>554</v>
      </c>
      <c r="F114" s="61" t="s">
        <v>221</v>
      </c>
      <c r="G114" s="61" t="s">
        <v>154</v>
      </c>
    </row>
    <row r="115" spans="1:7" ht="14.25" customHeight="1">
      <c r="A115" s="87" t="s">
        <v>555</v>
      </c>
      <c r="B115" s="88"/>
      <c r="C115" s="89"/>
      <c r="E115" s="61" t="s">
        <v>556</v>
      </c>
      <c r="F115" s="61" t="s">
        <v>222</v>
      </c>
      <c r="G115" s="61" t="s">
        <v>154</v>
      </c>
    </row>
    <row r="116" spans="1:7" ht="14.25" customHeight="1">
      <c r="A116" s="65" t="s">
        <v>557</v>
      </c>
      <c r="B116" s="66" t="s">
        <v>197</v>
      </c>
      <c r="C116" s="67" t="s">
        <v>154</v>
      </c>
      <c r="E116" s="61" t="s">
        <v>558</v>
      </c>
      <c r="F116" s="61" t="s">
        <v>223</v>
      </c>
      <c r="G116" s="61" t="s">
        <v>154</v>
      </c>
    </row>
    <row r="117" spans="1:7" ht="14.25" customHeight="1">
      <c r="A117" s="65" t="s">
        <v>522</v>
      </c>
      <c r="B117" s="66" t="s">
        <v>198</v>
      </c>
      <c r="C117" s="67" t="s">
        <v>154</v>
      </c>
      <c r="E117" s="61" t="s">
        <v>559</v>
      </c>
      <c r="F117" s="61" t="s">
        <v>224</v>
      </c>
      <c r="G117" s="61" t="s">
        <v>154</v>
      </c>
    </row>
    <row r="118" spans="1:7" ht="14.25" customHeight="1">
      <c r="A118" s="65" t="s">
        <v>523</v>
      </c>
      <c r="B118" s="66" t="s">
        <v>199</v>
      </c>
      <c r="C118" s="67" t="s">
        <v>154</v>
      </c>
      <c r="E118" s="61" t="s">
        <v>560</v>
      </c>
      <c r="F118" s="61" t="s">
        <v>225</v>
      </c>
      <c r="G118" s="61" t="s">
        <v>154</v>
      </c>
    </row>
    <row r="119" spans="1:7" ht="14.25" customHeight="1">
      <c r="A119" s="65" t="s">
        <v>524</v>
      </c>
      <c r="B119" s="66" t="s">
        <v>200</v>
      </c>
      <c r="C119" s="67" t="s">
        <v>154</v>
      </c>
      <c r="E119" s="61" t="s">
        <v>561</v>
      </c>
      <c r="F119" s="61" t="s">
        <v>226</v>
      </c>
      <c r="G119" s="61" t="s">
        <v>154</v>
      </c>
    </row>
    <row r="120" spans="1:7" ht="14.25" customHeight="1">
      <c r="A120" s="68"/>
      <c r="B120" s="66"/>
      <c r="C120" s="67"/>
      <c r="E120" s="61" t="s">
        <v>562</v>
      </c>
      <c r="F120" s="61" t="s">
        <v>227</v>
      </c>
      <c r="G120" s="61" t="s">
        <v>154</v>
      </c>
    </row>
    <row r="121" spans="1:7" ht="14.25" customHeight="1">
      <c r="A121" s="62" t="s">
        <v>563</v>
      </c>
      <c r="B121" s="63"/>
      <c r="C121" s="69"/>
      <c r="E121" s="61" t="s">
        <v>564</v>
      </c>
      <c r="F121" s="61" t="s">
        <v>228</v>
      </c>
      <c r="G121" s="61" t="s">
        <v>116</v>
      </c>
    </row>
    <row r="122" spans="1:7" ht="14.25" customHeight="1">
      <c r="A122" s="65" t="s">
        <v>565</v>
      </c>
      <c r="B122" s="66" t="s">
        <v>201</v>
      </c>
      <c r="C122" s="67" t="s">
        <v>154</v>
      </c>
      <c r="E122" s="61" t="s">
        <v>566</v>
      </c>
      <c r="F122" s="61" t="s">
        <v>229</v>
      </c>
      <c r="G122" s="61" t="s">
        <v>116</v>
      </c>
    </row>
    <row r="123" spans="1:7" ht="14.25" customHeight="1">
      <c r="A123" s="65" t="s">
        <v>526</v>
      </c>
      <c r="B123" s="66" t="s">
        <v>202</v>
      </c>
      <c r="C123" s="67" t="s">
        <v>180</v>
      </c>
      <c r="E123" s="61" t="s">
        <v>567</v>
      </c>
      <c r="F123" s="61" t="s">
        <v>230</v>
      </c>
      <c r="G123" s="61" t="s">
        <v>116</v>
      </c>
    </row>
    <row r="124" spans="1:7" ht="14.25" customHeight="1">
      <c r="A124" s="65" t="s">
        <v>527</v>
      </c>
      <c r="B124" s="66" t="s">
        <v>203</v>
      </c>
      <c r="C124" s="67" t="s">
        <v>180</v>
      </c>
    </row>
    <row r="125" spans="1:7" ht="14.25" customHeight="1">
      <c r="A125" s="68"/>
      <c r="B125" s="66"/>
      <c r="C125" s="67"/>
    </row>
    <row r="126" spans="1:7" ht="14.25" customHeight="1">
      <c r="A126" s="62" t="s">
        <v>568</v>
      </c>
      <c r="B126" s="63"/>
      <c r="C126" s="69"/>
    </row>
    <row r="127" spans="1:7" ht="14.25" customHeight="1">
      <c r="A127" s="65" t="s">
        <v>569</v>
      </c>
      <c r="B127" s="66" t="s">
        <v>204</v>
      </c>
      <c r="C127" s="67" t="s">
        <v>154</v>
      </c>
    </row>
    <row r="128" spans="1:7" ht="14.25" customHeight="1">
      <c r="A128" s="68" t="s">
        <v>570</v>
      </c>
      <c r="B128" s="66"/>
      <c r="C128" s="67"/>
    </row>
    <row r="129" spans="1:3" ht="14.25" customHeight="1">
      <c r="A129" s="65" t="s">
        <v>571</v>
      </c>
      <c r="B129" s="66" t="s">
        <v>157</v>
      </c>
      <c r="C129" s="67" t="s">
        <v>154</v>
      </c>
    </row>
    <row r="130" spans="1:3" ht="14.25" customHeight="1">
      <c r="A130" s="65" t="s">
        <v>532</v>
      </c>
      <c r="B130" s="66" t="s">
        <v>205</v>
      </c>
      <c r="C130" s="67" t="s">
        <v>116</v>
      </c>
    </row>
    <row r="131" spans="1:3" ht="14.25" customHeight="1">
      <c r="A131" s="65" t="s">
        <v>533</v>
      </c>
      <c r="B131" s="66" t="s">
        <v>206</v>
      </c>
      <c r="C131" s="67" t="s">
        <v>154</v>
      </c>
    </row>
    <row r="132" spans="1:3" ht="14.25" customHeight="1">
      <c r="A132" s="65" t="s">
        <v>534</v>
      </c>
      <c r="B132" s="66" t="s">
        <v>207</v>
      </c>
      <c r="C132" s="67" t="s">
        <v>154</v>
      </c>
    </row>
    <row r="133" spans="1:3" ht="14.25" customHeight="1">
      <c r="A133" s="65" t="s">
        <v>535</v>
      </c>
      <c r="B133" s="66" t="s">
        <v>208</v>
      </c>
      <c r="C133" s="67" t="s">
        <v>154</v>
      </c>
    </row>
    <row r="134" spans="1:3" ht="14.25" customHeight="1">
      <c r="A134" s="65" t="s">
        <v>536</v>
      </c>
      <c r="B134" s="66" t="s">
        <v>209</v>
      </c>
      <c r="C134" s="67" t="s">
        <v>154</v>
      </c>
    </row>
    <row r="135" spans="1:3" ht="14.25" customHeight="1">
      <c r="A135" s="65" t="s">
        <v>537</v>
      </c>
      <c r="B135" s="66" t="s">
        <v>210</v>
      </c>
      <c r="C135" s="67" t="s">
        <v>154</v>
      </c>
    </row>
    <row r="136" spans="1:3" ht="14.25" customHeight="1">
      <c r="A136" s="65" t="s">
        <v>572</v>
      </c>
      <c r="B136" s="66" t="s">
        <v>211</v>
      </c>
      <c r="C136" s="67" t="s">
        <v>154</v>
      </c>
    </row>
    <row r="137" spans="1:3" ht="14.25" customHeight="1">
      <c r="A137" s="65" t="s">
        <v>540</v>
      </c>
      <c r="B137" s="66" t="s">
        <v>212</v>
      </c>
      <c r="C137" s="67" t="s">
        <v>154</v>
      </c>
    </row>
    <row r="138" spans="1:3" ht="14.25" customHeight="1">
      <c r="A138" s="68"/>
      <c r="B138" s="66"/>
      <c r="C138" s="67"/>
    </row>
    <row r="139" spans="1:3" ht="14.25" customHeight="1">
      <c r="A139" s="83" t="s">
        <v>573</v>
      </c>
      <c r="B139" s="63"/>
      <c r="C139" s="69"/>
    </row>
    <row r="140" spans="1:3" ht="14.25" customHeight="1">
      <c r="A140" s="65" t="s">
        <v>574</v>
      </c>
      <c r="B140" s="66" t="s">
        <v>213</v>
      </c>
      <c r="C140" s="67" t="s">
        <v>154</v>
      </c>
    </row>
    <row r="141" spans="1:3" ht="14.25" customHeight="1">
      <c r="A141" s="65" t="s">
        <v>544</v>
      </c>
      <c r="B141" s="66" t="s">
        <v>214</v>
      </c>
      <c r="C141" s="67" t="s">
        <v>154</v>
      </c>
    </row>
    <row r="142" spans="1:3" ht="14.25" customHeight="1">
      <c r="A142" s="68"/>
      <c r="B142" s="66"/>
      <c r="C142" s="67"/>
    </row>
    <row r="143" spans="1:3" ht="14.25" customHeight="1">
      <c r="A143" s="62" t="s">
        <v>575</v>
      </c>
      <c r="B143" s="63"/>
      <c r="C143" s="69"/>
    </row>
    <row r="144" spans="1:3" ht="14.25" customHeight="1">
      <c r="A144" s="65" t="s">
        <v>576</v>
      </c>
      <c r="B144" s="70" t="s">
        <v>243</v>
      </c>
      <c r="C144" s="67" t="s">
        <v>154</v>
      </c>
    </row>
    <row r="145" spans="1:3" ht="14.25" customHeight="1">
      <c r="A145" s="65" t="s">
        <v>547</v>
      </c>
      <c r="B145" s="66" t="s">
        <v>215</v>
      </c>
      <c r="C145" s="67" t="s">
        <v>154</v>
      </c>
    </row>
    <row r="146" spans="1:3" ht="14.25" customHeight="1">
      <c r="A146" s="65" t="s">
        <v>549</v>
      </c>
      <c r="B146" s="66" t="s">
        <v>216</v>
      </c>
      <c r="C146" s="67" t="s">
        <v>154</v>
      </c>
    </row>
    <row r="147" spans="1:3" ht="14.25" customHeight="1">
      <c r="A147" s="68"/>
      <c r="B147" s="66"/>
      <c r="C147" s="67"/>
    </row>
    <row r="148" spans="1:3" ht="14.25" customHeight="1">
      <c r="A148" s="62" t="s">
        <v>577</v>
      </c>
      <c r="B148" s="63"/>
      <c r="C148" s="69"/>
    </row>
    <row r="149" spans="1:3" ht="14.25" customHeight="1">
      <c r="A149" s="65" t="s">
        <v>578</v>
      </c>
      <c r="B149" s="66" t="s">
        <v>217</v>
      </c>
      <c r="C149" s="67" t="s">
        <v>154</v>
      </c>
    </row>
    <row r="150" spans="1:3" ht="14.25" customHeight="1">
      <c r="A150" s="65" t="s">
        <v>551</v>
      </c>
      <c r="B150" s="66" t="s">
        <v>218</v>
      </c>
      <c r="C150" s="67" t="s">
        <v>154</v>
      </c>
    </row>
    <row r="151" spans="1:3" ht="14.25" customHeight="1">
      <c r="A151" s="68"/>
      <c r="B151" s="66"/>
      <c r="C151" s="67"/>
    </row>
    <row r="152" spans="1:3" ht="14.25" customHeight="1">
      <c r="A152" s="62" t="s">
        <v>579</v>
      </c>
      <c r="B152" s="63"/>
      <c r="C152" s="69"/>
    </row>
    <row r="153" spans="1:3" ht="14.25" customHeight="1">
      <c r="A153" s="65" t="s">
        <v>580</v>
      </c>
      <c r="B153" s="66" t="s">
        <v>219</v>
      </c>
      <c r="C153" s="67" t="s">
        <v>154</v>
      </c>
    </row>
    <row r="154" spans="1:3" ht="14.25" customHeight="1">
      <c r="A154" s="65" t="s">
        <v>553</v>
      </c>
      <c r="B154" s="66" t="s">
        <v>220</v>
      </c>
      <c r="C154" s="67" t="s">
        <v>154</v>
      </c>
    </row>
    <row r="155" spans="1:3" ht="14.25" customHeight="1">
      <c r="A155" s="65" t="s">
        <v>554</v>
      </c>
      <c r="B155" s="66" t="s">
        <v>221</v>
      </c>
      <c r="C155" s="67" t="s">
        <v>154</v>
      </c>
    </row>
    <row r="156" spans="1:3" ht="14.25" customHeight="1">
      <c r="A156" s="65" t="s">
        <v>556</v>
      </c>
      <c r="B156" s="66" t="s">
        <v>222</v>
      </c>
      <c r="C156" s="67" t="s">
        <v>154</v>
      </c>
    </row>
    <row r="157" spans="1:3" ht="14.25" customHeight="1">
      <c r="A157" s="65" t="s">
        <v>558</v>
      </c>
      <c r="B157" s="66" t="s">
        <v>223</v>
      </c>
      <c r="C157" s="67" t="s">
        <v>154</v>
      </c>
    </row>
    <row r="158" spans="1:3" ht="14.25" customHeight="1">
      <c r="A158" s="65" t="s">
        <v>559</v>
      </c>
      <c r="B158" s="66" t="s">
        <v>224</v>
      </c>
      <c r="C158" s="67" t="s">
        <v>154</v>
      </c>
    </row>
    <row r="159" spans="1:3" ht="14.25" customHeight="1">
      <c r="A159" s="65" t="s">
        <v>560</v>
      </c>
      <c r="B159" s="66" t="s">
        <v>225</v>
      </c>
      <c r="C159" s="67" t="s">
        <v>154</v>
      </c>
    </row>
    <row r="160" spans="1:3" ht="14.25" customHeight="1">
      <c r="A160" s="65" t="s">
        <v>561</v>
      </c>
      <c r="B160" s="66" t="s">
        <v>226</v>
      </c>
      <c r="C160" s="67" t="s">
        <v>154</v>
      </c>
    </row>
    <row r="161" spans="1:3" ht="14.25" customHeight="1">
      <c r="A161" s="65" t="s">
        <v>562</v>
      </c>
      <c r="B161" s="66" t="s">
        <v>227</v>
      </c>
      <c r="C161" s="67" t="s">
        <v>154</v>
      </c>
    </row>
    <row r="162" spans="1:3" ht="14.25" customHeight="1">
      <c r="A162" s="68"/>
      <c r="B162" s="66"/>
      <c r="C162" s="67"/>
    </row>
    <row r="163" spans="1:3" ht="14.25" customHeight="1">
      <c r="A163" s="62" t="s">
        <v>581</v>
      </c>
      <c r="B163" s="63"/>
      <c r="C163" s="69"/>
    </row>
    <row r="164" spans="1:3" ht="14.25" customHeight="1">
      <c r="A164" s="65" t="s">
        <v>582</v>
      </c>
      <c r="B164" s="66" t="s">
        <v>228</v>
      </c>
      <c r="C164" s="67" t="s">
        <v>116</v>
      </c>
    </row>
    <row r="165" spans="1:3" ht="14.25" customHeight="1">
      <c r="A165" s="65" t="s">
        <v>566</v>
      </c>
      <c r="B165" s="66" t="s">
        <v>229</v>
      </c>
      <c r="C165" s="67" t="s">
        <v>116</v>
      </c>
    </row>
    <row r="166" spans="1:3" ht="14.25" customHeight="1">
      <c r="A166" s="68"/>
      <c r="B166" s="66"/>
      <c r="C166" s="67"/>
    </row>
    <row r="167" spans="1:3" ht="14.25" customHeight="1">
      <c r="A167" s="62" t="s">
        <v>230</v>
      </c>
      <c r="B167" s="63"/>
      <c r="C167" s="69"/>
    </row>
    <row r="168" spans="1:3" ht="14.25" customHeight="1">
      <c r="A168" s="65" t="s">
        <v>583</v>
      </c>
      <c r="B168" s="66" t="s">
        <v>230</v>
      </c>
      <c r="C168" s="67" t="s">
        <v>116</v>
      </c>
    </row>
    <row r="169" spans="1:3" ht="14.25" customHeight="1" thickBot="1">
      <c r="A169" s="84"/>
      <c r="B169" s="85"/>
      <c r="C169" s="90"/>
    </row>
    <row r="170" spans="1:3" ht="14.25" customHeight="1"/>
    <row r="176" spans="1:3" hidden="1">
      <c r="B176" s="61" t="s">
        <v>115</v>
      </c>
    </row>
    <row r="177" spans="2:2" hidden="1">
      <c r="B177" s="61" t="s">
        <v>117</v>
      </c>
    </row>
    <row r="178" spans="2:2" hidden="1">
      <c r="B178" s="61" t="s">
        <v>118</v>
      </c>
    </row>
    <row r="179" spans="2:2" hidden="1">
      <c r="B179" s="61" t="s">
        <v>119</v>
      </c>
    </row>
    <row r="180" spans="2:2" hidden="1">
      <c r="B180" s="61" t="s">
        <v>120</v>
      </c>
    </row>
    <row r="181" spans="2:2" hidden="1">
      <c r="B181" s="61" t="s">
        <v>121</v>
      </c>
    </row>
    <row r="182" spans="2:2" hidden="1">
      <c r="B182" s="61" t="s">
        <v>122</v>
      </c>
    </row>
    <row r="183" spans="2:2" hidden="1">
      <c r="B183" s="61" t="s">
        <v>123</v>
      </c>
    </row>
    <row r="184" spans="2:2" hidden="1">
      <c r="B184" s="61" t="s">
        <v>124</v>
      </c>
    </row>
    <row r="185" spans="2:2" hidden="1">
      <c r="B185" s="61" t="s">
        <v>125</v>
      </c>
    </row>
    <row r="186" spans="2:2" hidden="1">
      <c r="B186" s="61" t="s">
        <v>126</v>
      </c>
    </row>
    <row r="187" spans="2:2" hidden="1">
      <c r="B187" s="61" t="s">
        <v>127</v>
      </c>
    </row>
    <row r="188" spans="2:2" hidden="1">
      <c r="B188" s="61" t="s">
        <v>128</v>
      </c>
    </row>
    <row r="189" spans="2:2" hidden="1">
      <c r="B189" s="61" t="s">
        <v>129</v>
      </c>
    </row>
    <row r="190" spans="2:2" hidden="1">
      <c r="B190" s="61" t="s">
        <v>130</v>
      </c>
    </row>
    <row r="191" spans="2:2" hidden="1">
      <c r="B191" s="61" t="s">
        <v>131</v>
      </c>
    </row>
    <row r="192" spans="2:2" hidden="1">
      <c r="B192" s="61" t="s">
        <v>132</v>
      </c>
    </row>
    <row r="193" spans="2:2" hidden="1">
      <c r="B193" s="61" t="s">
        <v>133</v>
      </c>
    </row>
    <row r="194" spans="2:2" hidden="1">
      <c r="B194" s="61" t="s">
        <v>134</v>
      </c>
    </row>
    <row r="195" spans="2:2" hidden="1">
      <c r="B195" s="61" t="s">
        <v>135</v>
      </c>
    </row>
    <row r="196" spans="2:2" hidden="1">
      <c r="B196" s="61" t="s">
        <v>136</v>
      </c>
    </row>
    <row r="197" spans="2:2" hidden="1">
      <c r="B197" s="61" t="s">
        <v>137</v>
      </c>
    </row>
    <row r="198" spans="2:2" hidden="1">
      <c r="B198" s="61" t="s">
        <v>138</v>
      </c>
    </row>
    <row r="199" spans="2:2" hidden="1">
      <c r="B199" s="61" t="s">
        <v>139</v>
      </c>
    </row>
    <row r="200" spans="2:2" hidden="1">
      <c r="B200" s="61" t="s">
        <v>140</v>
      </c>
    </row>
    <row r="201" spans="2:2" hidden="1">
      <c r="B201" s="61" t="s">
        <v>141</v>
      </c>
    </row>
    <row r="202" spans="2:2" hidden="1">
      <c r="B202" s="61" t="s">
        <v>142</v>
      </c>
    </row>
    <row r="203" spans="2:2" hidden="1">
      <c r="B203" s="61" t="s">
        <v>143</v>
      </c>
    </row>
    <row r="204" spans="2:2" hidden="1">
      <c r="B204" s="61" t="s">
        <v>144</v>
      </c>
    </row>
    <row r="205" spans="2:2" hidden="1">
      <c r="B205" s="61" t="s">
        <v>145</v>
      </c>
    </row>
    <row r="206" spans="2:2" hidden="1">
      <c r="B206" s="61" t="s">
        <v>146</v>
      </c>
    </row>
    <row r="207" spans="2:2" hidden="1">
      <c r="B207" s="61" t="s">
        <v>147</v>
      </c>
    </row>
    <row r="208" spans="2:2" hidden="1">
      <c r="B208" s="61" t="s">
        <v>148</v>
      </c>
    </row>
    <row r="209" spans="2:2" hidden="1">
      <c r="B209" s="61" t="s">
        <v>149</v>
      </c>
    </row>
    <row r="210" spans="2:2" hidden="1">
      <c r="B210" s="61" t="s">
        <v>150</v>
      </c>
    </row>
    <row r="211" spans="2:2" hidden="1">
      <c r="B211" s="61" t="s">
        <v>151</v>
      </c>
    </row>
    <row r="212" spans="2:2" hidden="1">
      <c r="B212" s="61" t="s">
        <v>152</v>
      </c>
    </row>
    <row r="213" spans="2:2" hidden="1">
      <c r="B213" s="61" t="s">
        <v>153</v>
      </c>
    </row>
    <row r="214" spans="2:2" hidden="1">
      <c r="B214" s="61" t="s">
        <v>155</v>
      </c>
    </row>
    <row r="215" spans="2:2" hidden="1">
      <c r="B215" s="61" t="s">
        <v>156</v>
      </c>
    </row>
    <row r="216" spans="2:2" hidden="1">
      <c r="B216" s="61" t="s">
        <v>157</v>
      </c>
    </row>
    <row r="217" spans="2:2" hidden="1">
      <c r="B217" s="61" t="s">
        <v>158</v>
      </c>
    </row>
    <row r="218" spans="2:2" hidden="1">
      <c r="B218" s="61" t="s">
        <v>159</v>
      </c>
    </row>
    <row r="219" spans="2:2" hidden="1">
      <c r="B219" s="61" t="s">
        <v>160</v>
      </c>
    </row>
    <row r="220" spans="2:2" hidden="1">
      <c r="B220" s="61" t="s">
        <v>161</v>
      </c>
    </row>
    <row r="221" spans="2:2" hidden="1">
      <c r="B221" s="61" t="s">
        <v>162</v>
      </c>
    </row>
    <row r="222" spans="2:2" hidden="1">
      <c r="B222" s="61" t="s">
        <v>163</v>
      </c>
    </row>
    <row r="223" spans="2:2" hidden="1">
      <c r="B223" s="61" t="s">
        <v>164</v>
      </c>
    </row>
    <row r="224" spans="2:2" hidden="1">
      <c r="B224" s="61" t="s">
        <v>165</v>
      </c>
    </row>
    <row r="225" spans="2:2" hidden="1">
      <c r="B225" s="61" t="s">
        <v>166</v>
      </c>
    </row>
    <row r="226" spans="2:2" hidden="1">
      <c r="B226" s="61" t="s">
        <v>167</v>
      </c>
    </row>
    <row r="227" spans="2:2" hidden="1">
      <c r="B227" s="61" t="s">
        <v>168</v>
      </c>
    </row>
    <row r="228" spans="2:2" hidden="1">
      <c r="B228" s="61" t="s">
        <v>169</v>
      </c>
    </row>
    <row r="229" spans="2:2" hidden="1">
      <c r="B229" s="61" t="s">
        <v>170</v>
      </c>
    </row>
    <row r="230" spans="2:2" hidden="1">
      <c r="B230" s="61" t="s">
        <v>171</v>
      </c>
    </row>
    <row r="231" spans="2:2" hidden="1">
      <c r="B231" s="61" t="s">
        <v>172</v>
      </c>
    </row>
    <row r="232" spans="2:2" hidden="1">
      <c r="B232" s="61" t="s">
        <v>174</v>
      </c>
    </row>
    <row r="233" spans="2:2" hidden="1">
      <c r="B233" s="61" t="s">
        <v>175</v>
      </c>
    </row>
    <row r="234" spans="2:2" hidden="1">
      <c r="B234" s="61" t="s">
        <v>176</v>
      </c>
    </row>
    <row r="235" spans="2:2" hidden="1">
      <c r="B235" s="61" t="s">
        <v>177</v>
      </c>
    </row>
    <row r="236" spans="2:2" hidden="1">
      <c r="B236" s="61" t="s">
        <v>178</v>
      </c>
    </row>
    <row r="237" spans="2:2" hidden="1">
      <c r="B237" s="61" t="s">
        <v>179</v>
      </c>
    </row>
    <row r="238" spans="2:2" hidden="1">
      <c r="B238" s="61" t="s">
        <v>181</v>
      </c>
    </row>
    <row r="239" spans="2:2" hidden="1">
      <c r="B239" s="61" t="s">
        <v>182</v>
      </c>
    </row>
    <row r="240" spans="2:2" hidden="1">
      <c r="B240" s="61" t="s">
        <v>183</v>
      </c>
    </row>
    <row r="241" spans="2:2" hidden="1">
      <c r="B241" s="61" t="s">
        <v>184</v>
      </c>
    </row>
    <row r="242" spans="2:2" hidden="1">
      <c r="B242" s="61" t="s">
        <v>185</v>
      </c>
    </row>
    <row r="243" spans="2:2" hidden="1">
      <c r="B243" s="61" t="s">
        <v>186</v>
      </c>
    </row>
    <row r="244" spans="2:2" hidden="1">
      <c r="B244" s="61" t="s">
        <v>187</v>
      </c>
    </row>
    <row r="245" spans="2:2" hidden="1">
      <c r="B245" s="61" t="s">
        <v>188</v>
      </c>
    </row>
    <row r="246" spans="2:2" hidden="1">
      <c r="B246" s="61" t="s">
        <v>189</v>
      </c>
    </row>
    <row r="247" spans="2:2" hidden="1">
      <c r="B247" s="61" t="s">
        <v>190</v>
      </c>
    </row>
    <row r="248" spans="2:2" hidden="1">
      <c r="B248" s="61" t="s">
        <v>191</v>
      </c>
    </row>
    <row r="249" spans="2:2" hidden="1">
      <c r="B249" s="61" t="s">
        <v>192</v>
      </c>
    </row>
    <row r="250" spans="2:2" hidden="1">
      <c r="B250" s="61" t="s">
        <v>157</v>
      </c>
    </row>
    <row r="251" spans="2:2" hidden="1">
      <c r="B251" s="61" t="s">
        <v>193</v>
      </c>
    </row>
    <row r="252" spans="2:2" hidden="1">
      <c r="B252" s="61" t="s">
        <v>517</v>
      </c>
    </row>
    <row r="253" spans="2:2" hidden="1">
      <c r="B253" s="61" t="s">
        <v>194</v>
      </c>
    </row>
    <row r="254" spans="2:2" hidden="1">
      <c r="B254" s="61" t="s">
        <v>195</v>
      </c>
    </row>
    <row r="255" spans="2:2" hidden="1">
      <c r="B255" s="61" t="s">
        <v>196</v>
      </c>
    </row>
    <row r="256" spans="2:2" hidden="1">
      <c r="B256" s="61" t="s">
        <v>197</v>
      </c>
    </row>
    <row r="257" spans="2:2" hidden="1">
      <c r="B257" s="61" t="s">
        <v>198</v>
      </c>
    </row>
    <row r="258" spans="2:2" hidden="1">
      <c r="B258" s="61" t="s">
        <v>199</v>
      </c>
    </row>
    <row r="259" spans="2:2" hidden="1">
      <c r="B259" s="61" t="s">
        <v>200</v>
      </c>
    </row>
    <row r="260" spans="2:2" hidden="1">
      <c r="B260" s="61" t="s">
        <v>201</v>
      </c>
    </row>
    <row r="261" spans="2:2" hidden="1">
      <c r="B261" s="61" t="s">
        <v>202</v>
      </c>
    </row>
    <row r="262" spans="2:2" hidden="1">
      <c r="B262" s="61" t="s">
        <v>203</v>
      </c>
    </row>
    <row r="263" spans="2:2" hidden="1">
      <c r="B263" s="61" t="s">
        <v>204</v>
      </c>
    </row>
    <row r="264" spans="2:2" hidden="1">
      <c r="B264" s="61" t="s">
        <v>157</v>
      </c>
    </row>
    <row r="265" spans="2:2" hidden="1">
      <c r="B265" s="61" t="s">
        <v>205</v>
      </c>
    </row>
    <row r="266" spans="2:2" hidden="1">
      <c r="B266" s="61" t="s">
        <v>206</v>
      </c>
    </row>
    <row r="267" spans="2:2" hidden="1">
      <c r="B267" s="61" t="s">
        <v>207</v>
      </c>
    </row>
    <row r="268" spans="2:2" hidden="1">
      <c r="B268" s="61" t="s">
        <v>208</v>
      </c>
    </row>
    <row r="269" spans="2:2" hidden="1">
      <c r="B269" s="61" t="s">
        <v>209</v>
      </c>
    </row>
    <row r="270" spans="2:2" hidden="1">
      <c r="B270" s="61" t="s">
        <v>210</v>
      </c>
    </row>
    <row r="271" spans="2:2" hidden="1">
      <c r="B271" s="61" t="s">
        <v>211</v>
      </c>
    </row>
    <row r="272" spans="2:2" hidden="1">
      <c r="B272" s="61" t="s">
        <v>212</v>
      </c>
    </row>
    <row r="273" spans="2:2" hidden="1">
      <c r="B273" s="61" t="s">
        <v>213</v>
      </c>
    </row>
    <row r="274" spans="2:2" hidden="1">
      <c r="B274" s="61" t="s">
        <v>214</v>
      </c>
    </row>
    <row r="275" spans="2:2" hidden="1">
      <c r="B275" s="61" t="s">
        <v>243</v>
      </c>
    </row>
    <row r="276" spans="2:2" hidden="1">
      <c r="B276" s="61" t="s">
        <v>215</v>
      </c>
    </row>
    <row r="277" spans="2:2" hidden="1">
      <c r="B277" s="61" t="s">
        <v>216</v>
      </c>
    </row>
    <row r="278" spans="2:2" hidden="1">
      <c r="B278" s="61" t="s">
        <v>217</v>
      </c>
    </row>
    <row r="279" spans="2:2" hidden="1">
      <c r="B279" s="61" t="s">
        <v>218</v>
      </c>
    </row>
    <row r="280" spans="2:2" hidden="1">
      <c r="B280" s="61" t="s">
        <v>219</v>
      </c>
    </row>
    <row r="281" spans="2:2" hidden="1">
      <c r="B281" s="61" t="s">
        <v>220</v>
      </c>
    </row>
    <row r="282" spans="2:2" hidden="1">
      <c r="B282" s="61" t="s">
        <v>221</v>
      </c>
    </row>
    <row r="283" spans="2:2" hidden="1">
      <c r="B283" s="61" t="s">
        <v>222</v>
      </c>
    </row>
    <row r="284" spans="2:2" hidden="1">
      <c r="B284" s="61" t="s">
        <v>223</v>
      </c>
    </row>
    <row r="285" spans="2:2" hidden="1">
      <c r="B285" s="61" t="s">
        <v>224</v>
      </c>
    </row>
    <row r="286" spans="2:2" hidden="1">
      <c r="B286" s="61" t="s">
        <v>225</v>
      </c>
    </row>
    <row r="287" spans="2:2" hidden="1">
      <c r="B287" s="61" t="s">
        <v>226</v>
      </c>
    </row>
    <row r="288" spans="2:2" hidden="1">
      <c r="B288" s="61" t="s">
        <v>227</v>
      </c>
    </row>
    <row r="289" spans="2:2" hidden="1">
      <c r="B289" s="61" t="s">
        <v>228</v>
      </c>
    </row>
    <row r="290" spans="2:2" hidden="1">
      <c r="B290" s="61" t="s">
        <v>229</v>
      </c>
    </row>
    <row r="291" spans="2:2" hidden="1">
      <c r="B291" s="61" t="s">
        <v>230</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IV46"/>
  <sheetViews>
    <sheetView view="pageBreakPreview" zoomScale="85" zoomScaleNormal="100" zoomScaleSheetLayoutView="85" zoomScalePageLayoutView="85" workbookViewId="0">
      <selection activeCell="AG13" sqref="AG13:AO13"/>
    </sheetView>
  </sheetViews>
  <sheetFormatPr defaultRowHeight="13.5"/>
  <cols>
    <col min="1" max="32" width="2" style="595" customWidth="1"/>
    <col min="33" max="38" width="2" style="596" customWidth="1"/>
    <col min="39" max="39" width="2.75" style="596" customWidth="1"/>
    <col min="40" max="41" width="2" style="596" customWidth="1"/>
    <col min="42" max="43" width="2" style="595" customWidth="1"/>
    <col min="44" max="44" width="9" style="596"/>
    <col min="45" max="45" width="10.625" style="596" customWidth="1"/>
    <col min="46" max="16384" width="9" style="596"/>
  </cols>
  <sheetData>
    <row r="1" spans="1:45">
      <c r="A1" s="595" t="s">
        <v>5189</v>
      </c>
    </row>
    <row r="2" spans="1:45" s="599" customFormat="1" ht="17.25" customHeight="1">
      <c r="A2" s="597" t="s">
        <v>244</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8"/>
      <c r="AH2" s="598"/>
      <c r="AI2" s="598"/>
      <c r="AJ2" s="598"/>
      <c r="AK2" s="598"/>
      <c r="AL2" s="598"/>
      <c r="AM2" s="598"/>
      <c r="AN2" s="598"/>
      <c r="AO2" s="598"/>
      <c r="AP2" s="597"/>
      <c r="AQ2" s="597"/>
    </row>
    <row r="3" spans="1:45" s="599" customFormat="1" ht="19.5" customHeight="1">
      <c r="A3" s="597"/>
      <c r="B3" s="600"/>
      <c r="C3" s="601"/>
      <c r="D3" s="597"/>
      <c r="E3" s="597"/>
      <c r="F3" s="597"/>
      <c r="G3" s="597"/>
      <c r="H3" s="597"/>
      <c r="I3" s="601"/>
      <c r="J3" s="597"/>
      <c r="K3" s="597"/>
      <c r="L3" s="597"/>
      <c r="M3" s="597"/>
      <c r="N3" s="597"/>
      <c r="O3" s="597"/>
      <c r="P3" s="597"/>
      <c r="Q3" s="597"/>
      <c r="R3" s="597"/>
      <c r="S3" s="597"/>
      <c r="T3" s="597"/>
      <c r="U3" s="597"/>
      <c r="V3" s="597"/>
      <c r="W3" s="597"/>
      <c r="X3" s="597"/>
      <c r="Y3" s="597"/>
      <c r="Z3" s="597"/>
      <c r="AA3" s="597"/>
      <c r="AB3" s="597"/>
      <c r="AC3" s="597"/>
      <c r="AD3" s="597"/>
      <c r="AE3" s="597"/>
      <c r="AF3" s="597"/>
      <c r="AG3" s="598"/>
      <c r="AH3" s="598"/>
      <c r="AI3" s="598"/>
      <c r="AJ3" s="598"/>
      <c r="AK3" s="598"/>
      <c r="AL3" s="598"/>
      <c r="AM3" s="598"/>
      <c r="AN3" s="598"/>
      <c r="AO3" s="598"/>
      <c r="AP3" s="597"/>
      <c r="AQ3" s="597"/>
    </row>
    <row r="4" spans="1:45" s="599" customFormat="1" ht="19.5" customHeight="1">
      <c r="A4" s="1438" t="s">
        <v>245</v>
      </c>
      <c r="B4" s="1439"/>
      <c r="C4" s="1444" t="s">
        <v>246</v>
      </c>
      <c r="D4" s="1445"/>
      <c r="E4" s="1445"/>
      <c r="F4" s="1445"/>
      <c r="G4" s="1445"/>
      <c r="H4" s="1445"/>
      <c r="I4" s="1445"/>
      <c r="J4" s="1445"/>
      <c r="K4" s="1445"/>
      <c r="L4" s="1445"/>
      <c r="M4" s="1445"/>
      <c r="N4" s="1445"/>
      <c r="O4" s="1445"/>
      <c r="P4" s="1445"/>
      <c r="Q4" s="1445"/>
      <c r="R4" s="1445"/>
      <c r="S4" s="1445"/>
      <c r="T4" s="1445"/>
      <c r="U4" s="1445"/>
      <c r="V4" s="1445"/>
      <c r="W4" s="1445"/>
      <c r="X4" s="1445"/>
      <c r="Y4" s="1445"/>
      <c r="Z4" s="1445"/>
      <c r="AA4" s="1445"/>
      <c r="AB4" s="1446" t="s">
        <v>247</v>
      </c>
      <c r="AC4" s="1447"/>
      <c r="AD4" s="1447"/>
      <c r="AE4" s="1447"/>
      <c r="AF4" s="1447"/>
      <c r="AG4" s="1448"/>
      <c r="AH4" s="1448"/>
      <c r="AI4" s="1448"/>
      <c r="AJ4" s="1448"/>
      <c r="AK4" s="1448"/>
      <c r="AL4" s="1448"/>
      <c r="AM4" s="1448"/>
      <c r="AN4" s="1448"/>
      <c r="AO4" s="1448"/>
      <c r="AP4" s="1449" t="s">
        <v>248</v>
      </c>
      <c r="AQ4" s="1450"/>
    </row>
    <row r="5" spans="1:45" s="599" customFormat="1" ht="19.5" customHeight="1">
      <c r="A5" s="1440"/>
      <c r="B5" s="1441"/>
      <c r="C5" s="1436" t="s">
        <v>249</v>
      </c>
      <c r="D5" s="1437"/>
      <c r="E5" s="1437"/>
      <c r="F5" s="1437"/>
      <c r="G5" s="1437"/>
      <c r="H5" s="1437"/>
      <c r="I5" s="1437"/>
      <c r="J5" s="1437"/>
      <c r="K5" s="1437"/>
      <c r="L5" s="1437"/>
      <c r="M5" s="1437"/>
      <c r="N5" s="1437"/>
      <c r="O5" s="1437"/>
      <c r="P5" s="1437"/>
      <c r="Q5" s="1437"/>
      <c r="R5" s="1437"/>
      <c r="S5" s="1437"/>
      <c r="T5" s="1437"/>
      <c r="U5" s="1437"/>
      <c r="V5" s="1437"/>
      <c r="W5" s="1437"/>
      <c r="X5" s="1437"/>
      <c r="Y5" s="1437"/>
      <c r="Z5" s="1437"/>
      <c r="AA5" s="1437"/>
      <c r="AB5" s="1431" t="s">
        <v>247</v>
      </c>
      <c r="AC5" s="1432"/>
      <c r="AD5" s="1432"/>
      <c r="AE5" s="1432"/>
      <c r="AF5" s="1432"/>
      <c r="AG5" s="1433"/>
      <c r="AH5" s="1433"/>
      <c r="AI5" s="1433"/>
      <c r="AJ5" s="1433"/>
      <c r="AK5" s="1433"/>
      <c r="AL5" s="1433"/>
      <c r="AM5" s="1433"/>
      <c r="AN5" s="1433"/>
      <c r="AO5" s="1433"/>
      <c r="AP5" s="1434" t="s">
        <v>250</v>
      </c>
      <c r="AQ5" s="1435"/>
      <c r="AR5" s="596"/>
      <c r="AS5" s="596"/>
    </row>
    <row r="6" spans="1:45" ht="18" customHeight="1">
      <c r="A6" s="1440"/>
      <c r="B6" s="1441"/>
      <c r="C6" s="1436" t="s">
        <v>251</v>
      </c>
      <c r="D6" s="1437"/>
      <c r="E6" s="1437"/>
      <c r="F6" s="1437"/>
      <c r="G6" s="1437"/>
      <c r="H6" s="1437"/>
      <c r="I6" s="1437"/>
      <c r="J6" s="1437"/>
      <c r="K6" s="1437"/>
      <c r="L6" s="1437"/>
      <c r="M6" s="1437"/>
      <c r="N6" s="1437"/>
      <c r="O6" s="1437"/>
      <c r="P6" s="1437"/>
      <c r="Q6" s="1437"/>
      <c r="R6" s="1437"/>
      <c r="S6" s="1437"/>
      <c r="T6" s="1437"/>
      <c r="U6" s="1437"/>
      <c r="V6" s="1437"/>
      <c r="W6" s="1437"/>
      <c r="X6" s="1437"/>
      <c r="Y6" s="1437"/>
      <c r="Z6" s="1437"/>
      <c r="AA6" s="1437"/>
      <c r="AB6" s="1431" t="s">
        <v>247</v>
      </c>
      <c r="AC6" s="1432"/>
      <c r="AD6" s="1432"/>
      <c r="AE6" s="1432"/>
      <c r="AF6" s="1432"/>
      <c r="AG6" s="1433"/>
      <c r="AH6" s="1433"/>
      <c r="AI6" s="1433"/>
      <c r="AJ6" s="1433"/>
      <c r="AK6" s="1433"/>
      <c r="AL6" s="1433"/>
      <c r="AM6" s="1433"/>
      <c r="AN6" s="1433"/>
      <c r="AO6" s="1433"/>
      <c r="AP6" s="1434" t="s">
        <v>252</v>
      </c>
      <c r="AQ6" s="1435"/>
    </row>
    <row r="7" spans="1:45" ht="18" customHeight="1">
      <c r="A7" s="1440"/>
      <c r="B7" s="1441"/>
      <c r="C7" s="1436" t="s">
        <v>253</v>
      </c>
      <c r="D7" s="1437"/>
      <c r="E7" s="1437"/>
      <c r="F7" s="1437"/>
      <c r="G7" s="1437"/>
      <c r="H7" s="1437"/>
      <c r="I7" s="1437"/>
      <c r="J7" s="1437"/>
      <c r="K7" s="1437"/>
      <c r="L7" s="1437"/>
      <c r="M7" s="1437"/>
      <c r="N7" s="1437"/>
      <c r="O7" s="1437"/>
      <c r="P7" s="1437"/>
      <c r="Q7" s="1437"/>
      <c r="R7" s="1437"/>
      <c r="S7" s="1437"/>
      <c r="T7" s="1437"/>
      <c r="U7" s="1437"/>
      <c r="V7" s="1437"/>
      <c r="W7" s="1437"/>
      <c r="X7" s="1437"/>
      <c r="Y7" s="1437"/>
      <c r="Z7" s="1437"/>
      <c r="AA7" s="1437"/>
      <c r="AB7" s="1431" t="s">
        <v>247</v>
      </c>
      <c r="AC7" s="1432"/>
      <c r="AD7" s="1432"/>
      <c r="AE7" s="1432"/>
      <c r="AF7" s="1432"/>
      <c r="AG7" s="1433"/>
      <c r="AH7" s="1433"/>
      <c r="AI7" s="1433"/>
      <c r="AJ7" s="1433"/>
      <c r="AK7" s="1433"/>
      <c r="AL7" s="1433"/>
      <c r="AM7" s="1433"/>
      <c r="AN7" s="1433"/>
      <c r="AO7" s="1433"/>
      <c r="AP7" s="1434" t="s">
        <v>254</v>
      </c>
      <c r="AQ7" s="1435"/>
    </row>
    <row r="8" spans="1:45" ht="18" customHeight="1">
      <c r="A8" s="1442"/>
      <c r="B8" s="1443"/>
      <c r="C8" s="1451" t="s">
        <v>255</v>
      </c>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3" t="s">
        <v>247</v>
      </c>
      <c r="AC8" s="1454"/>
      <c r="AD8" s="1454"/>
      <c r="AE8" s="1454"/>
      <c r="AF8" s="1454"/>
      <c r="AG8" s="1455"/>
      <c r="AH8" s="1455"/>
      <c r="AI8" s="1455"/>
      <c r="AJ8" s="1455"/>
      <c r="AK8" s="1455"/>
      <c r="AL8" s="1455"/>
      <c r="AM8" s="1455"/>
      <c r="AN8" s="1455"/>
      <c r="AO8" s="1455"/>
      <c r="AP8" s="1456" t="s">
        <v>256</v>
      </c>
      <c r="AQ8" s="1457"/>
    </row>
    <row r="9" spans="1:45" ht="18" customHeight="1">
      <c r="A9" s="1438" t="s">
        <v>257</v>
      </c>
      <c r="B9" s="1439"/>
      <c r="C9" s="1458" t="s">
        <v>258</v>
      </c>
      <c r="D9" s="1458"/>
      <c r="E9" s="1444" t="s">
        <v>26</v>
      </c>
      <c r="F9" s="1444"/>
      <c r="G9" s="1444"/>
      <c r="H9" s="1444"/>
      <c r="I9" s="1444"/>
      <c r="J9" s="1444"/>
      <c r="K9" s="1444"/>
      <c r="L9" s="1444"/>
      <c r="M9" s="1444"/>
      <c r="N9" s="1444"/>
      <c r="O9" s="1444"/>
      <c r="P9" s="1444"/>
      <c r="Q9" s="1444"/>
      <c r="R9" s="1444"/>
      <c r="S9" s="1444"/>
      <c r="T9" s="1444"/>
      <c r="U9" s="1444"/>
      <c r="V9" s="1444"/>
      <c r="W9" s="1444"/>
      <c r="X9" s="1444"/>
      <c r="Y9" s="1444"/>
      <c r="Z9" s="1444"/>
      <c r="AA9" s="1444"/>
      <c r="AB9" s="1460" t="s">
        <v>259</v>
      </c>
      <c r="AC9" s="1461"/>
      <c r="AD9" s="1461"/>
      <c r="AE9" s="1461"/>
      <c r="AF9" s="1461"/>
      <c r="AG9" s="1462">
        <f>AG10+AG11+AG12</f>
        <v>0</v>
      </c>
      <c r="AH9" s="1462"/>
      <c r="AI9" s="1462"/>
      <c r="AJ9" s="1462"/>
      <c r="AK9" s="1462"/>
      <c r="AL9" s="1462"/>
      <c r="AM9" s="1462"/>
      <c r="AN9" s="1462"/>
      <c r="AO9" s="1462"/>
      <c r="AP9" s="1463" t="s">
        <v>260</v>
      </c>
      <c r="AQ9" s="1464"/>
      <c r="AR9" s="595"/>
      <c r="AS9" s="595"/>
    </row>
    <row r="10" spans="1:45" s="595" customFormat="1" ht="18" customHeight="1">
      <c r="A10" s="1440"/>
      <c r="B10" s="1441"/>
      <c r="C10" s="1459"/>
      <c r="D10" s="1459"/>
      <c r="E10" s="1436" t="s">
        <v>258</v>
      </c>
      <c r="F10" s="1437"/>
      <c r="G10" s="1437"/>
      <c r="H10" s="1437"/>
      <c r="I10" s="1437"/>
      <c r="J10" s="1437"/>
      <c r="K10" s="1437"/>
      <c r="L10" s="1437"/>
      <c r="M10" s="1466" t="s">
        <v>261</v>
      </c>
      <c r="N10" s="1467"/>
      <c r="O10" s="1467"/>
      <c r="P10" s="1467"/>
      <c r="Q10" s="1467"/>
      <c r="R10" s="1467"/>
      <c r="S10" s="1467"/>
      <c r="T10" s="1467"/>
      <c r="U10" s="1467"/>
      <c r="V10" s="1467"/>
      <c r="W10" s="1467"/>
      <c r="X10" s="1467"/>
      <c r="Y10" s="1467"/>
      <c r="Z10" s="1467"/>
      <c r="AA10" s="1467"/>
      <c r="AB10" s="1431" t="s">
        <v>259</v>
      </c>
      <c r="AC10" s="1432"/>
      <c r="AD10" s="1432"/>
      <c r="AE10" s="1432"/>
      <c r="AF10" s="1432"/>
      <c r="AG10" s="1433"/>
      <c r="AH10" s="1433"/>
      <c r="AI10" s="1433"/>
      <c r="AJ10" s="1433"/>
      <c r="AK10" s="1433"/>
      <c r="AL10" s="1433"/>
      <c r="AM10" s="1433"/>
      <c r="AN10" s="1433"/>
      <c r="AO10" s="1433"/>
      <c r="AP10" s="1434" t="s">
        <v>262</v>
      </c>
      <c r="AQ10" s="1435"/>
      <c r="AR10" s="596"/>
      <c r="AS10" s="596"/>
    </row>
    <row r="11" spans="1:45" ht="18" customHeight="1">
      <c r="A11" s="1440"/>
      <c r="B11" s="1441"/>
      <c r="C11" s="1459"/>
      <c r="D11" s="1459"/>
      <c r="E11" s="1437"/>
      <c r="F11" s="1437"/>
      <c r="G11" s="1437"/>
      <c r="H11" s="1437"/>
      <c r="I11" s="1437"/>
      <c r="J11" s="1437"/>
      <c r="K11" s="1437"/>
      <c r="L11" s="1437"/>
      <c r="M11" s="1466" t="s">
        <v>263</v>
      </c>
      <c r="N11" s="1467"/>
      <c r="O11" s="1467"/>
      <c r="P11" s="1467"/>
      <c r="Q11" s="1467"/>
      <c r="R11" s="1467"/>
      <c r="S11" s="1467"/>
      <c r="T11" s="1467"/>
      <c r="U11" s="1467"/>
      <c r="V11" s="1467"/>
      <c r="W11" s="1467"/>
      <c r="X11" s="1467"/>
      <c r="Y11" s="1467"/>
      <c r="Z11" s="1467"/>
      <c r="AA11" s="1467"/>
      <c r="AB11" s="1431" t="s">
        <v>259</v>
      </c>
      <c r="AC11" s="1432"/>
      <c r="AD11" s="1432"/>
      <c r="AE11" s="1432"/>
      <c r="AF11" s="1432"/>
      <c r="AG11" s="1433"/>
      <c r="AH11" s="1433"/>
      <c r="AI11" s="1433"/>
      <c r="AJ11" s="1433"/>
      <c r="AK11" s="1433"/>
      <c r="AL11" s="1433"/>
      <c r="AM11" s="1433"/>
      <c r="AN11" s="1433"/>
      <c r="AO11" s="1433"/>
      <c r="AP11" s="1434" t="s">
        <v>264</v>
      </c>
      <c r="AQ11" s="1435"/>
    </row>
    <row r="12" spans="1:45" ht="18" customHeight="1">
      <c r="A12" s="1440"/>
      <c r="B12" s="1441"/>
      <c r="C12" s="1459"/>
      <c r="D12" s="1459"/>
      <c r="E12" s="1437"/>
      <c r="F12" s="1437"/>
      <c r="G12" s="1437"/>
      <c r="H12" s="1437"/>
      <c r="I12" s="1437"/>
      <c r="J12" s="1437"/>
      <c r="K12" s="1437"/>
      <c r="L12" s="1437"/>
      <c r="M12" s="1466" t="s">
        <v>265</v>
      </c>
      <c r="N12" s="1467"/>
      <c r="O12" s="1467"/>
      <c r="P12" s="1467"/>
      <c r="Q12" s="1467"/>
      <c r="R12" s="1467"/>
      <c r="S12" s="1467"/>
      <c r="T12" s="1467"/>
      <c r="U12" s="1467"/>
      <c r="V12" s="1467"/>
      <c r="W12" s="1467"/>
      <c r="X12" s="1467"/>
      <c r="Y12" s="1467"/>
      <c r="Z12" s="1467"/>
      <c r="AA12" s="1467"/>
      <c r="AB12" s="1431" t="s">
        <v>259</v>
      </c>
      <c r="AC12" s="1432"/>
      <c r="AD12" s="1432"/>
      <c r="AE12" s="1432"/>
      <c r="AF12" s="1432"/>
      <c r="AG12" s="1433"/>
      <c r="AH12" s="1433"/>
      <c r="AI12" s="1433"/>
      <c r="AJ12" s="1433"/>
      <c r="AK12" s="1433"/>
      <c r="AL12" s="1433"/>
      <c r="AM12" s="1433"/>
      <c r="AN12" s="1433"/>
      <c r="AO12" s="1433"/>
      <c r="AP12" s="1434" t="s">
        <v>266</v>
      </c>
      <c r="AQ12" s="1435"/>
    </row>
    <row r="13" spans="1:45" ht="18" customHeight="1">
      <c r="A13" s="1440"/>
      <c r="B13" s="1441"/>
      <c r="C13" s="1459" t="s">
        <v>267</v>
      </c>
      <c r="D13" s="1459"/>
      <c r="E13" s="1436" t="s">
        <v>26</v>
      </c>
      <c r="F13" s="1437"/>
      <c r="G13" s="1437"/>
      <c r="H13" s="1437"/>
      <c r="I13" s="1437"/>
      <c r="J13" s="1437"/>
      <c r="K13" s="1437"/>
      <c r="L13" s="1437"/>
      <c r="M13" s="1437"/>
      <c r="N13" s="1437"/>
      <c r="O13" s="1437"/>
      <c r="P13" s="1437"/>
      <c r="Q13" s="1437"/>
      <c r="R13" s="1437"/>
      <c r="S13" s="1437"/>
      <c r="T13" s="1437"/>
      <c r="U13" s="1437"/>
      <c r="V13" s="1437"/>
      <c r="W13" s="1437"/>
      <c r="X13" s="1437"/>
      <c r="Y13" s="1437"/>
      <c r="Z13" s="1437"/>
      <c r="AA13" s="1437"/>
      <c r="AB13" s="1431" t="s">
        <v>268</v>
      </c>
      <c r="AC13" s="1432"/>
      <c r="AD13" s="1432"/>
      <c r="AE13" s="1432"/>
      <c r="AF13" s="1432"/>
      <c r="AG13" s="1465">
        <f>SUM(AG14:AO17)</f>
        <v>0</v>
      </c>
      <c r="AH13" s="1465"/>
      <c r="AI13" s="1465"/>
      <c r="AJ13" s="1465"/>
      <c r="AK13" s="1465"/>
      <c r="AL13" s="1465"/>
      <c r="AM13" s="1465"/>
      <c r="AN13" s="1465"/>
      <c r="AO13" s="1465"/>
      <c r="AP13" s="1434" t="s">
        <v>269</v>
      </c>
      <c r="AQ13" s="1435"/>
    </row>
    <row r="14" spans="1:45" ht="18" customHeight="1">
      <c r="A14" s="1440"/>
      <c r="B14" s="1441"/>
      <c r="C14" s="1459"/>
      <c r="D14" s="1459"/>
      <c r="E14" s="1436" t="s">
        <v>270</v>
      </c>
      <c r="F14" s="1437"/>
      <c r="G14" s="1437"/>
      <c r="H14" s="1437"/>
      <c r="I14" s="1437"/>
      <c r="J14" s="1437"/>
      <c r="K14" s="1437"/>
      <c r="L14" s="1437"/>
      <c r="M14" s="1466" t="s">
        <v>261</v>
      </c>
      <c r="N14" s="1467"/>
      <c r="O14" s="1467"/>
      <c r="P14" s="1467"/>
      <c r="Q14" s="1467"/>
      <c r="R14" s="1467"/>
      <c r="S14" s="1467"/>
      <c r="T14" s="1467"/>
      <c r="U14" s="1467"/>
      <c r="V14" s="1467"/>
      <c r="W14" s="1467"/>
      <c r="X14" s="1467"/>
      <c r="Y14" s="1467"/>
      <c r="Z14" s="1467"/>
      <c r="AA14" s="1467"/>
      <c r="AB14" s="1431" t="s">
        <v>268</v>
      </c>
      <c r="AC14" s="1432"/>
      <c r="AD14" s="1432"/>
      <c r="AE14" s="1432"/>
      <c r="AF14" s="1432"/>
      <c r="AG14" s="1465">
        <f>ROUND(AG5*AG10/1000,1)</f>
        <v>0</v>
      </c>
      <c r="AH14" s="1465"/>
      <c r="AI14" s="1465"/>
      <c r="AJ14" s="1465"/>
      <c r="AK14" s="1465"/>
      <c r="AL14" s="1465"/>
      <c r="AM14" s="1465"/>
      <c r="AN14" s="1465"/>
      <c r="AO14" s="1465"/>
      <c r="AP14" s="1434" t="s">
        <v>271</v>
      </c>
      <c r="AQ14" s="1435"/>
    </row>
    <row r="15" spans="1:45" ht="18" customHeight="1">
      <c r="A15" s="1440"/>
      <c r="B15" s="1441"/>
      <c r="C15" s="1459"/>
      <c r="D15" s="1459"/>
      <c r="E15" s="1437"/>
      <c r="F15" s="1437"/>
      <c r="G15" s="1437"/>
      <c r="H15" s="1437"/>
      <c r="I15" s="1437"/>
      <c r="J15" s="1437"/>
      <c r="K15" s="1437"/>
      <c r="L15" s="1437"/>
      <c r="M15" s="1466" t="s">
        <v>263</v>
      </c>
      <c r="N15" s="1467"/>
      <c r="O15" s="1467"/>
      <c r="P15" s="1467"/>
      <c r="Q15" s="1467"/>
      <c r="R15" s="1467"/>
      <c r="S15" s="1467"/>
      <c r="T15" s="1467"/>
      <c r="U15" s="1467"/>
      <c r="V15" s="1467"/>
      <c r="W15" s="1467"/>
      <c r="X15" s="1467"/>
      <c r="Y15" s="1467"/>
      <c r="Z15" s="1467"/>
      <c r="AA15" s="1467"/>
      <c r="AB15" s="1431" t="s">
        <v>268</v>
      </c>
      <c r="AC15" s="1432"/>
      <c r="AD15" s="1432"/>
      <c r="AE15" s="1432"/>
      <c r="AF15" s="1432"/>
      <c r="AG15" s="1465">
        <f>ROUND(AG5*AG11/1000,1)</f>
        <v>0</v>
      </c>
      <c r="AH15" s="1465"/>
      <c r="AI15" s="1465"/>
      <c r="AJ15" s="1465"/>
      <c r="AK15" s="1465"/>
      <c r="AL15" s="1465"/>
      <c r="AM15" s="1465"/>
      <c r="AN15" s="1465"/>
      <c r="AO15" s="1465"/>
      <c r="AP15" s="1434" t="s">
        <v>272</v>
      </c>
      <c r="AQ15" s="1435"/>
    </row>
    <row r="16" spans="1:45" ht="18" customHeight="1">
      <c r="A16" s="1440"/>
      <c r="B16" s="1441"/>
      <c r="C16" s="1459"/>
      <c r="D16" s="1459"/>
      <c r="E16" s="1437"/>
      <c r="F16" s="1437"/>
      <c r="G16" s="1437"/>
      <c r="H16" s="1437"/>
      <c r="I16" s="1437"/>
      <c r="J16" s="1437"/>
      <c r="K16" s="1437"/>
      <c r="L16" s="1437"/>
      <c r="M16" s="1466" t="s">
        <v>265</v>
      </c>
      <c r="N16" s="1467"/>
      <c r="O16" s="1467"/>
      <c r="P16" s="1467"/>
      <c r="Q16" s="1467"/>
      <c r="R16" s="1467"/>
      <c r="S16" s="1467"/>
      <c r="T16" s="1467"/>
      <c r="U16" s="1467"/>
      <c r="V16" s="1467"/>
      <c r="W16" s="1467"/>
      <c r="X16" s="1467"/>
      <c r="Y16" s="1467"/>
      <c r="Z16" s="1467"/>
      <c r="AA16" s="1467"/>
      <c r="AB16" s="1431" t="s">
        <v>268</v>
      </c>
      <c r="AC16" s="1432"/>
      <c r="AD16" s="1432"/>
      <c r="AE16" s="1432"/>
      <c r="AF16" s="1432"/>
      <c r="AG16" s="1465">
        <f>ROUND(AG5*AG12/1000,1)</f>
        <v>0</v>
      </c>
      <c r="AH16" s="1465"/>
      <c r="AI16" s="1465"/>
      <c r="AJ16" s="1465"/>
      <c r="AK16" s="1465"/>
      <c r="AL16" s="1465"/>
      <c r="AM16" s="1465"/>
      <c r="AN16" s="1465"/>
      <c r="AO16" s="1465"/>
      <c r="AP16" s="1434" t="s">
        <v>273</v>
      </c>
      <c r="AQ16" s="1435"/>
    </row>
    <row r="17" spans="1:256" s="603" customFormat="1" ht="18" customHeight="1">
      <c r="A17" s="1440"/>
      <c r="B17" s="1441"/>
      <c r="C17" s="1459"/>
      <c r="D17" s="1459"/>
      <c r="E17" s="1475" t="s">
        <v>274</v>
      </c>
      <c r="F17" s="1475"/>
      <c r="G17" s="1475"/>
      <c r="H17" s="1475"/>
      <c r="I17" s="1475"/>
      <c r="J17" s="1475"/>
      <c r="K17" s="1475"/>
      <c r="L17" s="1475"/>
      <c r="M17" s="1475"/>
      <c r="N17" s="1475"/>
      <c r="O17" s="1475"/>
      <c r="P17" s="1475"/>
      <c r="Q17" s="1475"/>
      <c r="R17" s="1475"/>
      <c r="S17" s="1475"/>
      <c r="T17" s="1475"/>
      <c r="U17" s="1475"/>
      <c r="V17" s="1475"/>
      <c r="W17" s="1475"/>
      <c r="X17" s="1475"/>
      <c r="Y17" s="1475"/>
      <c r="Z17" s="1475"/>
      <c r="AA17" s="1475"/>
      <c r="AB17" s="1476" t="s">
        <v>268</v>
      </c>
      <c r="AC17" s="1477"/>
      <c r="AD17" s="1477"/>
      <c r="AE17" s="1477"/>
      <c r="AF17" s="1477"/>
      <c r="AG17" s="1478"/>
      <c r="AH17" s="1478"/>
      <c r="AI17" s="1478"/>
      <c r="AJ17" s="1478"/>
      <c r="AK17" s="1478"/>
      <c r="AL17" s="1478"/>
      <c r="AM17" s="1478"/>
      <c r="AN17" s="1478"/>
      <c r="AO17" s="1478"/>
      <c r="AP17" s="1434" t="s">
        <v>275</v>
      </c>
      <c r="AQ17" s="1435"/>
      <c r="AR17" s="602"/>
      <c r="AS17" s="602"/>
      <c r="AT17" s="602"/>
      <c r="AU17" s="602"/>
      <c r="AV17" s="602"/>
      <c r="AW17" s="602"/>
      <c r="AX17" s="602"/>
      <c r="AY17" s="602"/>
      <c r="AZ17" s="602"/>
      <c r="BA17" s="602"/>
      <c r="BB17" s="602"/>
      <c r="BC17" s="602"/>
      <c r="BD17" s="602"/>
      <c r="BE17" s="602"/>
      <c r="BF17" s="602"/>
      <c r="BG17" s="602"/>
      <c r="BH17" s="602"/>
      <c r="BI17" s="602"/>
      <c r="BJ17" s="602"/>
      <c r="BK17" s="602"/>
      <c r="BL17" s="602"/>
      <c r="BM17" s="602"/>
      <c r="BN17" s="602"/>
      <c r="BO17" s="602"/>
      <c r="BP17" s="602"/>
      <c r="BQ17" s="602"/>
      <c r="BR17" s="602"/>
      <c r="BS17" s="602"/>
      <c r="BT17" s="602"/>
      <c r="BU17" s="602"/>
      <c r="BV17" s="602"/>
      <c r="BW17" s="602"/>
      <c r="BX17" s="602"/>
      <c r="BY17" s="602"/>
      <c r="BZ17" s="602"/>
      <c r="CA17" s="602"/>
      <c r="CB17" s="602"/>
      <c r="CC17" s="602"/>
      <c r="CD17" s="602"/>
      <c r="CE17" s="602"/>
      <c r="CF17" s="602"/>
      <c r="CG17" s="602"/>
      <c r="CH17" s="602"/>
      <c r="CI17" s="602"/>
      <c r="CJ17" s="602"/>
      <c r="CK17" s="602"/>
      <c r="CL17" s="602"/>
      <c r="CM17" s="602"/>
      <c r="CN17" s="602"/>
      <c r="CO17" s="602"/>
      <c r="CP17" s="602"/>
      <c r="CQ17" s="602"/>
      <c r="CR17" s="602"/>
      <c r="CS17" s="602"/>
      <c r="CT17" s="602"/>
      <c r="CU17" s="602"/>
      <c r="CV17" s="602"/>
      <c r="CW17" s="602"/>
      <c r="CX17" s="602"/>
      <c r="CY17" s="602"/>
      <c r="CZ17" s="602"/>
      <c r="DA17" s="602"/>
      <c r="DB17" s="602"/>
      <c r="DC17" s="602"/>
      <c r="DD17" s="602"/>
      <c r="DE17" s="602"/>
      <c r="DF17" s="602"/>
      <c r="DG17" s="602"/>
      <c r="DH17" s="602"/>
      <c r="DI17" s="602"/>
      <c r="DJ17" s="602"/>
      <c r="DK17" s="602"/>
      <c r="DL17" s="602"/>
      <c r="DM17" s="602"/>
      <c r="DN17" s="602"/>
      <c r="DO17" s="602"/>
      <c r="DP17" s="602"/>
      <c r="DQ17" s="602"/>
      <c r="DR17" s="602"/>
      <c r="DS17" s="602"/>
      <c r="DT17" s="602"/>
      <c r="DU17" s="602"/>
      <c r="DV17" s="602"/>
      <c r="DW17" s="602"/>
      <c r="DX17" s="602"/>
      <c r="DY17" s="602"/>
      <c r="DZ17" s="602"/>
      <c r="EA17" s="602"/>
      <c r="EB17" s="602"/>
      <c r="EC17" s="602"/>
      <c r="ED17" s="602"/>
      <c r="EE17" s="602"/>
      <c r="EF17" s="602"/>
      <c r="EG17" s="602"/>
      <c r="EH17" s="602"/>
      <c r="EI17" s="602"/>
      <c r="EJ17" s="602"/>
      <c r="EK17" s="602"/>
      <c r="EL17" s="602"/>
      <c r="EM17" s="602"/>
      <c r="EN17" s="602"/>
      <c r="EO17" s="602"/>
      <c r="EP17" s="602"/>
      <c r="EQ17" s="602"/>
      <c r="ER17" s="602"/>
      <c r="ES17" s="602"/>
      <c r="ET17" s="602"/>
      <c r="EU17" s="602"/>
      <c r="EV17" s="602"/>
      <c r="EW17" s="602"/>
      <c r="EX17" s="602"/>
      <c r="EY17" s="602"/>
      <c r="EZ17" s="602"/>
      <c r="FA17" s="602"/>
      <c r="FB17" s="602"/>
      <c r="FC17" s="602"/>
      <c r="FD17" s="602"/>
      <c r="FE17" s="602"/>
      <c r="FF17" s="602"/>
      <c r="FG17" s="602"/>
      <c r="FH17" s="602"/>
      <c r="FI17" s="602"/>
      <c r="FJ17" s="602"/>
      <c r="FK17" s="602"/>
      <c r="FL17" s="602"/>
      <c r="FM17" s="602"/>
      <c r="FN17" s="602"/>
      <c r="FO17" s="602"/>
      <c r="FP17" s="602"/>
      <c r="FQ17" s="602"/>
      <c r="FR17" s="602"/>
      <c r="FS17" s="602"/>
      <c r="FT17" s="602"/>
      <c r="FU17" s="602"/>
      <c r="FV17" s="602"/>
      <c r="FW17" s="602"/>
      <c r="FX17" s="602"/>
      <c r="FY17" s="602"/>
      <c r="FZ17" s="602"/>
      <c r="GA17" s="602"/>
      <c r="GB17" s="602"/>
      <c r="GC17" s="602"/>
      <c r="GD17" s="602"/>
      <c r="GE17" s="602"/>
      <c r="GF17" s="602"/>
      <c r="GG17" s="602"/>
      <c r="GH17" s="602"/>
      <c r="GI17" s="602"/>
      <c r="GJ17" s="602"/>
      <c r="GK17" s="602"/>
      <c r="GL17" s="602"/>
      <c r="GM17" s="602"/>
      <c r="GN17" s="602"/>
      <c r="GO17" s="602"/>
      <c r="GP17" s="602"/>
      <c r="GQ17" s="602"/>
      <c r="GR17" s="602"/>
      <c r="GS17" s="602"/>
      <c r="GT17" s="602"/>
      <c r="GU17" s="602"/>
      <c r="GV17" s="602"/>
      <c r="GW17" s="602"/>
      <c r="GX17" s="602"/>
      <c r="GY17" s="602"/>
      <c r="GZ17" s="602"/>
      <c r="HA17" s="602"/>
      <c r="HB17" s="602"/>
      <c r="HC17" s="602"/>
      <c r="HD17" s="602"/>
      <c r="HE17" s="602"/>
      <c r="HF17" s="602"/>
      <c r="HG17" s="602"/>
      <c r="HH17" s="602"/>
      <c r="HI17" s="602"/>
      <c r="HJ17" s="602"/>
      <c r="HK17" s="602"/>
      <c r="HL17" s="602"/>
      <c r="HM17" s="602"/>
      <c r="HN17" s="602"/>
      <c r="HO17" s="602"/>
      <c r="HP17" s="602"/>
      <c r="HQ17" s="602"/>
      <c r="HR17" s="602"/>
      <c r="HS17" s="602"/>
      <c r="HT17" s="602"/>
      <c r="HU17" s="602"/>
      <c r="HV17" s="602"/>
      <c r="HW17" s="602"/>
      <c r="HX17" s="602"/>
      <c r="HY17" s="602"/>
      <c r="HZ17" s="602"/>
      <c r="IA17" s="602"/>
      <c r="IB17" s="602"/>
      <c r="IC17" s="602"/>
      <c r="ID17" s="602"/>
      <c r="IE17" s="602"/>
      <c r="IF17" s="602"/>
      <c r="IG17" s="602"/>
      <c r="IH17" s="602"/>
      <c r="II17" s="602"/>
      <c r="IJ17" s="602"/>
      <c r="IK17" s="602"/>
      <c r="IL17" s="602"/>
      <c r="IM17" s="602"/>
      <c r="IN17" s="602"/>
      <c r="IO17" s="602"/>
      <c r="IP17" s="602"/>
      <c r="IQ17" s="602"/>
      <c r="IR17" s="602"/>
      <c r="IS17" s="602"/>
      <c r="IT17" s="602"/>
      <c r="IU17" s="602"/>
      <c r="IV17" s="602"/>
    </row>
    <row r="18" spans="1:256" ht="18" customHeight="1">
      <c r="A18" s="1440"/>
      <c r="B18" s="1441"/>
      <c r="C18" s="1468" t="s">
        <v>276</v>
      </c>
      <c r="D18" s="1469"/>
      <c r="E18" s="1469"/>
      <c r="F18" s="1469"/>
      <c r="G18" s="1469"/>
      <c r="H18" s="1469"/>
      <c r="I18" s="1469"/>
      <c r="J18" s="1469"/>
      <c r="K18" s="1469"/>
      <c r="L18" s="1469"/>
      <c r="M18" s="1469"/>
      <c r="N18" s="1469"/>
      <c r="O18" s="1469"/>
      <c r="P18" s="1469"/>
      <c r="Q18" s="1469"/>
      <c r="R18" s="1469"/>
      <c r="S18" s="1469"/>
      <c r="T18" s="1469"/>
      <c r="U18" s="1469"/>
      <c r="V18" s="1469"/>
      <c r="W18" s="1469"/>
      <c r="X18" s="1469"/>
      <c r="Y18" s="1469"/>
      <c r="Z18" s="1469"/>
      <c r="AA18" s="1469"/>
      <c r="AB18" s="1470" t="s">
        <v>277</v>
      </c>
      <c r="AC18" s="1471"/>
      <c r="AD18" s="1471"/>
      <c r="AE18" s="1471"/>
      <c r="AF18" s="1471"/>
      <c r="AG18" s="1472">
        <f>ROUND(AG6*AG9*0.0036,1)</f>
        <v>0</v>
      </c>
      <c r="AH18" s="1472"/>
      <c r="AI18" s="1472"/>
      <c r="AJ18" s="1472"/>
      <c r="AK18" s="1472"/>
      <c r="AL18" s="1472"/>
      <c r="AM18" s="1472"/>
      <c r="AN18" s="1472"/>
      <c r="AO18" s="1472"/>
      <c r="AP18" s="1473" t="s">
        <v>278</v>
      </c>
      <c r="AQ18" s="1474"/>
    </row>
    <row r="19" spans="1:256" ht="18" customHeight="1">
      <c r="A19" s="1440"/>
      <c r="B19" s="1441"/>
      <c r="C19" s="1468" t="s">
        <v>279</v>
      </c>
      <c r="D19" s="1469"/>
      <c r="E19" s="1469"/>
      <c r="F19" s="1469"/>
      <c r="G19" s="1469"/>
      <c r="H19" s="1469"/>
      <c r="I19" s="1469"/>
      <c r="J19" s="1469"/>
      <c r="K19" s="1469"/>
      <c r="L19" s="1469"/>
      <c r="M19" s="1469"/>
      <c r="N19" s="1469"/>
      <c r="O19" s="1469"/>
      <c r="P19" s="1469"/>
      <c r="Q19" s="1469"/>
      <c r="R19" s="1469"/>
      <c r="S19" s="1469"/>
      <c r="T19" s="1469"/>
      <c r="U19" s="1469"/>
      <c r="V19" s="1469"/>
      <c r="W19" s="1469"/>
      <c r="X19" s="1469"/>
      <c r="Y19" s="1469"/>
      <c r="Z19" s="1469"/>
      <c r="AA19" s="1469"/>
      <c r="AB19" s="1470" t="s">
        <v>277</v>
      </c>
      <c r="AC19" s="1471"/>
      <c r="AD19" s="1471"/>
      <c r="AE19" s="1471"/>
      <c r="AF19" s="1471"/>
      <c r="AG19" s="1472">
        <f>ROUND(AG7*AG9*0.0036,1)</f>
        <v>0</v>
      </c>
      <c r="AH19" s="1472"/>
      <c r="AI19" s="1472"/>
      <c r="AJ19" s="1472"/>
      <c r="AK19" s="1472"/>
      <c r="AL19" s="1472"/>
      <c r="AM19" s="1472"/>
      <c r="AN19" s="1472"/>
      <c r="AO19" s="1472"/>
      <c r="AP19" s="1473" t="s">
        <v>280</v>
      </c>
      <c r="AQ19" s="1474"/>
    </row>
    <row r="20" spans="1:256" ht="18" customHeight="1">
      <c r="A20" s="1440"/>
      <c r="B20" s="1441"/>
      <c r="C20" s="1481" t="s">
        <v>255</v>
      </c>
      <c r="D20" s="1481"/>
      <c r="E20" s="1481"/>
      <c r="F20" s="1481"/>
      <c r="G20" s="1481"/>
      <c r="H20" s="1481"/>
      <c r="I20" s="1482" t="s">
        <v>281</v>
      </c>
      <c r="J20" s="1482"/>
      <c r="K20" s="1482"/>
      <c r="L20" s="1482"/>
      <c r="M20" s="1482"/>
      <c r="N20" s="1480" t="s">
        <v>282</v>
      </c>
      <c r="O20" s="1480"/>
      <c r="P20" s="1480"/>
      <c r="Q20" s="1480"/>
      <c r="R20" s="1480"/>
      <c r="S20" s="1480"/>
      <c r="T20" s="1480"/>
      <c r="U20" s="1480"/>
      <c r="V20" s="1480"/>
      <c r="W20" s="1480"/>
      <c r="X20" s="1480"/>
      <c r="Y20" s="1480"/>
      <c r="Z20" s="1480"/>
      <c r="AA20" s="1480"/>
      <c r="AB20" s="1470" t="s">
        <v>277</v>
      </c>
      <c r="AC20" s="1471"/>
      <c r="AD20" s="1471"/>
      <c r="AE20" s="1471"/>
      <c r="AF20" s="1471"/>
      <c r="AG20" s="1472">
        <f>ROUND(AG8*AG9*0.0036,1)</f>
        <v>0</v>
      </c>
      <c r="AH20" s="1472"/>
      <c r="AI20" s="1472"/>
      <c r="AJ20" s="1472"/>
      <c r="AK20" s="1472"/>
      <c r="AL20" s="1472"/>
      <c r="AM20" s="1472"/>
      <c r="AN20" s="1472"/>
      <c r="AO20" s="1472"/>
      <c r="AP20" s="1473" t="s">
        <v>283</v>
      </c>
      <c r="AQ20" s="1474"/>
    </row>
    <row r="21" spans="1:256" ht="18" customHeight="1">
      <c r="A21" s="1440"/>
      <c r="B21" s="1441"/>
      <c r="C21" s="1481"/>
      <c r="D21" s="1481"/>
      <c r="E21" s="1481"/>
      <c r="F21" s="1481"/>
      <c r="G21" s="1481"/>
      <c r="H21" s="1481"/>
      <c r="I21" s="1483">
        <v>45</v>
      </c>
      <c r="J21" s="1483"/>
      <c r="K21" s="1483"/>
      <c r="L21" s="1483"/>
      <c r="M21" s="1483"/>
      <c r="N21" s="1480" t="s">
        <v>284</v>
      </c>
      <c r="O21" s="1480"/>
      <c r="P21" s="1480"/>
      <c r="Q21" s="1480"/>
      <c r="R21" s="1480"/>
      <c r="S21" s="1480"/>
      <c r="T21" s="1480"/>
      <c r="U21" s="1480"/>
      <c r="V21" s="1480"/>
      <c r="W21" s="1480"/>
      <c r="X21" s="1480"/>
      <c r="Y21" s="1480"/>
      <c r="Z21" s="1480"/>
      <c r="AA21" s="1480"/>
      <c r="AB21" s="1470" t="s">
        <v>285</v>
      </c>
      <c r="AC21" s="1471"/>
      <c r="AD21" s="1471"/>
      <c r="AE21" s="1471"/>
      <c r="AF21" s="1471"/>
      <c r="AG21" s="1472">
        <f>ROUND(AG20*0.0258,1)</f>
        <v>0</v>
      </c>
      <c r="AH21" s="1472"/>
      <c r="AI21" s="1472"/>
      <c r="AJ21" s="1472"/>
      <c r="AK21" s="1472"/>
      <c r="AL21" s="1472"/>
      <c r="AM21" s="1472"/>
      <c r="AN21" s="1472"/>
      <c r="AO21" s="1472"/>
      <c r="AP21" s="1473" t="s">
        <v>286</v>
      </c>
      <c r="AQ21" s="1474"/>
    </row>
    <row r="22" spans="1:256" ht="18" customHeight="1">
      <c r="A22" s="1440"/>
      <c r="B22" s="1441"/>
      <c r="C22" s="1481"/>
      <c r="D22" s="1481"/>
      <c r="E22" s="1481"/>
      <c r="F22" s="1481"/>
      <c r="G22" s="1481"/>
      <c r="H22" s="1481"/>
      <c r="I22" s="1479" t="s">
        <v>287</v>
      </c>
      <c r="J22" s="1479"/>
      <c r="K22" s="1479"/>
      <c r="L22" s="1479"/>
      <c r="M22" s="1479"/>
      <c r="N22" s="1480" t="s">
        <v>719</v>
      </c>
      <c r="O22" s="1480"/>
      <c r="P22" s="1480"/>
      <c r="Q22" s="1480"/>
      <c r="R22" s="1480"/>
      <c r="S22" s="1480"/>
      <c r="T22" s="1480"/>
      <c r="U22" s="1480"/>
      <c r="V22" s="1480"/>
      <c r="W22" s="1480"/>
      <c r="X22" s="1480"/>
      <c r="Y22" s="1480"/>
      <c r="Z22" s="1480"/>
      <c r="AA22" s="1480"/>
      <c r="AB22" s="1470" t="s">
        <v>288</v>
      </c>
      <c r="AC22" s="1471"/>
      <c r="AD22" s="1471"/>
      <c r="AE22" s="1471"/>
      <c r="AF22" s="1471"/>
      <c r="AG22" s="1472">
        <f>ROUND(AG20/$I$21,1)</f>
        <v>0</v>
      </c>
      <c r="AH22" s="1472"/>
      <c r="AI22" s="1472"/>
      <c r="AJ22" s="1472"/>
      <c r="AK22" s="1472"/>
      <c r="AL22" s="1472"/>
      <c r="AM22" s="1472"/>
      <c r="AN22" s="1472"/>
      <c r="AO22" s="1472"/>
      <c r="AP22" s="1473" t="s">
        <v>289</v>
      </c>
      <c r="AQ22" s="1474"/>
    </row>
    <row r="23" spans="1:256" ht="18" customHeight="1">
      <c r="A23" s="1442"/>
      <c r="B23" s="1443"/>
      <c r="C23" s="1484" t="s">
        <v>290</v>
      </c>
      <c r="D23" s="1484"/>
      <c r="E23" s="1484"/>
      <c r="F23" s="1484"/>
      <c r="G23" s="1484"/>
      <c r="H23" s="1484"/>
      <c r="I23" s="1484"/>
      <c r="J23" s="1484"/>
      <c r="K23" s="1484"/>
      <c r="L23" s="1484"/>
      <c r="M23" s="1484"/>
      <c r="N23" s="1484"/>
      <c r="O23" s="1484"/>
      <c r="P23" s="1484"/>
      <c r="Q23" s="1484"/>
      <c r="R23" s="1484"/>
      <c r="S23" s="1484"/>
      <c r="T23" s="1484"/>
      <c r="U23" s="1484"/>
      <c r="V23" s="1484"/>
      <c r="W23" s="1484"/>
      <c r="X23" s="1484"/>
      <c r="Y23" s="1484"/>
      <c r="Z23" s="1484"/>
      <c r="AA23" s="1484"/>
      <c r="AB23" s="1485" t="s">
        <v>291</v>
      </c>
      <c r="AC23" s="1485"/>
      <c r="AD23" s="1485"/>
      <c r="AE23" s="1485"/>
      <c r="AF23" s="1485"/>
      <c r="AG23" s="1486">
        <f>ROUND(AG22*I21*0.0136*44/12,1)</f>
        <v>0</v>
      </c>
      <c r="AH23" s="1486"/>
      <c r="AI23" s="1486"/>
      <c r="AJ23" s="1486"/>
      <c r="AK23" s="1486"/>
      <c r="AL23" s="1486"/>
      <c r="AM23" s="1486"/>
      <c r="AN23" s="1486"/>
      <c r="AO23" s="1486"/>
      <c r="AP23" s="1456" t="s">
        <v>292</v>
      </c>
      <c r="AQ23" s="1457"/>
      <c r="AR23" s="595"/>
      <c r="AS23" s="595"/>
    </row>
    <row r="24" spans="1:256" s="595" customFormat="1" ht="18" customHeight="1">
      <c r="A24" s="1438" t="s">
        <v>293</v>
      </c>
      <c r="B24" s="1439"/>
      <c r="C24" s="1444" t="s">
        <v>294</v>
      </c>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6" t="s">
        <v>277</v>
      </c>
      <c r="AC24" s="1447"/>
      <c r="AD24" s="1447"/>
      <c r="AE24" s="1447"/>
      <c r="AF24" s="1447"/>
      <c r="AG24" s="1448"/>
      <c r="AH24" s="1448"/>
      <c r="AI24" s="1448"/>
      <c r="AJ24" s="1448"/>
      <c r="AK24" s="1448"/>
      <c r="AL24" s="1448"/>
      <c r="AM24" s="1448"/>
      <c r="AN24" s="1448"/>
      <c r="AO24" s="1448"/>
      <c r="AP24" s="1449" t="s">
        <v>295</v>
      </c>
      <c r="AQ24" s="1450"/>
      <c r="AR24" s="596" t="s">
        <v>296</v>
      </c>
      <c r="AS24" s="596"/>
    </row>
    <row r="25" spans="1:256" ht="18" customHeight="1">
      <c r="A25" s="1440"/>
      <c r="B25" s="1441"/>
      <c r="C25" s="1436" t="s">
        <v>297</v>
      </c>
      <c r="D25" s="1437"/>
      <c r="E25" s="1437"/>
      <c r="F25" s="1437"/>
      <c r="G25" s="1437"/>
      <c r="H25" s="1437"/>
      <c r="I25" s="1437"/>
      <c r="J25" s="1437"/>
      <c r="K25" s="1437"/>
      <c r="L25" s="1437"/>
      <c r="M25" s="1437"/>
      <c r="N25" s="1437"/>
      <c r="O25" s="1437"/>
      <c r="P25" s="1437"/>
      <c r="Q25" s="1437"/>
      <c r="R25" s="1437"/>
      <c r="S25" s="1437"/>
      <c r="T25" s="1437"/>
      <c r="U25" s="1437"/>
      <c r="V25" s="1437"/>
      <c r="W25" s="1437"/>
      <c r="X25" s="1437"/>
      <c r="Y25" s="1437"/>
      <c r="Z25" s="1437"/>
      <c r="AA25" s="1437"/>
      <c r="AB25" s="1431" t="s">
        <v>277</v>
      </c>
      <c r="AC25" s="1432"/>
      <c r="AD25" s="1432"/>
      <c r="AE25" s="1432"/>
      <c r="AF25" s="1432"/>
      <c r="AG25" s="1433"/>
      <c r="AH25" s="1433"/>
      <c r="AI25" s="1433"/>
      <c r="AJ25" s="1433"/>
      <c r="AK25" s="1433"/>
      <c r="AL25" s="1433"/>
      <c r="AM25" s="1433"/>
      <c r="AN25" s="1433"/>
      <c r="AO25" s="1433"/>
      <c r="AP25" s="1434" t="s">
        <v>298</v>
      </c>
      <c r="AQ25" s="1435"/>
      <c r="AR25" s="596" t="s">
        <v>299</v>
      </c>
    </row>
    <row r="26" spans="1:256" ht="18" customHeight="1">
      <c r="A26" s="1442"/>
      <c r="B26" s="1443"/>
      <c r="C26" s="1451" t="s">
        <v>300</v>
      </c>
      <c r="D26" s="1452"/>
      <c r="E26" s="1452"/>
      <c r="F26" s="1452"/>
      <c r="G26" s="1452"/>
      <c r="H26" s="1452"/>
      <c r="I26" s="1452"/>
      <c r="J26" s="1452"/>
      <c r="K26" s="1452"/>
      <c r="L26" s="1452"/>
      <c r="M26" s="1452"/>
      <c r="N26" s="1452"/>
      <c r="O26" s="1452"/>
      <c r="P26" s="1452"/>
      <c r="Q26" s="1452"/>
      <c r="R26" s="1452"/>
      <c r="S26" s="1452"/>
      <c r="T26" s="1452"/>
      <c r="U26" s="1452"/>
      <c r="V26" s="1452"/>
      <c r="W26" s="1452"/>
      <c r="X26" s="1452"/>
      <c r="Y26" s="1452"/>
      <c r="Z26" s="1452"/>
      <c r="AA26" s="1452"/>
      <c r="AB26" s="1453" t="s">
        <v>277</v>
      </c>
      <c r="AC26" s="1454"/>
      <c r="AD26" s="1454"/>
      <c r="AE26" s="1454"/>
      <c r="AF26" s="1454"/>
      <c r="AG26" s="1455"/>
      <c r="AH26" s="1455"/>
      <c r="AI26" s="1455"/>
      <c r="AJ26" s="1455"/>
      <c r="AK26" s="1455"/>
      <c r="AL26" s="1455"/>
      <c r="AM26" s="1455"/>
      <c r="AN26" s="1455"/>
      <c r="AO26" s="1455"/>
      <c r="AP26" s="1456" t="s">
        <v>301</v>
      </c>
      <c r="AQ26" s="1457"/>
      <c r="AR26" s="596" t="s">
        <v>299</v>
      </c>
    </row>
    <row r="27" spans="1:256" ht="18" customHeight="1">
      <c r="A27" s="1438" t="s">
        <v>302</v>
      </c>
      <c r="B27" s="1439"/>
      <c r="C27" s="1458" t="s">
        <v>267</v>
      </c>
      <c r="D27" s="1458"/>
      <c r="E27" s="1444" t="s">
        <v>303</v>
      </c>
      <c r="F27" s="1444"/>
      <c r="G27" s="1444"/>
      <c r="H27" s="1444"/>
      <c r="I27" s="1444"/>
      <c r="J27" s="1444"/>
      <c r="K27" s="1444"/>
      <c r="L27" s="1444"/>
      <c r="M27" s="1492" t="s">
        <v>261</v>
      </c>
      <c r="N27" s="1493"/>
      <c r="O27" s="1493"/>
      <c r="P27" s="1493"/>
      <c r="Q27" s="1493"/>
      <c r="R27" s="1493"/>
      <c r="S27" s="1493"/>
      <c r="T27" s="1493"/>
      <c r="U27" s="1493"/>
      <c r="V27" s="1493"/>
      <c r="W27" s="1493"/>
      <c r="X27" s="1493"/>
      <c r="Y27" s="1493"/>
      <c r="Z27" s="1493"/>
      <c r="AA27" s="1493"/>
      <c r="AB27" s="1446" t="s">
        <v>304</v>
      </c>
      <c r="AC27" s="1447"/>
      <c r="AD27" s="1447"/>
      <c r="AE27" s="1447"/>
      <c r="AF27" s="1447"/>
      <c r="AG27" s="1494">
        <v>9.9700000000000006</v>
      </c>
      <c r="AH27" s="1494"/>
      <c r="AI27" s="1494"/>
      <c r="AJ27" s="1494"/>
      <c r="AK27" s="1494"/>
      <c r="AL27" s="1494"/>
      <c r="AM27" s="1494"/>
      <c r="AN27" s="1494"/>
      <c r="AO27" s="1494"/>
      <c r="AP27" s="1449" t="s">
        <v>305</v>
      </c>
      <c r="AQ27" s="1450"/>
    </row>
    <row r="28" spans="1:256" ht="18" customHeight="1">
      <c r="A28" s="1440"/>
      <c r="B28" s="1441"/>
      <c r="C28" s="1459"/>
      <c r="D28" s="1459"/>
      <c r="E28" s="1436"/>
      <c r="F28" s="1436"/>
      <c r="G28" s="1436"/>
      <c r="H28" s="1436"/>
      <c r="I28" s="1436"/>
      <c r="J28" s="1436"/>
      <c r="K28" s="1436"/>
      <c r="L28" s="1436"/>
      <c r="M28" s="1490" t="s">
        <v>306</v>
      </c>
      <c r="N28" s="1490"/>
      <c r="O28" s="1490"/>
      <c r="P28" s="1490"/>
      <c r="Q28" s="1490"/>
      <c r="R28" s="1490"/>
      <c r="S28" s="1490"/>
      <c r="T28" s="1490"/>
      <c r="U28" s="1490"/>
      <c r="V28" s="1490"/>
      <c r="W28" s="1490"/>
      <c r="X28" s="1490"/>
      <c r="Y28" s="1490"/>
      <c r="Z28" s="1490"/>
      <c r="AA28" s="1490"/>
      <c r="AB28" s="1431" t="s">
        <v>304</v>
      </c>
      <c r="AC28" s="1432"/>
      <c r="AD28" s="1432"/>
      <c r="AE28" s="1432"/>
      <c r="AF28" s="1432"/>
      <c r="AG28" s="1491">
        <f>AG27*1.3</f>
        <v>12.961000000000002</v>
      </c>
      <c r="AH28" s="1491"/>
      <c r="AI28" s="1491"/>
      <c r="AJ28" s="1491"/>
      <c r="AK28" s="1491"/>
      <c r="AL28" s="1491"/>
      <c r="AM28" s="1491"/>
      <c r="AN28" s="1491"/>
      <c r="AO28" s="1491"/>
      <c r="AP28" s="1434" t="s">
        <v>307</v>
      </c>
      <c r="AQ28" s="1435"/>
    </row>
    <row r="29" spans="1:256" ht="18" customHeight="1">
      <c r="A29" s="1440"/>
      <c r="B29" s="1441"/>
      <c r="C29" s="1459"/>
      <c r="D29" s="1459"/>
      <c r="E29" s="1436"/>
      <c r="F29" s="1436"/>
      <c r="G29" s="1436"/>
      <c r="H29" s="1436"/>
      <c r="I29" s="1436"/>
      <c r="J29" s="1436"/>
      <c r="K29" s="1436"/>
      <c r="L29" s="1436"/>
      <c r="M29" s="1436" t="s">
        <v>308</v>
      </c>
      <c r="N29" s="1437"/>
      <c r="O29" s="1437"/>
      <c r="P29" s="1437"/>
      <c r="Q29" s="1437"/>
      <c r="R29" s="1437"/>
      <c r="S29" s="1437"/>
      <c r="T29" s="1437"/>
      <c r="U29" s="1437"/>
      <c r="V29" s="1437"/>
      <c r="W29" s="1437"/>
      <c r="X29" s="1437"/>
      <c r="Y29" s="1437"/>
      <c r="Z29" s="1437"/>
      <c r="AA29" s="1437"/>
      <c r="AB29" s="1431" t="s">
        <v>304</v>
      </c>
      <c r="AC29" s="1432"/>
      <c r="AD29" s="1432"/>
      <c r="AE29" s="1432"/>
      <c r="AF29" s="1432"/>
      <c r="AG29" s="1491">
        <v>9.2799999999999994</v>
      </c>
      <c r="AH29" s="1491"/>
      <c r="AI29" s="1491"/>
      <c r="AJ29" s="1491"/>
      <c r="AK29" s="1491"/>
      <c r="AL29" s="1491"/>
      <c r="AM29" s="1491"/>
      <c r="AN29" s="1491"/>
      <c r="AO29" s="1491"/>
      <c r="AP29" s="1434" t="s">
        <v>309</v>
      </c>
      <c r="AQ29" s="1435"/>
    </row>
    <row r="30" spans="1:256" s="603" customFormat="1" ht="18" customHeight="1">
      <c r="A30" s="1440"/>
      <c r="B30" s="1441"/>
      <c r="C30" s="1459"/>
      <c r="D30" s="1459"/>
      <c r="E30" s="1488" t="s">
        <v>310</v>
      </c>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76" t="s">
        <v>304</v>
      </c>
      <c r="AC30" s="1477"/>
      <c r="AD30" s="1477"/>
      <c r="AE30" s="1477"/>
      <c r="AF30" s="1477"/>
      <c r="AG30" s="1489">
        <v>9.76</v>
      </c>
      <c r="AH30" s="1489"/>
      <c r="AI30" s="1489"/>
      <c r="AJ30" s="1489"/>
      <c r="AK30" s="1489"/>
      <c r="AL30" s="1489"/>
      <c r="AM30" s="1489"/>
      <c r="AN30" s="1489"/>
      <c r="AO30" s="1489"/>
      <c r="AP30" s="1434" t="s">
        <v>311</v>
      </c>
      <c r="AQ30" s="1435"/>
      <c r="AR30" s="602"/>
      <c r="AS30" s="602"/>
      <c r="AT30" s="602"/>
      <c r="AU30" s="602"/>
      <c r="AV30" s="602"/>
      <c r="AW30" s="602"/>
      <c r="AX30" s="602"/>
      <c r="AY30" s="602"/>
      <c r="AZ30" s="602"/>
      <c r="BA30" s="602"/>
      <c r="BB30" s="602"/>
      <c r="BC30" s="602"/>
      <c r="BD30" s="602"/>
      <c r="BE30" s="602"/>
      <c r="BF30" s="602"/>
      <c r="BG30" s="602"/>
      <c r="BH30" s="602"/>
      <c r="BI30" s="602"/>
      <c r="BJ30" s="602"/>
      <c r="BK30" s="602"/>
      <c r="BL30" s="602"/>
      <c r="BM30" s="602"/>
      <c r="BN30" s="602"/>
      <c r="BO30" s="602"/>
      <c r="BP30" s="602"/>
      <c r="BQ30" s="602"/>
      <c r="BR30" s="602"/>
      <c r="BS30" s="602"/>
      <c r="BT30" s="602"/>
      <c r="BU30" s="602"/>
      <c r="BV30" s="602"/>
      <c r="BW30" s="602"/>
      <c r="BX30" s="602"/>
      <c r="BY30" s="602"/>
      <c r="BZ30" s="602"/>
      <c r="CA30" s="602"/>
      <c r="CB30" s="602"/>
      <c r="CC30" s="602"/>
      <c r="CD30" s="602"/>
      <c r="CE30" s="602"/>
      <c r="CF30" s="602"/>
      <c r="CG30" s="602"/>
      <c r="CH30" s="602"/>
      <c r="CI30" s="602"/>
      <c r="CJ30" s="602"/>
      <c r="CK30" s="602"/>
      <c r="CL30" s="602"/>
      <c r="CM30" s="602"/>
      <c r="CN30" s="602"/>
      <c r="CO30" s="602"/>
      <c r="CP30" s="602"/>
      <c r="CQ30" s="602"/>
      <c r="CR30" s="602"/>
      <c r="CS30" s="602"/>
      <c r="CT30" s="602"/>
      <c r="CU30" s="602"/>
      <c r="CV30" s="602"/>
      <c r="CW30" s="602"/>
      <c r="CX30" s="602"/>
      <c r="CY30" s="602"/>
      <c r="CZ30" s="602"/>
      <c r="DA30" s="602"/>
      <c r="DB30" s="602"/>
      <c r="DC30" s="602"/>
      <c r="DD30" s="602"/>
      <c r="DE30" s="602"/>
      <c r="DF30" s="602"/>
      <c r="DG30" s="602"/>
      <c r="DH30" s="602"/>
      <c r="DI30" s="602"/>
      <c r="DJ30" s="602"/>
      <c r="DK30" s="602"/>
      <c r="DL30" s="602"/>
      <c r="DM30" s="602"/>
      <c r="DN30" s="602"/>
      <c r="DO30" s="602"/>
      <c r="DP30" s="602"/>
      <c r="DQ30" s="602"/>
      <c r="DR30" s="602"/>
      <c r="DS30" s="602"/>
      <c r="DT30" s="602"/>
      <c r="DU30" s="602"/>
      <c r="DV30" s="602"/>
      <c r="DW30" s="602"/>
      <c r="DX30" s="602"/>
      <c r="DY30" s="602"/>
      <c r="DZ30" s="602"/>
      <c r="EA30" s="602"/>
      <c r="EB30" s="602"/>
      <c r="EC30" s="602"/>
      <c r="ED30" s="602"/>
      <c r="EE30" s="602"/>
      <c r="EF30" s="602"/>
      <c r="EG30" s="602"/>
      <c r="EH30" s="602"/>
      <c r="EI30" s="602"/>
      <c r="EJ30" s="602"/>
      <c r="EK30" s="602"/>
      <c r="EL30" s="602"/>
      <c r="EM30" s="602"/>
      <c r="EN30" s="602"/>
      <c r="EO30" s="602"/>
      <c r="EP30" s="602"/>
      <c r="EQ30" s="602"/>
      <c r="ER30" s="602"/>
      <c r="ES30" s="602"/>
      <c r="ET30" s="602"/>
      <c r="EU30" s="602"/>
      <c r="EV30" s="602"/>
      <c r="EW30" s="602"/>
      <c r="EX30" s="602"/>
      <c r="EY30" s="602"/>
      <c r="EZ30" s="602"/>
      <c r="FA30" s="602"/>
      <c r="FB30" s="602"/>
      <c r="FC30" s="602"/>
      <c r="FD30" s="602"/>
      <c r="FE30" s="602"/>
      <c r="FF30" s="602"/>
      <c r="FG30" s="602"/>
      <c r="FH30" s="602"/>
      <c r="FI30" s="602"/>
      <c r="FJ30" s="602"/>
      <c r="FK30" s="602"/>
      <c r="FL30" s="602"/>
      <c r="FM30" s="602"/>
      <c r="FN30" s="602"/>
      <c r="FO30" s="602"/>
      <c r="FP30" s="602"/>
      <c r="FQ30" s="602"/>
      <c r="FR30" s="602"/>
      <c r="FS30" s="602"/>
      <c r="FT30" s="602"/>
      <c r="FU30" s="602"/>
      <c r="FV30" s="602"/>
      <c r="FW30" s="602"/>
      <c r="FX30" s="602"/>
      <c r="FY30" s="602"/>
      <c r="FZ30" s="602"/>
      <c r="GA30" s="602"/>
      <c r="GB30" s="602"/>
      <c r="GC30" s="602"/>
      <c r="GD30" s="602"/>
      <c r="GE30" s="602"/>
      <c r="GF30" s="602"/>
      <c r="GG30" s="602"/>
      <c r="GH30" s="602"/>
      <c r="GI30" s="602"/>
      <c r="GJ30" s="602"/>
      <c r="GK30" s="602"/>
      <c r="GL30" s="602"/>
      <c r="GM30" s="602"/>
      <c r="GN30" s="602"/>
      <c r="GO30" s="602"/>
      <c r="GP30" s="602"/>
      <c r="GQ30" s="602"/>
      <c r="GR30" s="602"/>
      <c r="GS30" s="602"/>
      <c r="GT30" s="602"/>
      <c r="GU30" s="602"/>
      <c r="GV30" s="602"/>
      <c r="GW30" s="602"/>
      <c r="GX30" s="602"/>
      <c r="GY30" s="602"/>
      <c r="GZ30" s="602"/>
      <c r="HA30" s="602"/>
      <c r="HB30" s="602"/>
      <c r="HC30" s="602"/>
      <c r="HD30" s="602"/>
      <c r="HE30" s="602"/>
      <c r="HF30" s="602"/>
      <c r="HG30" s="602"/>
      <c r="HH30" s="602"/>
      <c r="HI30" s="602"/>
      <c r="HJ30" s="602"/>
      <c r="HK30" s="602"/>
      <c r="HL30" s="602"/>
      <c r="HM30" s="602"/>
      <c r="HN30" s="602"/>
      <c r="HO30" s="602"/>
      <c r="HP30" s="602"/>
      <c r="HQ30" s="602"/>
      <c r="HR30" s="602"/>
      <c r="HS30" s="602"/>
      <c r="HT30" s="602"/>
      <c r="HU30" s="602"/>
      <c r="HV30" s="602"/>
      <c r="HW30" s="602"/>
      <c r="HX30" s="602"/>
      <c r="HY30" s="602"/>
      <c r="HZ30" s="602"/>
      <c r="IA30" s="602"/>
      <c r="IB30" s="602"/>
      <c r="IC30" s="602"/>
      <c r="ID30" s="602"/>
      <c r="IE30" s="602"/>
      <c r="IF30" s="602"/>
      <c r="IG30" s="602"/>
      <c r="IH30" s="602"/>
      <c r="II30" s="602"/>
      <c r="IJ30" s="602"/>
      <c r="IK30" s="602"/>
      <c r="IL30" s="602"/>
      <c r="IM30" s="602"/>
      <c r="IN30" s="602"/>
      <c r="IO30" s="602"/>
      <c r="IP30" s="602"/>
      <c r="IQ30" s="602"/>
      <c r="IR30" s="602"/>
      <c r="IS30" s="602"/>
      <c r="IT30" s="602"/>
      <c r="IU30" s="602"/>
      <c r="IV30" s="602"/>
    </row>
    <row r="31" spans="1:256" ht="18" customHeight="1">
      <c r="A31" s="1440"/>
      <c r="B31" s="1441"/>
      <c r="C31" s="1436" t="s">
        <v>312</v>
      </c>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1" t="s">
        <v>313</v>
      </c>
      <c r="AC31" s="1432"/>
      <c r="AD31" s="1432"/>
      <c r="AE31" s="1432"/>
      <c r="AF31" s="1432"/>
      <c r="AG31" s="1487"/>
      <c r="AH31" s="1487"/>
      <c r="AI31" s="1487"/>
      <c r="AJ31" s="1487"/>
      <c r="AK31" s="1487"/>
      <c r="AL31" s="1487"/>
      <c r="AM31" s="1487"/>
      <c r="AN31" s="1487"/>
      <c r="AO31" s="1487"/>
      <c r="AP31" s="1434" t="s">
        <v>314</v>
      </c>
      <c r="AQ31" s="1435"/>
    </row>
    <row r="32" spans="1:256" ht="18" customHeight="1">
      <c r="A32" s="1440"/>
      <c r="B32" s="1441"/>
      <c r="C32" s="1436" t="s">
        <v>315</v>
      </c>
      <c r="D32" s="1437"/>
      <c r="E32" s="1437"/>
      <c r="F32" s="1437"/>
      <c r="G32" s="1437"/>
      <c r="H32" s="1437"/>
      <c r="I32" s="1437"/>
      <c r="J32" s="1437"/>
      <c r="K32" s="1437"/>
      <c r="L32" s="1437"/>
      <c r="M32" s="1437"/>
      <c r="N32" s="1437"/>
      <c r="O32" s="1437"/>
      <c r="P32" s="1437"/>
      <c r="Q32" s="1437"/>
      <c r="R32" s="1437"/>
      <c r="S32" s="1437"/>
      <c r="T32" s="1437"/>
      <c r="U32" s="1437"/>
      <c r="V32" s="1437"/>
      <c r="W32" s="1437"/>
      <c r="X32" s="1437"/>
      <c r="Y32" s="1437"/>
      <c r="Z32" s="1437"/>
      <c r="AA32" s="1437"/>
      <c r="AB32" s="1431" t="s">
        <v>313</v>
      </c>
      <c r="AC32" s="1432"/>
      <c r="AD32" s="1432"/>
      <c r="AE32" s="1432"/>
      <c r="AF32" s="1432"/>
      <c r="AG32" s="1487"/>
      <c r="AH32" s="1487"/>
      <c r="AI32" s="1487"/>
      <c r="AJ32" s="1487"/>
      <c r="AK32" s="1487"/>
      <c r="AL32" s="1487"/>
      <c r="AM32" s="1487"/>
      <c r="AN32" s="1487"/>
      <c r="AO32" s="1487"/>
      <c r="AP32" s="1434" t="s">
        <v>316</v>
      </c>
      <c r="AQ32" s="1435"/>
    </row>
    <row r="33" spans="1:48" ht="18" customHeight="1">
      <c r="A33" s="1442"/>
      <c r="B33" s="1443"/>
      <c r="C33" s="1451" t="s">
        <v>317</v>
      </c>
      <c r="D33" s="1452"/>
      <c r="E33" s="1452"/>
      <c r="F33" s="1452"/>
      <c r="G33" s="1452"/>
      <c r="H33" s="1452"/>
      <c r="I33" s="1452"/>
      <c r="J33" s="1452"/>
      <c r="K33" s="1452"/>
      <c r="L33" s="1452"/>
      <c r="M33" s="1452"/>
      <c r="N33" s="1452"/>
      <c r="O33" s="1452"/>
      <c r="P33" s="1452"/>
      <c r="Q33" s="1452"/>
      <c r="R33" s="1452"/>
      <c r="S33" s="1452"/>
      <c r="T33" s="1452"/>
      <c r="U33" s="1452"/>
      <c r="V33" s="1452"/>
      <c r="W33" s="1452"/>
      <c r="X33" s="1452"/>
      <c r="Y33" s="1452"/>
      <c r="Z33" s="1452"/>
      <c r="AA33" s="1452"/>
      <c r="AB33" s="1453" t="s">
        <v>313</v>
      </c>
      <c r="AC33" s="1454"/>
      <c r="AD33" s="1454"/>
      <c r="AE33" s="1454"/>
      <c r="AF33" s="1454"/>
      <c r="AG33" s="1497"/>
      <c r="AH33" s="1497"/>
      <c r="AI33" s="1497"/>
      <c r="AJ33" s="1497"/>
      <c r="AK33" s="1497"/>
      <c r="AL33" s="1497"/>
      <c r="AM33" s="1497"/>
      <c r="AN33" s="1497"/>
      <c r="AO33" s="1497"/>
      <c r="AP33" s="1456" t="s">
        <v>318</v>
      </c>
      <c r="AQ33" s="1457"/>
    </row>
    <row r="34" spans="1:48" ht="18" customHeight="1">
      <c r="A34" s="1498" t="s">
        <v>319</v>
      </c>
      <c r="B34" s="1445"/>
      <c r="C34" s="1445"/>
      <c r="D34" s="1445"/>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1445"/>
      <c r="AB34" s="1446" t="s">
        <v>277</v>
      </c>
      <c r="AC34" s="1447"/>
      <c r="AD34" s="1447"/>
      <c r="AE34" s="1447"/>
      <c r="AF34" s="1447"/>
      <c r="AG34" s="1500">
        <f>ROUND(AG14*AG27+AG15*AG28+AG16*AG29+AG17*AG30+AG24*AG31+AG25*AG32+AG26*AG33,1)</f>
        <v>0</v>
      </c>
      <c r="AH34" s="1500"/>
      <c r="AI34" s="1500"/>
      <c r="AJ34" s="1500"/>
      <c r="AK34" s="1500"/>
      <c r="AL34" s="1500"/>
      <c r="AM34" s="1500"/>
      <c r="AN34" s="1500"/>
      <c r="AO34" s="1500"/>
      <c r="AP34" s="1449" t="s">
        <v>320</v>
      </c>
      <c r="AQ34" s="1450"/>
    </row>
    <row r="35" spans="1:48" ht="18" customHeight="1">
      <c r="A35" s="1499"/>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1" t="s">
        <v>285</v>
      </c>
      <c r="AC35" s="1432"/>
      <c r="AD35" s="1432"/>
      <c r="AE35" s="1432"/>
      <c r="AF35" s="1432"/>
      <c r="AG35" s="1465">
        <f>ROUND(AG34*0.0258,1)</f>
        <v>0</v>
      </c>
      <c r="AH35" s="1465"/>
      <c r="AI35" s="1465"/>
      <c r="AJ35" s="1465"/>
      <c r="AK35" s="1465"/>
      <c r="AL35" s="1465"/>
      <c r="AM35" s="1465"/>
      <c r="AN35" s="1465"/>
      <c r="AO35" s="1465"/>
      <c r="AP35" s="1434" t="s">
        <v>321</v>
      </c>
      <c r="AQ35" s="1435"/>
    </row>
    <row r="36" spans="1:48" ht="18" customHeight="1">
      <c r="A36" s="1495" t="s">
        <v>322</v>
      </c>
      <c r="B36" s="1496"/>
      <c r="C36" s="1496"/>
      <c r="D36" s="1496"/>
      <c r="E36" s="1496"/>
      <c r="F36" s="1496"/>
      <c r="G36" s="1496"/>
      <c r="H36" s="1496"/>
      <c r="I36" s="1496"/>
      <c r="J36" s="1496"/>
      <c r="K36" s="1496"/>
      <c r="L36" s="1496"/>
      <c r="M36" s="1496"/>
      <c r="N36" s="1496"/>
      <c r="O36" s="1496"/>
      <c r="P36" s="1496"/>
      <c r="Q36" s="1496"/>
      <c r="R36" s="1496"/>
      <c r="S36" s="1496"/>
      <c r="T36" s="1496"/>
      <c r="U36" s="1496"/>
      <c r="V36" s="1496"/>
      <c r="W36" s="1496"/>
      <c r="X36" s="1496"/>
      <c r="Y36" s="1496"/>
      <c r="Z36" s="1496"/>
      <c r="AA36" s="1496"/>
      <c r="AB36" s="1431" t="s">
        <v>277</v>
      </c>
      <c r="AC36" s="1432"/>
      <c r="AD36" s="1432"/>
      <c r="AE36" s="1432"/>
      <c r="AF36" s="1432"/>
      <c r="AG36" s="1465">
        <f>AG34-AG20</f>
        <v>0</v>
      </c>
      <c r="AH36" s="1465"/>
      <c r="AI36" s="1465"/>
      <c r="AJ36" s="1465"/>
      <c r="AK36" s="1465"/>
      <c r="AL36" s="1465"/>
      <c r="AM36" s="1465"/>
      <c r="AN36" s="1465"/>
      <c r="AO36" s="1465"/>
      <c r="AP36" s="1434" t="s">
        <v>323</v>
      </c>
      <c r="AQ36" s="1435"/>
    </row>
    <row r="37" spans="1:48" ht="18" customHeight="1">
      <c r="A37" s="1495"/>
      <c r="B37" s="1496"/>
      <c r="C37" s="1496"/>
      <c r="D37" s="1496"/>
      <c r="E37" s="1496"/>
      <c r="F37" s="1496"/>
      <c r="G37" s="1496"/>
      <c r="H37" s="1496"/>
      <c r="I37" s="1496"/>
      <c r="J37" s="1496"/>
      <c r="K37" s="1496"/>
      <c r="L37" s="1496"/>
      <c r="M37" s="1496"/>
      <c r="N37" s="1496"/>
      <c r="O37" s="1496"/>
      <c r="P37" s="1496"/>
      <c r="Q37" s="1496"/>
      <c r="R37" s="1496"/>
      <c r="S37" s="1496"/>
      <c r="T37" s="1496"/>
      <c r="U37" s="1496"/>
      <c r="V37" s="1496"/>
      <c r="W37" s="1496"/>
      <c r="X37" s="1496"/>
      <c r="Y37" s="1496"/>
      <c r="Z37" s="1496"/>
      <c r="AA37" s="1496"/>
      <c r="AB37" s="1431" t="s">
        <v>285</v>
      </c>
      <c r="AC37" s="1432"/>
      <c r="AD37" s="1432"/>
      <c r="AE37" s="1432"/>
      <c r="AF37" s="1432"/>
      <c r="AG37" s="1465">
        <f>AG35-AG21</f>
        <v>0</v>
      </c>
      <c r="AH37" s="1465"/>
      <c r="AI37" s="1465"/>
      <c r="AJ37" s="1465"/>
      <c r="AK37" s="1465"/>
      <c r="AL37" s="1465"/>
      <c r="AM37" s="1465"/>
      <c r="AN37" s="1465"/>
      <c r="AO37" s="1465"/>
      <c r="AP37" s="1434" t="s">
        <v>324</v>
      </c>
      <c r="AQ37" s="1435"/>
      <c r="AR37" s="595"/>
      <c r="AS37" s="595"/>
    </row>
    <row r="38" spans="1:48" s="595" customFormat="1" ht="18" customHeight="1">
      <c r="A38" s="1502" t="s">
        <v>325</v>
      </c>
      <c r="B38" s="1437"/>
      <c r="C38" s="1437"/>
      <c r="D38" s="1437"/>
      <c r="E38" s="1437"/>
      <c r="F38" s="1437"/>
      <c r="G38" s="1437"/>
      <c r="H38" s="1437"/>
      <c r="I38" s="1437"/>
      <c r="J38" s="1437"/>
      <c r="K38" s="1437"/>
      <c r="L38" s="1437"/>
      <c r="M38" s="1437"/>
      <c r="N38" s="1437"/>
      <c r="O38" s="1437"/>
      <c r="P38" s="1437"/>
      <c r="Q38" s="1437"/>
      <c r="R38" s="1437"/>
      <c r="S38" s="1437"/>
      <c r="T38" s="1437"/>
      <c r="U38" s="1437"/>
      <c r="V38" s="1437"/>
      <c r="W38" s="1437"/>
      <c r="X38" s="1437"/>
      <c r="Y38" s="1437"/>
      <c r="Z38" s="1437"/>
      <c r="AA38" s="1437"/>
      <c r="AB38" s="1431" t="s">
        <v>326</v>
      </c>
      <c r="AC38" s="1432"/>
      <c r="AD38" s="1432"/>
      <c r="AE38" s="1432"/>
      <c r="AF38" s="1432"/>
      <c r="AG38" s="1465">
        <f>IF(AG35=0,0,ROUNDDOWN(AG37/AG35*100,1))</f>
        <v>0</v>
      </c>
      <c r="AH38" s="1465"/>
      <c r="AI38" s="1465"/>
      <c r="AJ38" s="1465"/>
      <c r="AK38" s="1465"/>
      <c r="AL38" s="1465"/>
      <c r="AM38" s="1465"/>
      <c r="AN38" s="1465"/>
      <c r="AO38" s="1465"/>
      <c r="AP38" s="1434" t="s">
        <v>327</v>
      </c>
      <c r="AQ38" s="1435"/>
      <c r="AR38" s="596"/>
      <c r="AS38" s="596"/>
    </row>
    <row r="39" spans="1:48" ht="18" customHeight="1">
      <c r="A39" s="1495" t="s">
        <v>328</v>
      </c>
      <c r="B39" s="1496"/>
      <c r="C39" s="1496"/>
      <c r="D39" s="1496"/>
      <c r="E39" s="1496"/>
      <c r="F39" s="1496"/>
      <c r="G39" s="1496"/>
      <c r="H39" s="1496"/>
      <c r="I39" s="1496"/>
      <c r="J39" s="1496"/>
      <c r="K39" s="1496"/>
      <c r="L39" s="1496"/>
      <c r="M39" s="1496"/>
      <c r="N39" s="1496"/>
      <c r="O39" s="1496"/>
      <c r="P39" s="1496"/>
      <c r="Q39" s="1496"/>
      <c r="R39" s="1496"/>
      <c r="S39" s="1496"/>
      <c r="T39" s="1496"/>
      <c r="U39" s="1496"/>
      <c r="V39" s="1496"/>
      <c r="W39" s="1496"/>
      <c r="X39" s="1496"/>
      <c r="Y39" s="1496"/>
      <c r="Z39" s="1496"/>
      <c r="AA39" s="1496"/>
      <c r="AB39" s="1470" t="s">
        <v>291</v>
      </c>
      <c r="AC39" s="1470"/>
      <c r="AD39" s="1470"/>
      <c r="AE39" s="1470"/>
      <c r="AF39" s="1470"/>
      <c r="AG39" s="1465">
        <f>ROUND(AG13*0.65+(AG24*AG31+AG25*AG32+AG26*AG33)*0.0136*44/12,1)</f>
        <v>0</v>
      </c>
      <c r="AH39" s="1465"/>
      <c r="AI39" s="1465"/>
      <c r="AJ39" s="1465"/>
      <c r="AK39" s="1465"/>
      <c r="AL39" s="1465"/>
      <c r="AM39" s="1465"/>
      <c r="AN39" s="1465"/>
      <c r="AO39" s="1465"/>
      <c r="AP39" s="1434" t="s">
        <v>329</v>
      </c>
      <c r="AQ39" s="1435"/>
    </row>
    <row r="40" spans="1:48" ht="18" customHeight="1">
      <c r="A40" s="1495" t="s">
        <v>49</v>
      </c>
      <c r="B40" s="1496"/>
      <c r="C40" s="1496"/>
      <c r="D40" s="1496"/>
      <c r="E40" s="1496"/>
      <c r="F40" s="1496"/>
      <c r="G40" s="1496"/>
      <c r="H40" s="1496"/>
      <c r="I40" s="1496"/>
      <c r="J40" s="1496"/>
      <c r="K40" s="1496"/>
      <c r="L40" s="1496"/>
      <c r="M40" s="1496"/>
      <c r="N40" s="1496"/>
      <c r="O40" s="1496"/>
      <c r="P40" s="1496"/>
      <c r="Q40" s="1496"/>
      <c r="R40" s="1496"/>
      <c r="S40" s="1496"/>
      <c r="T40" s="1496"/>
      <c r="U40" s="1496"/>
      <c r="V40" s="1496"/>
      <c r="W40" s="1496"/>
      <c r="X40" s="1496"/>
      <c r="Y40" s="1496"/>
      <c r="Z40" s="1496"/>
      <c r="AA40" s="1496"/>
      <c r="AB40" s="1501" t="s">
        <v>330</v>
      </c>
      <c r="AC40" s="1501"/>
      <c r="AD40" s="1501"/>
      <c r="AE40" s="1501"/>
      <c r="AF40" s="1501"/>
      <c r="AG40" s="1465">
        <f>AG39-AG23</f>
        <v>0</v>
      </c>
      <c r="AH40" s="1465"/>
      <c r="AI40" s="1465"/>
      <c r="AJ40" s="1465"/>
      <c r="AK40" s="1465"/>
      <c r="AL40" s="1465"/>
      <c r="AM40" s="1465"/>
      <c r="AN40" s="1465"/>
      <c r="AO40" s="1465"/>
      <c r="AP40" s="1434" t="s">
        <v>331</v>
      </c>
      <c r="AQ40" s="1435"/>
    </row>
    <row r="41" spans="1:48" ht="18" customHeight="1">
      <c r="A41" s="1495" t="s">
        <v>85</v>
      </c>
      <c r="B41" s="1496"/>
      <c r="C41" s="1496"/>
      <c r="D41" s="1496"/>
      <c r="E41" s="1496"/>
      <c r="F41" s="1496"/>
      <c r="G41" s="1496"/>
      <c r="H41" s="1496"/>
      <c r="I41" s="1496"/>
      <c r="J41" s="1496"/>
      <c r="K41" s="1496"/>
      <c r="L41" s="1496"/>
      <c r="M41" s="1496"/>
      <c r="N41" s="1496"/>
      <c r="O41" s="1496"/>
      <c r="P41" s="1496"/>
      <c r="Q41" s="1496"/>
      <c r="R41" s="1496"/>
      <c r="S41" s="1496"/>
      <c r="T41" s="1496"/>
      <c r="U41" s="1496"/>
      <c r="V41" s="1496"/>
      <c r="W41" s="1496"/>
      <c r="X41" s="1496"/>
      <c r="Y41" s="1496"/>
      <c r="Z41" s="1496"/>
      <c r="AA41" s="1496"/>
      <c r="AB41" s="1431" t="s">
        <v>326</v>
      </c>
      <c r="AC41" s="1432"/>
      <c r="AD41" s="1432"/>
      <c r="AE41" s="1432"/>
      <c r="AF41" s="1432"/>
      <c r="AG41" s="1465">
        <f>IF(AG39=0,0,ROUNDDOWN(AG40/AG39*100,1))</f>
        <v>0</v>
      </c>
      <c r="AH41" s="1465"/>
      <c r="AI41" s="1465"/>
      <c r="AJ41" s="1465"/>
      <c r="AK41" s="1465"/>
      <c r="AL41" s="1465"/>
      <c r="AM41" s="1465"/>
      <c r="AN41" s="1465"/>
      <c r="AO41" s="1465"/>
      <c r="AP41" s="1434" t="s">
        <v>332</v>
      </c>
      <c r="AQ41" s="1435"/>
    </row>
    <row r="42" spans="1:48" ht="18" customHeight="1">
      <c r="A42" s="1495" t="s">
        <v>84</v>
      </c>
      <c r="B42" s="1496"/>
      <c r="C42" s="1496"/>
      <c r="D42" s="1496"/>
      <c r="E42" s="1496"/>
      <c r="F42" s="1496"/>
      <c r="G42" s="1496"/>
      <c r="H42" s="1496"/>
      <c r="I42" s="1496"/>
      <c r="J42" s="1496"/>
      <c r="K42" s="1496"/>
      <c r="L42" s="1496"/>
      <c r="M42" s="1496"/>
      <c r="N42" s="1496"/>
      <c r="O42" s="1496"/>
      <c r="P42" s="1496"/>
      <c r="Q42" s="1496"/>
      <c r="R42" s="1496"/>
      <c r="S42" s="1496"/>
      <c r="T42" s="1496"/>
      <c r="U42" s="1496"/>
      <c r="V42" s="1496"/>
      <c r="W42" s="1496"/>
      <c r="X42" s="1496"/>
      <c r="Y42" s="1496"/>
      <c r="Z42" s="1496"/>
      <c r="AA42" s="1496"/>
      <c r="AB42" s="1470" t="s">
        <v>333</v>
      </c>
      <c r="AC42" s="1470"/>
      <c r="AD42" s="1470"/>
      <c r="AE42" s="1470"/>
      <c r="AF42" s="1470"/>
      <c r="AG42" s="1465">
        <f>IF(AG43="",0,ROUNDDOWN(AG43/1000/AG4,1))</f>
        <v>0</v>
      </c>
      <c r="AH42" s="1465"/>
      <c r="AI42" s="1465"/>
      <c r="AJ42" s="1465"/>
      <c r="AK42" s="1465"/>
      <c r="AL42" s="1465"/>
      <c r="AM42" s="1465"/>
      <c r="AN42" s="1465"/>
      <c r="AO42" s="1465"/>
      <c r="AP42" s="1434" t="s">
        <v>334</v>
      </c>
      <c r="AQ42" s="1435"/>
    </row>
    <row r="43" spans="1:48" ht="18" customHeight="1">
      <c r="A43" s="1504" t="s">
        <v>0</v>
      </c>
      <c r="B43" s="1505"/>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5"/>
      <c r="Z43" s="1505"/>
      <c r="AA43" s="1505"/>
      <c r="AB43" s="1485" t="s">
        <v>4</v>
      </c>
      <c r="AC43" s="1485"/>
      <c r="AD43" s="1485"/>
      <c r="AE43" s="1485"/>
      <c r="AF43" s="1485"/>
      <c r="AG43" s="1506"/>
      <c r="AH43" s="1506"/>
      <c r="AI43" s="1506"/>
      <c r="AJ43" s="1506"/>
      <c r="AK43" s="1506"/>
      <c r="AL43" s="1506"/>
      <c r="AM43" s="1506"/>
      <c r="AN43" s="1506"/>
      <c r="AO43" s="1506"/>
      <c r="AP43" s="1456" t="s">
        <v>335</v>
      </c>
      <c r="AQ43" s="1457"/>
    </row>
    <row r="44" spans="1:48" ht="18" customHeight="1">
      <c r="A44" s="604"/>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175"/>
      <c r="AC44" s="175"/>
      <c r="AD44" s="175"/>
      <c r="AE44" s="175"/>
      <c r="AF44" s="175"/>
      <c r="AG44" s="605"/>
      <c r="AH44" s="605"/>
      <c r="AI44" s="605"/>
      <c r="AJ44" s="605"/>
      <c r="AK44" s="605"/>
      <c r="AL44" s="605"/>
      <c r="AM44" s="605"/>
      <c r="AN44" s="605"/>
      <c r="AO44" s="605"/>
      <c r="AP44" s="606"/>
      <c r="AQ44" s="606"/>
    </row>
    <row r="45" spans="1:48" ht="18" customHeight="1">
      <c r="A45" s="1503" t="s">
        <v>5156</v>
      </c>
      <c r="B45" s="1503"/>
      <c r="C45" s="1503"/>
      <c r="D45" s="1503"/>
      <c r="E45" s="1503"/>
      <c r="F45" s="1503"/>
      <c r="G45" s="1503"/>
      <c r="H45" s="1503"/>
      <c r="I45" s="1503"/>
      <c r="J45" s="1503"/>
      <c r="K45" s="1503"/>
      <c r="L45" s="1503"/>
      <c r="M45" s="1503"/>
      <c r="N45" s="1503"/>
      <c r="O45" s="1503"/>
      <c r="P45" s="1503"/>
      <c r="Q45" s="1503"/>
      <c r="R45" s="1503"/>
      <c r="S45" s="1503"/>
      <c r="T45" s="1503"/>
      <c r="U45" s="1503"/>
      <c r="V45" s="1503"/>
      <c r="W45" s="1503"/>
      <c r="X45" s="1503"/>
      <c r="Y45" s="1503"/>
      <c r="Z45" s="1503"/>
      <c r="AA45" s="1503"/>
      <c r="AB45" s="1503"/>
      <c r="AC45" s="1503"/>
      <c r="AD45" s="1503"/>
      <c r="AE45" s="1503"/>
      <c r="AF45" s="1503"/>
      <c r="AG45" s="1503"/>
      <c r="AH45" s="1503"/>
      <c r="AI45" s="1503"/>
      <c r="AJ45" s="1503"/>
      <c r="AK45" s="1503"/>
      <c r="AL45" s="1503"/>
      <c r="AM45" s="1503"/>
      <c r="AN45" s="1503"/>
      <c r="AO45" s="1503"/>
      <c r="AP45" s="1503"/>
      <c r="AQ45" s="1503"/>
      <c r="AT45" s="607"/>
      <c r="AU45" s="607"/>
      <c r="AV45" s="607"/>
    </row>
    <row r="46" spans="1:48" ht="18" customHeight="1">
      <c r="A46" s="1503" t="s">
        <v>336</v>
      </c>
      <c r="B46" s="1503"/>
      <c r="C46" s="1503"/>
      <c r="D46" s="1503"/>
      <c r="E46" s="1503"/>
      <c r="F46" s="1503"/>
      <c r="G46" s="1503"/>
      <c r="H46" s="1503"/>
      <c r="I46" s="1503"/>
      <c r="J46" s="1503"/>
      <c r="K46" s="1503"/>
      <c r="L46" s="1503"/>
      <c r="M46" s="1503"/>
      <c r="N46" s="1503"/>
      <c r="O46" s="1503"/>
      <c r="P46" s="1503"/>
      <c r="Q46" s="1503"/>
      <c r="R46" s="1503"/>
      <c r="S46" s="1503"/>
      <c r="T46" s="1503"/>
      <c r="U46" s="1503"/>
      <c r="V46" s="1503"/>
      <c r="W46" s="1503"/>
      <c r="X46" s="1503"/>
      <c r="Y46" s="1503"/>
      <c r="Z46" s="1503"/>
      <c r="AA46" s="1503"/>
      <c r="AB46" s="1503"/>
      <c r="AC46" s="1503"/>
      <c r="AD46" s="1503"/>
      <c r="AE46" s="1503"/>
      <c r="AF46" s="1503"/>
      <c r="AG46" s="1503"/>
      <c r="AH46" s="1503"/>
      <c r="AI46" s="1503"/>
      <c r="AJ46" s="1503"/>
      <c r="AK46" s="1503"/>
      <c r="AL46" s="1503"/>
      <c r="AM46" s="1503"/>
      <c r="AN46" s="1503"/>
      <c r="AO46" s="1503"/>
      <c r="AP46" s="1503"/>
      <c r="AQ46" s="1503"/>
    </row>
  </sheetData>
  <mergeCells count="174">
    <mergeCell ref="A45:AQ45"/>
    <mergeCell ref="A46:AQ46"/>
    <mergeCell ref="A42:AA42"/>
    <mergeCell ref="AB42:AF42"/>
    <mergeCell ref="AG42:AO42"/>
    <mergeCell ref="AP42:AQ42"/>
    <mergeCell ref="A43:AA43"/>
    <mergeCell ref="AB43:AF43"/>
    <mergeCell ref="AG43:AO43"/>
    <mergeCell ref="AP43:AQ43"/>
    <mergeCell ref="A40:AA40"/>
    <mergeCell ref="AB40:AF40"/>
    <mergeCell ref="AG40:AO40"/>
    <mergeCell ref="AP40:AQ40"/>
    <mergeCell ref="A41:AA41"/>
    <mergeCell ref="AB41:AF41"/>
    <mergeCell ref="AG41:AO41"/>
    <mergeCell ref="AP41:AQ41"/>
    <mergeCell ref="A38:AA38"/>
    <mergeCell ref="AB38:AF38"/>
    <mergeCell ref="AG38:AO38"/>
    <mergeCell ref="AP38:AQ38"/>
    <mergeCell ref="A39:AA39"/>
    <mergeCell ref="AB39:AF39"/>
    <mergeCell ref="AG39:AO39"/>
    <mergeCell ref="AP39:AQ39"/>
    <mergeCell ref="A36:AA37"/>
    <mergeCell ref="AB36:AF36"/>
    <mergeCell ref="AG36:AO36"/>
    <mergeCell ref="AP36:AQ36"/>
    <mergeCell ref="AB37:AF37"/>
    <mergeCell ref="AG37:AO37"/>
    <mergeCell ref="AP37:AQ37"/>
    <mergeCell ref="AB33:AF33"/>
    <mergeCell ref="AG33:AO33"/>
    <mergeCell ref="AP33:AQ33"/>
    <mergeCell ref="A34:AA35"/>
    <mergeCell ref="AB34:AF34"/>
    <mergeCell ref="AG34:AO34"/>
    <mergeCell ref="AP34:AQ34"/>
    <mergeCell ref="AB35:AF35"/>
    <mergeCell ref="AG35:AO35"/>
    <mergeCell ref="AP35:AQ35"/>
    <mergeCell ref="A27:B33"/>
    <mergeCell ref="C33:AA33"/>
    <mergeCell ref="AP30:AQ30"/>
    <mergeCell ref="C31:AA31"/>
    <mergeCell ref="AB31:AF31"/>
    <mergeCell ref="AG31:AO31"/>
    <mergeCell ref="AP31:AQ31"/>
    <mergeCell ref="C32:AA32"/>
    <mergeCell ref="AB32:AF32"/>
    <mergeCell ref="AG32:AO32"/>
    <mergeCell ref="AP32:AQ32"/>
    <mergeCell ref="C27:D30"/>
    <mergeCell ref="E27:L29"/>
    <mergeCell ref="E30:AA30"/>
    <mergeCell ref="AB30:AF30"/>
    <mergeCell ref="AG30:AO30"/>
    <mergeCell ref="AP27:AQ27"/>
    <mergeCell ref="M28:AA28"/>
    <mergeCell ref="AB28:AF28"/>
    <mergeCell ref="AG28:AO28"/>
    <mergeCell ref="AP28:AQ28"/>
    <mergeCell ref="M29:AA29"/>
    <mergeCell ref="AB29:AF29"/>
    <mergeCell ref="AG29:AO29"/>
    <mergeCell ref="AP29:AQ29"/>
    <mergeCell ref="M27:AA27"/>
    <mergeCell ref="AB27:AF27"/>
    <mergeCell ref="AG27:AO27"/>
    <mergeCell ref="AG25:AO25"/>
    <mergeCell ref="AP25:AQ25"/>
    <mergeCell ref="C26:AA26"/>
    <mergeCell ref="AB26:AF26"/>
    <mergeCell ref="AG26:AO26"/>
    <mergeCell ref="AP26:AQ26"/>
    <mergeCell ref="C23:AA23"/>
    <mergeCell ref="AB23:AF23"/>
    <mergeCell ref="AG23:AO23"/>
    <mergeCell ref="AP23:AQ23"/>
    <mergeCell ref="M14:AA14"/>
    <mergeCell ref="A24:B26"/>
    <mergeCell ref="C24:AA24"/>
    <mergeCell ref="AB24:AF24"/>
    <mergeCell ref="AG24:AO24"/>
    <mergeCell ref="AP24:AQ24"/>
    <mergeCell ref="C25:AA25"/>
    <mergeCell ref="AP21:AQ21"/>
    <mergeCell ref="I22:M22"/>
    <mergeCell ref="N22:AA22"/>
    <mergeCell ref="AB22:AF22"/>
    <mergeCell ref="AG22:AO22"/>
    <mergeCell ref="AP22:AQ22"/>
    <mergeCell ref="C20:H22"/>
    <mergeCell ref="I20:M20"/>
    <mergeCell ref="N20:AA20"/>
    <mergeCell ref="AB20:AF20"/>
    <mergeCell ref="AG20:AO20"/>
    <mergeCell ref="AP20:AQ20"/>
    <mergeCell ref="I21:M21"/>
    <mergeCell ref="N21:AA21"/>
    <mergeCell ref="AB21:AF21"/>
    <mergeCell ref="AG21:AO21"/>
    <mergeCell ref="AB25:AF25"/>
    <mergeCell ref="AB11:AF11"/>
    <mergeCell ref="AG11:AO11"/>
    <mergeCell ref="AP11:AQ11"/>
    <mergeCell ref="M12:AA12"/>
    <mergeCell ref="C18:AA18"/>
    <mergeCell ref="AB18:AF18"/>
    <mergeCell ref="AG18:AO18"/>
    <mergeCell ref="AP18:AQ18"/>
    <mergeCell ref="C19:AA19"/>
    <mergeCell ref="AB19:AF19"/>
    <mergeCell ref="AG19:AO19"/>
    <mergeCell ref="AP19:AQ19"/>
    <mergeCell ref="M16:AA16"/>
    <mergeCell ref="AB16:AF16"/>
    <mergeCell ref="AG16:AO16"/>
    <mergeCell ref="AP16:AQ16"/>
    <mergeCell ref="E17:AA17"/>
    <mergeCell ref="AB17:AF17"/>
    <mergeCell ref="AG17:AO17"/>
    <mergeCell ref="AP17:AQ17"/>
    <mergeCell ref="C13:D17"/>
    <mergeCell ref="AG13:AO13"/>
    <mergeCell ref="AP13:AQ13"/>
    <mergeCell ref="E14:L16"/>
    <mergeCell ref="A9:B23"/>
    <mergeCell ref="C9:D12"/>
    <mergeCell ref="E9:AA9"/>
    <mergeCell ref="AB9:AF9"/>
    <mergeCell ref="AG9:AO9"/>
    <mergeCell ref="AP9:AQ9"/>
    <mergeCell ref="AB14:AF14"/>
    <mergeCell ref="AG14:AO14"/>
    <mergeCell ref="AP14:AQ14"/>
    <mergeCell ref="M15:AA15"/>
    <mergeCell ref="AB15:AF15"/>
    <mergeCell ref="AG15:AO15"/>
    <mergeCell ref="AP15:AQ15"/>
    <mergeCell ref="AB12:AF12"/>
    <mergeCell ref="AG12:AO12"/>
    <mergeCell ref="AP12:AQ12"/>
    <mergeCell ref="E13:AA13"/>
    <mergeCell ref="AB13:AF13"/>
    <mergeCell ref="E10:L12"/>
    <mergeCell ref="M10:AA10"/>
    <mergeCell ref="AB10:AF10"/>
    <mergeCell ref="AG10:AO10"/>
    <mergeCell ref="AP10:AQ10"/>
    <mergeCell ref="M11:AA11"/>
    <mergeCell ref="AB6:AF6"/>
    <mergeCell ref="AG6:AO6"/>
    <mergeCell ref="AP6:AQ6"/>
    <mergeCell ref="C7:AA7"/>
    <mergeCell ref="AB7:AF7"/>
    <mergeCell ref="AG7:AO7"/>
    <mergeCell ref="AP7:AQ7"/>
    <mergeCell ref="A4:B8"/>
    <mergeCell ref="C4:AA4"/>
    <mergeCell ref="AB4:AF4"/>
    <mergeCell ref="AG4:AO4"/>
    <mergeCell ref="AP4:AQ4"/>
    <mergeCell ref="C5:AA5"/>
    <mergeCell ref="AB5:AF5"/>
    <mergeCell ref="AG5:AO5"/>
    <mergeCell ref="AP5:AQ5"/>
    <mergeCell ref="C6:AA6"/>
    <mergeCell ref="C8:AA8"/>
    <mergeCell ref="AB8:AF8"/>
    <mergeCell ref="AG8:AO8"/>
    <mergeCell ref="AP8:AQ8"/>
  </mergeCells>
  <phoneticPr fontId="6"/>
  <printOptions horizontalCentered="1" verticalCentered="1"/>
  <pageMargins left="0.70866141732283472" right="0.70866141732283472" top="0.74803149606299213" bottom="0.74803149606299213" header="0.31496062992125984" footer="0.31496062992125984"/>
  <pageSetup paperSize="9" scale="92" firstPageNumber="35" orientation="portrait"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I46"/>
  <sheetViews>
    <sheetView showWhiteSpace="0" view="pageBreakPreview" zoomScale="115" zoomScaleNormal="100" zoomScaleSheetLayoutView="115" workbookViewId="0">
      <selection activeCell="C14" sqref="C14"/>
    </sheetView>
  </sheetViews>
  <sheetFormatPr defaultRowHeight="13.5"/>
  <cols>
    <col min="1" max="1" width="9" style="611"/>
    <col min="2" max="2" width="11.625" style="611" bestFit="1" customWidth="1"/>
    <col min="3" max="3" width="9" style="611" customWidth="1"/>
    <col min="4" max="4" width="10.875" style="611" customWidth="1"/>
    <col min="5" max="8" width="9" style="611"/>
    <col min="9" max="9" width="10.625" style="611" customWidth="1"/>
    <col min="10" max="16384" width="9" style="611"/>
  </cols>
  <sheetData>
    <row r="1" spans="1:9">
      <c r="A1" s="608"/>
      <c r="B1" s="609"/>
      <c r="C1" s="610"/>
    </row>
    <row r="2" spans="1:9">
      <c r="A2" s="1509" t="s">
        <v>5190</v>
      </c>
      <c r="B2" s="1509"/>
      <c r="C2" s="1509"/>
    </row>
    <row r="3" spans="1:9">
      <c r="A3" s="612"/>
    </row>
    <row r="4" spans="1:9" s="613" customFormat="1" ht="18.75" customHeight="1">
      <c r="A4" s="1510" t="s">
        <v>5196</v>
      </c>
      <c r="B4" s="1510"/>
      <c r="C4" s="1510"/>
      <c r="D4" s="1510"/>
      <c r="E4" s="1510"/>
      <c r="F4" s="1510"/>
      <c r="G4" s="1510"/>
      <c r="H4" s="1510"/>
      <c r="I4" s="1510"/>
    </row>
    <row r="5" spans="1:9" ht="14.25" customHeight="1">
      <c r="A5" s="614"/>
      <c r="B5" s="614"/>
      <c r="C5" s="614"/>
      <c r="D5" s="614"/>
      <c r="E5" s="614"/>
      <c r="F5" s="614"/>
      <c r="G5" s="614"/>
      <c r="H5" s="614"/>
      <c r="I5" s="614"/>
    </row>
    <row r="6" spans="1:9" ht="18.75" customHeight="1">
      <c r="A6" s="1509" t="s">
        <v>606</v>
      </c>
      <c r="B6" s="1509"/>
      <c r="C6" s="1509"/>
      <c r="D6" s="1509"/>
      <c r="E6" s="1509"/>
      <c r="F6" s="1509"/>
      <c r="G6" s="1509"/>
      <c r="H6" s="1509"/>
      <c r="I6" s="1509"/>
    </row>
    <row r="7" spans="1:9" ht="18.75" customHeight="1">
      <c r="A7" s="615"/>
      <c r="B7" s="615"/>
      <c r="C7" s="615"/>
      <c r="D7" s="615"/>
      <c r="E7" s="615"/>
      <c r="F7" s="615"/>
      <c r="G7" s="615"/>
      <c r="H7" s="615"/>
      <c r="I7" s="615"/>
    </row>
    <row r="8" spans="1:9" ht="18.75" customHeight="1">
      <c r="A8" s="1509" t="s">
        <v>607</v>
      </c>
      <c r="B8" s="1509"/>
      <c r="C8" s="1509"/>
      <c r="D8" s="1509"/>
      <c r="E8" s="1509"/>
      <c r="F8" s="1509"/>
      <c r="G8" s="1509"/>
      <c r="H8" s="1509"/>
      <c r="I8" s="1509"/>
    </row>
    <row r="9" spans="1:9" ht="18.75" customHeight="1">
      <c r="A9" s="1511" t="s">
        <v>608</v>
      </c>
      <c r="B9" s="1512"/>
      <c r="C9" s="616" t="s">
        <v>609</v>
      </c>
      <c r="D9" s="617" t="s">
        <v>352</v>
      </c>
      <c r="E9" s="615"/>
      <c r="F9" s="615"/>
      <c r="G9" s="615"/>
      <c r="H9" s="615"/>
      <c r="I9" s="615"/>
    </row>
    <row r="10" spans="1:9" ht="18.75" customHeight="1">
      <c r="A10" s="1507" t="s">
        <v>610</v>
      </c>
      <c r="B10" s="1508"/>
      <c r="C10" s="618"/>
      <c r="D10" s="619" t="s">
        <v>611</v>
      </c>
      <c r="E10" s="615" t="s">
        <v>612</v>
      </c>
      <c r="F10" s="615"/>
      <c r="G10" s="615"/>
      <c r="H10" s="615"/>
      <c r="I10" s="615"/>
    </row>
    <row r="11" spans="1:9" ht="18.75" customHeight="1">
      <c r="A11" s="1516" t="s">
        <v>613</v>
      </c>
      <c r="B11" s="1517"/>
      <c r="C11" s="620"/>
      <c r="D11" s="621" t="s">
        <v>611</v>
      </c>
      <c r="E11" s="615" t="s">
        <v>614</v>
      </c>
      <c r="F11" s="615"/>
      <c r="G11" s="615"/>
      <c r="H11" s="615"/>
      <c r="I11" s="615"/>
    </row>
    <row r="12" spans="1:9" ht="18.75" customHeight="1">
      <c r="A12" s="1516" t="s">
        <v>615</v>
      </c>
      <c r="B12" s="1517"/>
      <c r="C12" s="620"/>
      <c r="D12" s="621" t="s">
        <v>611</v>
      </c>
      <c r="E12" s="615" t="s">
        <v>616</v>
      </c>
      <c r="F12" s="615"/>
      <c r="G12" s="615"/>
      <c r="H12" s="615"/>
      <c r="I12" s="615"/>
    </row>
    <row r="13" spans="1:9" ht="18.75" customHeight="1">
      <c r="A13" s="1516" t="s">
        <v>617</v>
      </c>
      <c r="B13" s="1517"/>
      <c r="C13" s="620"/>
      <c r="D13" s="621" t="s">
        <v>611</v>
      </c>
      <c r="E13" s="615" t="s">
        <v>618</v>
      </c>
      <c r="F13" s="615"/>
      <c r="G13" s="615"/>
      <c r="H13" s="615"/>
      <c r="I13" s="615"/>
    </row>
    <row r="14" spans="1:9" ht="18.75" customHeight="1">
      <c r="A14" s="1518" t="s">
        <v>5203</v>
      </c>
      <c r="B14" s="1519"/>
      <c r="C14" s="622"/>
      <c r="D14" s="623" t="s">
        <v>611</v>
      </c>
      <c r="E14" s="615" t="s">
        <v>619</v>
      </c>
      <c r="F14" s="615"/>
      <c r="G14" s="615"/>
      <c r="H14" s="615"/>
      <c r="I14" s="615"/>
    </row>
    <row r="15" spans="1:9" ht="18.75" customHeight="1">
      <c r="A15" s="1520" t="s">
        <v>16</v>
      </c>
      <c r="B15" s="1521"/>
      <c r="C15" s="624"/>
      <c r="D15" s="625" t="s">
        <v>620</v>
      </c>
      <c r="E15" s="615" t="s">
        <v>621</v>
      </c>
      <c r="F15" s="615"/>
      <c r="G15" s="615"/>
      <c r="H15" s="615"/>
      <c r="I15" s="615"/>
    </row>
    <row r="16" spans="1:9" ht="18.75" customHeight="1">
      <c r="A16" s="615"/>
      <c r="B16" s="615"/>
      <c r="C16" s="615"/>
      <c r="D16" s="615"/>
      <c r="E16" s="615"/>
      <c r="F16" s="615"/>
      <c r="G16" s="615"/>
      <c r="H16" s="615"/>
      <c r="I16" s="615"/>
    </row>
    <row r="17" spans="1:9" ht="18.75" customHeight="1">
      <c r="A17" s="615" t="s">
        <v>622</v>
      </c>
      <c r="B17" s="615"/>
      <c r="C17" s="615"/>
      <c r="D17" s="626"/>
      <c r="E17" s="626"/>
      <c r="F17" s="626"/>
      <c r="G17" s="626"/>
      <c r="H17" s="626"/>
      <c r="I17" s="615"/>
    </row>
    <row r="18" spans="1:9" ht="18.75" customHeight="1">
      <c r="A18" s="627" t="s">
        <v>351</v>
      </c>
      <c r="B18" s="1522" t="s">
        <v>609</v>
      </c>
      <c r="C18" s="1512"/>
      <c r="D18" s="1523" t="s">
        <v>623</v>
      </c>
      <c r="E18" s="1522"/>
      <c r="F18" s="1522"/>
      <c r="G18" s="1522"/>
      <c r="H18" s="1512"/>
      <c r="I18" s="615"/>
    </row>
    <row r="19" spans="1:9" ht="18.75" customHeight="1">
      <c r="A19" s="628" t="s">
        <v>88</v>
      </c>
      <c r="B19" s="629"/>
      <c r="C19" s="630" t="s">
        <v>247</v>
      </c>
      <c r="D19" s="1524"/>
      <c r="E19" s="1525"/>
      <c r="F19" s="1525"/>
      <c r="G19" s="1525"/>
      <c r="H19" s="1526"/>
    </row>
    <row r="20" spans="1:9" ht="18.75" customHeight="1">
      <c r="A20" s="631" t="s">
        <v>89</v>
      </c>
      <c r="B20" s="632"/>
      <c r="C20" s="633" t="s">
        <v>247</v>
      </c>
      <c r="D20" s="1513"/>
      <c r="E20" s="1514"/>
      <c r="F20" s="1514"/>
      <c r="G20" s="1514"/>
      <c r="H20" s="1515"/>
    </row>
    <row r="21" spans="1:9" ht="18.75" customHeight="1">
      <c r="A21" s="631" t="s">
        <v>106</v>
      </c>
      <c r="B21" s="632"/>
      <c r="C21" s="633" t="s">
        <v>247</v>
      </c>
      <c r="D21" s="1513"/>
      <c r="E21" s="1514"/>
      <c r="F21" s="1514"/>
      <c r="G21" s="1514"/>
      <c r="H21" s="1515"/>
    </row>
    <row r="22" spans="1:9" ht="18.75" customHeight="1">
      <c r="A22" s="631" t="s">
        <v>588</v>
      </c>
      <c r="B22" s="632"/>
      <c r="C22" s="633" t="s">
        <v>247</v>
      </c>
      <c r="D22" s="1513"/>
      <c r="E22" s="1514"/>
      <c r="F22" s="1514"/>
      <c r="G22" s="1514"/>
      <c r="H22" s="1515"/>
    </row>
    <row r="23" spans="1:9" ht="18.75" customHeight="1">
      <c r="A23" s="631" t="s">
        <v>416</v>
      </c>
      <c r="B23" s="634"/>
      <c r="C23" s="633" t="s">
        <v>247</v>
      </c>
      <c r="D23" s="1513"/>
      <c r="E23" s="1514"/>
      <c r="F23" s="1514"/>
      <c r="G23" s="1514"/>
      <c r="H23" s="1515"/>
    </row>
    <row r="24" spans="1:9" ht="18.75" customHeight="1">
      <c r="A24" s="631" t="s">
        <v>624</v>
      </c>
      <c r="B24" s="635"/>
      <c r="C24" s="633" t="s">
        <v>259</v>
      </c>
      <c r="D24" s="1531"/>
      <c r="E24" s="1514"/>
      <c r="F24" s="1514"/>
      <c r="G24" s="1514"/>
      <c r="H24" s="1515"/>
    </row>
    <row r="25" spans="1:9" ht="18.75" customHeight="1">
      <c r="A25" s="631" t="s">
        <v>625</v>
      </c>
      <c r="B25" s="635"/>
      <c r="C25" s="633" t="s">
        <v>259</v>
      </c>
      <c r="D25" s="1531"/>
      <c r="E25" s="1514"/>
      <c r="F25" s="1514"/>
      <c r="G25" s="1514"/>
      <c r="H25" s="1515"/>
    </row>
    <row r="26" spans="1:9" ht="18.75" customHeight="1">
      <c r="A26" s="631" t="s">
        <v>626</v>
      </c>
      <c r="B26" s="635"/>
      <c r="C26" s="633" t="s">
        <v>259</v>
      </c>
      <c r="D26" s="1531"/>
      <c r="E26" s="1514"/>
      <c r="F26" s="1514"/>
      <c r="G26" s="1514"/>
      <c r="H26" s="1515"/>
    </row>
    <row r="27" spans="1:9" ht="18.75" customHeight="1">
      <c r="A27" s="631" t="s">
        <v>627</v>
      </c>
      <c r="B27" s="635"/>
      <c r="C27" s="633" t="s">
        <v>268</v>
      </c>
      <c r="D27" s="1531"/>
      <c r="E27" s="1514"/>
      <c r="F27" s="1514"/>
      <c r="G27" s="1514"/>
      <c r="H27" s="1515"/>
    </row>
    <row r="28" spans="1:9" ht="18.75" customHeight="1">
      <c r="A28" s="631" t="s">
        <v>628</v>
      </c>
      <c r="B28" s="635"/>
      <c r="C28" s="633" t="s">
        <v>277</v>
      </c>
      <c r="D28" s="1531"/>
      <c r="E28" s="1514"/>
      <c r="F28" s="1514"/>
      <c r="G28" s="1514"/>
      <c r="H28" s="1515"/>
    </row>
    <row r="29" spans="1:9" ht="18.75" customHeight="1">
      <c r="A29" s="631" t="s">
        <v>629</v>
      </c>
      <c r="B29" s="636"/>
      <c r="C29" s="633" t="s">
        <v>277</v>
      </c>
      <c r="D29" s="1513"/>
      <c r="E29" s="1514"/>
      <c r="F29" s="1514"/>
      <c r="G29" s="1514"/>
      <c r="H29" s="1515"/>
    </row>
    <row r="30" spans="1:9" ht="18.75" customHeight="1">
      <c r="A30" s="631" t="s">
        <v>630</v>
      </c>
      <c r="B30" s="635"/>
      <c r="C30" s="633" t="s">
        <v>277</v>
      </c>
      <c r="D30" s="1531"/>
      <c r="E30" s="1514"/>
      <c r="F30" s="1514"/>
      <c r="G30" s="1514"/>
      <c r="H30" s="1515"/>
    </row>
    <row r="31" spans="1:9" ht="18.75" customHeight="1">
      <c r="A31" s="631" t="s">
        <v>631</v>
      </c>
      <c r="B31" s="637"/>
      <c r="C31" s="633" t="s">
        <v>632</v>
      </c>
      <c r="D31" s="1531"/>
      <c r="E31" s="1514"/>
      <c r="F31" s="1514"/>
      <c r="G31" s="1514"/>
      <c r="H31" s="1515"/>
    </row>
    <row r="32" spans="1:9" ht="18.75" customHeight="1">
      <c r="A32" s="631" t="s">
        <v>633</v>
      </c>
      <c r="B32" s="637"/>
      <c r="C32" s="633" t="s">
        <v>632</v>
      </c>
      <c r="D32" s="1531"/>
      <c r="E32" s="1514"/>
      <c r="F32" s="1514"/>
      <c r="G32" s="1514"/>
      <c r="H32" s="1515"/>
    </row>
    <row r="33" spans="1:9" ht="18.75" customHeight="1">
      <c r="A33" s="631" t="s">
        <v>634</v>
      </c>
      <c r="B33" s="637"/>
      <c r="C33" s="633" t="s">
        <v>632</v>
      </c>
      <c r="D33" s="1531"/>
      <c r="E33" s="1514"/>
      <c r="F33" s="1514"/>
      <c r="G33" s="1514"/>
      <c r="H33" s="1515"/>
    </row>
    <row r="34" spans="1:9" ht="18.75" customHeight="1">
      <c r="A34" s="638" t="s">
        <v>335</v>
      </c>
      <c r="B34" s="639"/>
      <c r="C34" s="640" t="s">
        <v>4</v>
      </c>
      <c r="D34" s="1532"/>
      <c r="E34" s="1533"/>
      <c r="F34" s="1533"/>
      <c r="G34" s="1533"/>
      <c r="H34" s="1534"/>
    </row>
    <row r="35" spans="1:9" ht="13.5" customHeight="1">
      <c r="A35" s="641"/>
      <c r="B35" s="642"/>
      <c r="C35" s="643"/>
      <c r="D35" s="644"/>
      <c r="E35" s="644"/>
      <c r="F35" s="644"/>
      <c r="G35" s="644"/>
      <c r="H35" s="644"/>
    </row>
    <row r="36" spans="1:9" ht="13.5" customHeight="1">
      <c r="A36" s="641"/>
      <c r="B36" s="642"/>
      <c r="C36" s="643"/>
      <c r="D36" s="644"/>
      <c r="E36" s="644"/>
      <c r="F36" s="644"/>
      <c r="G36" s="644"/>
      <c r="H36" s="644"/>
    </row>
    <row r="37" spans="1:9" ht="13.5" customHeight="1">
      <c r="A37" s="641"/>
      <c r="B37" s="615"/>
      <c r="C37" s="615"/>
      <c r="D37" s="615"/>
      <c r="E37" s="615"/>
      <c r="F37" s="615"/>
      <c r="G37" s="615"/>
      <c r="H37" s="615"/>
      <c r="I37" s="615"/>
    </row>
    <row r="38" spans="1:9">
      <c r="A38" s="615"/>
      <c r="B38" s="615"/>
      <c r="C38" s="615"/>
      <c r="D38" s="615"/>
      <c r="E38" s="615"/>
      <c r="F38" s="615"/>
      <c r="G38" s="615"/>
      <c r="H38" s="615"/>
      <c r="I38" s="615"/>
    </row>
    <row r="39" spans="1:9">
      <c r="A39" s="645" t="s">
        <v>635</v>
      </c>
      <c r="B39" s="645"/>
      <c r="C39" s="645"/>
      <c r="D39" s="645"/>
      <c r="E39" s="645"/>
      <c r="F39" s="645"/>
      <c r="G39" s="645"/>
      <c r="H39" s="645"/>
      <c r="I39" s="645"/>
    </row>
    <row r="40" spans="1:9">
      <c r="A40" s="1527"/>
      <c r="B40" s="1529" t="s">
        <v>636</v>
      </c>
      <c r="C40" s="1530"/>
    </row>
    <row r="41" spans="1:9">
      <c r="A41" s="1528"/>
      <c r="B41" s="646" t="s">
        <v>637</v>
      </c>
      <c r="C41" s="647" t="s">
        <v>638</v>
      </c>
    </row>
    <row r="42" spans="1:9">
      <c r="A42" s="648" t="s">
        <v>639</v>
      </c>
      <c r="B42" s="649"/>
      <c r="C42" s="650"/>
    </row>
    <row r="43" spans="1:9">
      <c r="A43" s="651" t="s">
        <v>640</v>
      </c>
      <c r="B43" s="652"/>
      <c r="C43" s="653"/>
    </row>
    <row r="44" spans="1:9">
      <c r="A44" s="654" t="s">
        <v>641</v>
      </c>
      <c r="B44" s="655"/>
      <c r="C44" s="656"/>
    </row>
    <row r="45" spans="1:9">
      <c r="A45" s="657" t="s">
        <v>642</v>
      </c>
      <c r="B45" s="658"/>
      <c r="C45" s="659"/>
    </row>
    <row r="46" spans="1:9">
      <c r="C46" s="660"/>
    </row>
  </sheetData>
  <mergeCells count="31">
    <mergeCell ref="A40:A41"/>
    <mergeCell ref="B40:C40"/>
    <mergeCell ref="D24:H24"/>
    <mergeCell ref="D25:H25"/>
    <mergeCell ref="D26:H26"/>
    <mergeCell ref="D27:H27"/>
    <mergeCell ref="D28:H28"/>
    <mergeCell ref="D29:H29"/>
    <mergeCell ref="D30:H30"/>
    <mergeCell ref="D31:H31"/>
    <mergeCell ref="D32:H32"/>
    <mergeCell ref="D33:H33"/>
    <mergeCell ref="D34:H34"/>
    <mergeCell ref="D23:H23"/>
    <mergeCell ref="A11:B11"/>
    <mergeCell ref="A12:B12"/>
    <mergeCell ref="A13:B13"/>
    <mergeCell ref="A14:B14"/>
    <mergeCell ref="A15:B15"/>
    <mergeCell ref="B18:C18"/>
    <mergeCell ref="D18:H18"/>
    <mergeCell ref="D19:H19"/>
    <mergeCell ref="D20:H20"/>
    <mergeCell ref="D21:H21"/>
    <mergeCell ref="D22:H22"/>
    <mergeCell ref="A10:B10"/>
    <mergeCell ref="A2:C2"/>
    <mergeCell ref="A4:I4"/>
    <mergeCell ref="A6:I6"/>
    <mergeCell ref="A8:I8"/>
    <mergeCell ref="A9:B9"/>
  </mergeCells>
  <phoneticPr fontId="6"/>
  <pageMargins left="0.9055118110236221" right="0.51181102362204722" top="0.74803149606299213" bottom="0.74803149606299213" header="0.31496062992125984" footer="0.31496062992125984"/>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0"/>
  <sheetViews>
    <sheetView view="pageBreakPreview" zoomScale="85" zoomScaleNormal="100" zoomScaleSheetLayoutView="85" workbookViewId="0">
      <selection activeCell="K7" sqref="K7"/>
    </sheetView>
  </sheetViews>
  <sheetFormatPr defaultColWidth="9" defaultRowHeight="13.5"/>
  <cols>
    <col min="1" max="1" width="6.75" style="400" customWidth="1"/>
    <col min="2" max="10" width="10.625" style="400" customWidth="1"/>
    <col min="11" max="14" width="9" style="400"/>
    <col min="15" max="15" width="7.5" style="400" customWidth="1"/>
    <col min="16" max="16384" width="9" style="400"/>
  </cols>
  <sheetData>
    <row r="1" spans="1:10" s="399" customFormat="1" ht="17.25" customHeight="1">
      <c r="A1" s="398" t="s">
        <v>5191</v>
      </c>
    </row>
    <row r="2" spans="1:10" ht="18" customHeight="1">
      <c r="A2" s="1535" t="s">
        <v>643</v>
      </c>
      <c r="B2" s="1538" t="s">
        <v>644</v>
      </c>
      <c r="C2" s="1539"/>
      <c r="D2" s="1540"/>
      <c r="E2" s="1538" t="s">
        <v>645</v>
      </c>
      <c r="F2" s="1539"/>
      <c r="G2" s="1540"/>
      <c r="H2" s="1538" t="s">
        <v>646</v>
      </c>
      <c r="I2" s="1539"/>
      <c r="J2" s="1540"/>
    </row>
    <row r="3" spans="1:10" ht="18" customHeight="1">
      <c r="A3" s="1536"/>
      <c r="B3" s="401" t="s">
        <v>647</v>
      </c>
      <c r="C3" s="1541" t="s">
        <v>648</v>
      </c>
      <c r="D3" s="1542"/>
      <c r="E3" s="401" t="s">
        <v>647</v>
      </c>
      <c r="F3" s="1541" t="s">
        <v>648</v>
      </c>
      <c r="G3" s="1542"/>
      <c r="H3" s="401" t="s">
        <v>647</v>
      </c>
      <c r="I3" s="1541" t="s">
        <v>648</v>
      </c>
      <c r="J3" s="1542"/>
    </row>
    <row r="4" spans="1:10" ht="18" customHeight="1">
      <c r="A4" s="1536"/>
      <c r="B4" s="401" t="s">
        <v>649</v>
      </c>
      <c r="C4" s="402" t="s">
        <v>650</v>
      </c>
      <c r="D4" s="403" t="s">
        <v>651</v>
      </c>
      <c r="E4" s="401" t="s">
        <v>649</v>
      </c>
      <c r="F4" s="402" t="s">
        <v>652</v>
      </c>
      <c r="G4" s="403" t="s">
        <v>651</v>
      </c>
      <c r="H4" s="401" t="s">
        <v>649</v>
      </c>
      <c r="I4" s="402" t="s">
        <v>652</v>
      </c>
      <c r="J4" s="403" t="s">
        <v>651</v>
      </c>
    </row>
    <row r="5" spans="1:10">
      <c r="A5" s="1537"/>
      <c r="B5" s="404" t="s">
        <v>653</v>
      </c>
      <c r="C5" s="405" t="s">
        <v>653</v>
      </c>
      <c r="D5" s="406" t="s">
        <v>653</v>
      </c>
      <c r="E5" s="404" t="s">
        <v>653</v>
      </c>
      <c r="F5" s="405" t="s">
        <v>653</v>
      </c>
      <c r="G5" s="406" t="s">
        <v>653</v>
      </c>
      <c r="H5" s="404" t="s">
        <v>653</v>
      </c>
      <c r="I5" s="405" t="s">
        <v>653</v>
      </c>
      <c r="J5" s="406" t="s">
        <v>653</v>
      </c>
    </row>
    <row r="6" spans="1:10" ht="17.25" customHeight="1">
      <c r="A6" s="407">
        <v>0</v>
      </c>
      <c r="B6" s="408"/>
      <c r="C6" s="409"/>
      <c r="D6" s="410" t="str">
        <f>IF(C6="","",B6-C6)</f>
        <v/>
      </c>
      <c r="E6" s="408"/>
      <c r="F6" s="409"/>
      <c r="G6" s="410" t="str">
        <f>IF(F6="","",E6-F6)</f>
        <v/>
      </c>
      <c r="H6" s="408"/>
      <c r="I6" s="409"/>
      <c r="J6" s="410" t="str">
        <f>IF(I6="","",H6-I6)</f>
        <v/>
      </c>
    </row>
    <row r="7" spans="1:10" ht="17.25" customHeight="1">
      <c r="A7" s="411">
        <v>1</v>
      </c>
      <c r="B7" s="412"/>
      <c r="C7" s="413"/>
      <c r="D7" s="414" t="str">
        <f>IF(C7="","",B7-C7)</f>
        <v/>
      </c>
      <c r="E7" s="412"/>
      <c r="F7" s="413"/>
      <c r="G7" s="410" t="str">
        <f t="shared" ref="G7:G28" si="0">IF(F7="","",E7-F7)</f>
        <v/>
      </c>
      <c r="H7" s="412"/>
      <c r="I7" s="413"/>
      <c r="J7" s="410" t="str">
        <f t="shared" ref="J7:J29" si="1">IF(I7="","",H7-I7)</f>
        <v/>
      </c>
    </row>
    <row r="8" spans="1:10" ht="17.25" customHeight="1">
      <c r="A8" s="411">
        <v>2</v>
      </c>
      <c r="B8" s="412"/>
      <c r="C8" s="413"/>
      <c r="D8" s="414" t="str">
        <f t="shared" ref="D8:D29" si="2">IF(C8="","",B8-C8)</f>
        <v/>
      </c>
      <c r="E8" s="412"/>
      <c r="F8" s="413"/>
      <c r="G8" s="410" t="str">
        <f t="shared" si="0"/>
        <v/>
      </c>
      <c r="H8" s="412"/>
      <c r="I8" s="413"/>
      <c r="J8" s="410" t="str">
        <f t="shared" si="1"/>
        <v/>
      </c>
    </row>
    <row r="9" spans="1:10" ht="17.25" customHeight="1">
      <c r="A9" s="411">
        <v>3</v>
      </c>
      <c r="B9" s="412"/>
      <c r="C9" s="413"/>
      <c r="D9" s="414" t="str">
        <f t="shared" si="2"/>
        <v/>
      </c>
      <c r="E9" s="412"/>
      <c r="F9" s="413"/>
      <c r="G9" s="410" t="str">
        <f t="shared" si="0"/>
        <v/>
      </c>
      <c r="H9" s="412"/>
      <c r="I9" s="413"/>
      <c r="J9" s="410" t="str">
        <f t="shared" si="1"/>
        <v/>
      </c>
    </row>
    <row r="10" spans="1:10" ht="17.25" customHeight="1">
      <c r="A10" s="411">
        <v>4</v>
      </c>
      <c r="B10" s="412"/>
      <c r="C10" s="413"/>
      <c r="D10" s="414" t="str">
        <f t="shared" si="2"/>
        <v/>
      </c>
      <c r="E10" s="412"/>
      <c r="F10" s="413"/>
      <c r="G10" s="410" t="str">
        <f t="shared" si="0"/>
        <v/>
      </c>
      <c r="H10" s="412"/>
      <c r="I10" s="413"/>
      <c r="J10" s="410" t="str">
        <f t="shared" si="1"/>
        <v/>
      </c>
    </row>
    <row r="11" spans="1:10" ht="17.25" customHeight="1">
      <c r="A11" s="411">
        <v>5</v>
      </c>
      <c r="B11" s="412"/>
      <c r="C11" s="413"/>
      <c r="D11" s="414" t="str">
        <f t="shared" si="2"/>
        <v/>
      </c>
      <c r="E11" s="412"/>
      <c r="F11" s="413"/>
      <c r="G11" s="410" t="str">
        <f t="shared" si="0"/>
        <v/>
      </c>
      <c r="H11" s="412"/>
      <c r="I11" s="413"/>
      <c r="J11" s="410" t="str">
        <f t="shared" si="1"/>
        <v/>
      </c>
    </row>
    <row r="12" spans="1:10" ht="17.25" customHeight="1">
      <c r="A12" s="411">
        <v>6</v>
      </c>
      <c r="B12" s="412"/>
      <c r="C12" s="413"/>
      <c r="D12" s="414" t="str">
        <f t="shared" si="2"/>
        <v/>
      </c>
      <c r="E12" s="412"/>
      <c r="F12" s="413"/>
      <c r="G12" s="410" t="str">
        <f t="shared" si="0"/>
        <v/>
      </c>
      <c r="H12" s="412"/>
      <c r="I12" s="413"/>
      <c r="J12" s="410" t="str">
        <f t="shared" si="1"/>
        <v/>
      </c>
    </row>
    <row r="13" spans="1:10" ht="17.25" customHeight="1">
      <c r="A13" s="411">
        <v>7</v>
      </c>
      <c r="B13" s="412"/>
      <c r="C13" s="413"/>
      <c r="D13" s="414" t="str">
        <f t="shared" si="2"/>
        <v/>
      </c>
      <c r="E13" s="412"/>
      <c r="F13" s="413"/>
      <c r="G13" s="410" t="str">
        <f t="shared" si="0"/>
        <v/>
      </c>
      <c r="H13" s="412"/>
      <c r="I13" s="413"/>
      <c r="J13" s="410" t="str">
        <f t="shared" si="1"/>
        <v/>
      </c>
    </row>
    <row r="14" spans="1:10" ht="17.25" customHeight="1">
      <c r="A14" s="411">
        <v>8</v>
      </c>
      <c r="B14" s="412"/>
      <c r="C14" s="413"/>
      <c r="D14" s="414" t="str">
        <f t="shared" si="2"/>
        <v/>
      </c>
      <c r="E14" s="412"/>
      <c r="F14" s="413"/>
      <c r="G14" s="410" t="str">
        <f t="shared" si="0"/>
        <v/>
      </c>
      <c r="H14" s="412"/>
      <c r="I14" s="413"/>
      <c r="J14" s="410" t="str">
        <f t="shared" si="1"/>
        <v/>
      </c>
    </row>
    <row r="15" spans="1:10" ht="17.25" customHeight="1">
      <c r="A15" s="411">
        <v>9</v>
      </c>
      <c r="B15" s="412"/>
      <c r="C15" s="413"/>
      <c r="D15" s="414" t="str">
        <f t="shared" si="2"/>
        <v/>
      </c>
      <c r="E15" s="412"/>
      <c r="F15" s="413"/>
      <c r="G15" s="410" t="str">
        <f t="shared" si="0"/>
        <v/>
      </c>
      <c r="H15" s="412"/>
      <c r="I15" s="413"/>
      <c r="J15" s="410" t="str">
        <f t="shared" si="1"/>
        <v/>
      </c>
    </row>
    <row r="16" spans="1:10" ht="17.25" customHeight="1">
      <c r="A16" s="411">
        <v>10</v>
      </c>
      <c r="B16" s="412"/>
      <c r="C16" s="413"/>
      <c r="D16" s="414" t="str">
        <f t="shared" si="2"/>
        <v/>
      </c>
      <c r="E16" s="412"/>
      <c r="F16" s="413"/>
      <c r="G16" s="410" t="str">
        <f t="shared" si="0"/>
        <v/>
      </c>
      <c r="H16" s="412"/>
      <c r="I16" s="413"/>
      <c r="J16" s="410" t="str">
        <f t="shared" si="1"/>
        <v/>
      </c>
    </row>
    <row r="17" spans="1:10" ht="17.25" customHeight="1">
      <c r="A17" s="411">
        <v>11</v>
      </c>
      <c r="B17" s="412"/>
      <c r="C17" s="413"/>
      <c r="D17" s="414" t="str">
        <f t="shared" si="2"/>
        <v/>
      </c>
      <c r="E17" s="412"/>
      <c r="F17" s="413"/>
      <c r="G17" s="410" t="str">
        <f t="shared" si="0"/>
        <v/>
      </c>
      <c r="H17" s="412"/>
      <c r="I17" s="413"/>
      <c r="J17" s="410" t="str">
        <f t="shared" si="1"/>
        <v/>
      </c>
    </row>
    <row r="18" spans="1:10" ht="17.25" customHeight="1">
      <c r="A18" s="411">
        <v>12</v>
      </c>
      <c r="B18" s="412"/>
      <c r="C18" s="413"/>
      <c r="D18" s="414" t="str">
        <f t="shared" si="2"/>
        <v/>
      </c>
      <c r="E18" s="412"/>
      <c r="F18" s="413"/>
      <c r="G18" s="410" t="str">
        <f t="shared" si="0"/>
        <v/>
      </c>
      <c r="H18" s="412"/>
      <c r="I18" s="413"/>
      <c r="J18" s="410" t="str">
        <f t="shared" si="1"/>
        <v/>
      </c>
    </row>
    <row r="19" spans="1:10" ht="17.25" customHeight="1">
      <c r="A19" s="411">
        <v>13</v>
      </c>
      <c r="B19" s="412"/>
      <c r="C19" s="413"/>
      <c r="D19" s="414" t="str">
        <f t="shared" si="2"/>
        <v/>
      </c>
      <c r="E19" s="412"/>
      <c r="F19" s="413"/>
      <c r="G19" s="410" t="str">
        <f t="shared" si="0"/>
        <v/>
      </c>
      <c r="H19" s="412"/>
      <c r="I19" s="413"/>
      <c r="J19" s="410" t="str">
        <f t="shared" si="1"/>
        <v/>
      </c>
    </row>
    <row r="20" spans="1:10" ht="17.25" customHeight="1">
      <c r="A20" s="411">
        <v>14</v>
      </c>
      <c r="B20" s="412"/>
      <c r="C20" s="413"/>
      <c r="D20" s="414" t="str">
        <f t="shared" si="2"/>
        <v/>
      </c>
      <c r="E20" s="412"/>
      <c r="F20" s="413"/>
      <c r="G20" s="410" t="str">
        <f t="shared" si="0"/>
        <v/>
      </c>
      <c r="H20" s="412"/>
      <c r="I20" s="413"/>
      <c r="J20" s="410" t="str">
        <f t="shared" si="1"/>
        <v/>
      </c>
    </row>
    <row r="21" spans="1:10" ht="17.25" customHeight="1">
      <c r="A21" s="411">
        <v>15</v>
      </c>
      <c r="B21" s="412"/>
      <c r="C21" s="413"/>
      <c r="D21" s="414" t="str">
        <f t="shared" si="2"/>
        <v/>
      </c>
      <c r="E21" s="412"/>
      <c r="F21" s="413"/>
      <c r="G21" s="410" t="str">
        <f t="shared" si="0"/>
        <v/>
      </c>
      <c r="H21" s="412"/>
      <c r="I21" s="413"/>
      <c r="J21" s="410" t="str">
        <f t="shared" si="1"/>
        <v/>
      </c>
    </row>
    <row r="22" spans="1:10" ht="17.25" customHeight="1">
      <c r="A22" s="411">
        <v>16</v>
      </c>
      <c r="B22" s="412"/>
      <c r="C22" s="413"/>
      <c r="D22" s="414" t="str">
        <f t="shared" si="2"/>
        <v/>
      </c>
      <c r="E22" s="412"/>
      <c r="F22" s="413"/>
      <c r="G22" s="410" t="str">
        <f t="shared" si="0"/>
        <v/>
      </c>
      <c r="H22" s="412"/>
      <c r="I22" s="413"/>
      <c r="J22" s="410" t="str">
        <f t="shared" si="1"/>
        <v/>
      </c>
    </row>
    <row r="23" spans="1:10" ht="17.25" customHeight="1">
      <c r="A23" s="411">
        <v>17</v>
      </c>
      <c r="B23" s="412"/>
      <c r="C23" s="413"/>
      <c r="D23" s="414" t="str">
        <f t="shared" si="2"/>
        <v/>
      </c>
      <c r="E23" s="412"/>
      <c r="F23" s="413"/>
      <c r="G23" s="410" t="str">
        <f t="shared" si="0"/>
        <v/>
      </c>
      <c r="H23" s="412"/>
      <c r="I23" s="413"/>
      <c r="J23" s="410" t="str">
        <f t="shared" si="1"/>
        <v/>
      </c>
    </row>
    <row r="24" spans="1:10" ht="17.25" customHeight="1">
      <c r="A24" s="411">
        <v>18</v>
      </c>
      <c r="B24" s="412"/>
      <c r="C24" s="413"/>
      <c r="D24" s="414" t="str">
        <f t="shared" si="2"/>
        <v/>
      </c>
      <c r="E24" s="412"/>
      <c r="F24" s="413"/>
      <c r="G24" s="410" t="str">
        <f t="shared" si="0"/>
        <v/>
      </c>
      <c r="H24" s="412"/>
      <c r="I24" s="413"/>
      <c r="J24" s="410" t="str">
        <f t="shared" si="1"/>
        <v/>
      </c>
    </row>
    <row r="25" spans="1:10" ht="17.25" customHeight="1">
      <c r="A25" s="411">
        <v>19</v>
      </c>
      <c r="B25" s="412"/>
      <c r="C25" s="413"/>
      <c r="D25" s="414" t="str">
        <f t="shared" si="2"/>
        <v/>
      </c>
      <c r="E25" s="412"/>
      <c r="F25" s="413"/>
      <c r="G25" s="410" t="str">
        <f t="shared" si="0"/>
        <v/>
      </c>
      <c r="H25" s="412"/>
      <c r="I25" s="413"/>
      <c r="J25" s="410" t="str">
        <f t="shared" si="1"/>
        <v/>
      </c>
    </row>
    <row r="26" spans="1:10" ht="17.25" customHeight="1">
      <c r="A26" s="411">
        <v>20</v>
      </c>
      <c r="B26" s="412"/>
      <c r="C26" s="413"/>
      <c r="D26" s="414" t="str">
        <f t="shared" si="2"/>
        <v/>
      </c>
      <c r="E26" s="412"/>
      <c r="F26" s="413"/>
      <c r="G26" s="410" t="str">
        <f t="shared" si="0"/>
        <v/>
      </c>
      <c r="H26" s="412"/>
      <c r="I26" s="413"/>
      <c r="J26" s="410" t="str">
        <f t="shared" si="1"/>
        <v/>
      </c>
    </row>
    <row r="27" spans="1:10" ht="17.25" customHeight="1">
      <c r="A27" s="411">
        <v>21</v>
      </c>
      <c r="B27" s="412"/>
      <c r="C27" s="413"/>
      <c r="D27" s="414" t="str">
        <f t="shared" si="2"/>
        <v/>
      </c>
      <c r="E27" s="412"/>
      <c r="F27" s="413"/>
      <c r="G27" s="410" t="str">
        <f t="shared" si="0"/>
        <v/>
      </c>
      <c r="H27" s="412"/>
      <c r="I27" s="413"/>
      <c r="J27" s="410" t="str">
        <f t="shared" si="1"/>
        <v/>
      </c>
    </row>
    <row r="28" spans="1:10" ht="17.25" customHeight="1">
      <c r="A28" s="411">
        <v>22</v>
      </c>
      <c r="B28" s="412"/>
      <c r="C28" s="413"/>
      <c r="D28" s="414" t="str">
        <f t="shared" si="2"/>
        <v/>
      </c>
      <c r="E28" s="412"/>
      <c r="F28" s="413"/>
      <c r="G28" s="410" t="str">
        <f t="shared" si="0"/>
        <v/>
      </c>
      <c r="H28" s="412"/>
      <c r="I28" s="413"/>
      <c r="J28" s="410" t="str">
        <f t="shared" si="1"/>
        <v/>
      </c>
    </row>
    <row r="29" spans="1:10" ht="17.25" customHeight="1">
      <c r="A29" s="415">
        <v>23</v>
      </c>
      <c r="B29" s="416"/>
      <c r="C29" s="417"/>
      <c r="D29" s="418" t="str">
        <f t="shared" si="2"/>
        <v/>
      </c>
      <c r="E29" s="416"/>
      <c r="F29" s="417"/>
      <c r="G29" s="419" t="str">
        <f>IF(F29="","",E29-F29)</f>
        <v/>
      </c>
      <c r="H29" s="416"/>
      <c r="I29" s="417"/>
      <c r="J29" s="419" t="str">
        <f t="shared" si="1"/>
        <v/>
      </c>
    </row>
    <row r="30" spans="1:10" ht="16.5" customHeight="1">
      <c r="A30" s="420" t="s">
        <v>5312</v>
      </c>
      <c r="B30" s="421" t="str">
        <f>IF(B29="","",SUM(B6:B29))</f>
        <v/>
      </c>
      <c r="C30" s="422" t="str">
        <f>IF(C29="","",SUM(C6:C29))</f>
        <v/>
      </c>
      <c r="D30" s="423" t="str">
        <f t="shared" ref="D30:J30" si="3">IF(D29="","",SUM(D6:D29))</f>
        <v/>
      </c>
      <c r="E30" s="424" t="str">
        <f t="shared" si="3"/>
        <v/>
      </c>
      <c r="F30" s="422" t="str">
        <f t="shared" si="3"/>
        <v/>
      </c>
      <c r="G30" s="423" t="str">
        <f t="shared" si="3"/>
        <v/>
      </c>
      <c r="H30" s="424" t="str">
        <f t="shared" si="3"/>
        <v/>
      </c>
      <c r="I30" s="422" t="str">
        <f t="shared" si="3"/>
        <v/>
      </c>
      <c r="J30" s="423" t="str">
        <f t="shared" si="3"/>
        <v/>
      </c>
    </row>
  </sheetData>
  <mergeCells count="7">
    <mergeCell ref="A2:A5"/>
    <mergeCell ref="B2:D2"/>
    <mergeCell ref="E2:G2"/>
    <mergeCell ref="H2:J2"/>
    <mergeCell ref="C3:D3"/>
    <mergeCell ref="F3:G3"/>
    <mergeCell ref="I3:J3"/>
  </mergeCells>
  <phoneticPr fontId="6"/>
  <printOptions horizontalCentered="1" vertic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0"/>
  <sheetViews>
    <sheetView view="pageBreakPreview" zoomScale="85" zoomScaleNormal="100" zoomScaleSheetLayoutView="85" workbookViewId="0">
      <selection activeCell="B6" sqref="B6"/>
    </sheetView>
  </sheetViews>
  <sheetFormatPr defaultColWidth="9" defaultRowHeight="13.5"/>
  <cols>
    <col min="1" max="1" width="6.75" style="400" customWidth="1"/>
    <col min="2" max="10" width="10.625" style="400" customWidth="1"/>
    <col min="11" max="14" width="9" style="400"/>
    <col min="15" max="15" width="7.5" style="400" customWidth="1"/>
    <col min="16" max="16384" width="9" style="400"/>
  </cols>
  <sheetData>
    <row r="1" spans="1:10" s="399" customFormat="1" ht="17.25" customHeight="1">
      <c r="A1" s="398" t="s">
        <v>5197</v>
      </c>
    </row>
    <row r="2" spans="1:10" ht="18" customHeight="1">
      <c r="A2" s="1535" t="s">
        <v>643</v>
      </c>
      <c r="B2" s="1538" t="s">
        <v>5198</v>
      </c>
      <c r="C2" s="1539"/>
      <c r="D2" s="1540"/>
      <c r="E2" s="1538" t="s">
        <v>5199</v>
      </c>
      <c r="F2" s="1539"/>
      <c r="G2" s="1540"/>
      <c r="H2" s="1538" t="s">
        <v>5200</v>
      </c>
      <c r="I2" s="1539"/>
      <c r="J2" s="1540"/>
    </row>
    <row r="3" spans="1:10" ht="18" customHeight="1">
      <c r="A3" s="1536"/>
      <c r="B3" s="401" t="s">
        <v>647</v>
      </c>
      <c r="C3" s="1541" t="s">
        <v>648</v>
      </c>
      <c r="D3" s="1542"/>
      <c r="E3" s="401" t="s">
        <v>647</v>
      </c>
      <c r="F3" s="1541" t="s">
        <v>648</v>
      </c>
      <c r="G3" s="1542"/>
      <c r="H3" s="401" t="s">
        <v>647</v>
      </c>
      <c r="I3" s="1541" t="s">
        <v>648</v>
      </c>
      <c r="J3" s="1542"/>
    </row>
    <row r="4" spans="1:10" ht="18" customHeight="1">
      <c r="A4" s="1536"/>
      <c r="B4" s="401" t="s">
        <v>5201</v>
      </c>
      <c r="C4" s="402" t="s">
        <v>5201</v>
      </c>
      <c r="D4" s="403" t="s">
        <v>5202</v>
      </c>
      <c r="E4" s="401" t="s">
        <v>5201</v>
      </c>
      <c r="F4" s="402" t="s">
        <v>5201</v>
      </c>
      <c r="G4" s="403" t="s">
        <v>5202</v>
      </c>
      <c r="H4" s="401" t="s">
        <v>5201</v>
      </c>
      <c r="I4" s="402" t="s">
        <v>5201</v>
      </c>
      <c r="J4" s="403" t="s">
        <v>5202</v>
      </c>
    </row>
    <row r="5" spans="1:10">
      <c r="A5" s="1537"/>
      <c r="B5" s="404" t="s">
        <v>653</v>
      </c>
      <c r="C5" s="405" t="s">
        <v>653</v>
      </c>
      <c r="D5" s="406" t="s">
        <v>653</v>
      </c>
      <c r="E5" s="404" t="s">
        <v>653</v>
      </c>
      <c r="F5" s="405" t="s">
        <v>653</v>
      </c>
      <c r="G5" s="406" t="s">
        <v>653</v>
      </c>
      <c r="H5" s="404" t="s">
        <v>653</v>
      </c>
      <c r="I5" s="405" t="s">
        <v>653</v>
      </c>
      <c r="J5" s="406" t="s">
        <v>653</v>
      </c>
    </row>
    <row r="6" spans="1:10" ht="17.25" customHeight="1">
      <c r="A6" s="407">
        <v>0</v>
      </c>
      <c r="B6" s="408"/>
      <c r="C6" s="409"/>
      <c r="D6" s="410" t="str">
        <f>IF(C6="","",B6-C6)</f>
        <v/>
      </c>
      <c r="E6" s="408"/>
      <c r="F6" s="409"/>
      <c r="G6" s="410" t="str">
        <f>IF(F6="","",E6-F6)</f>
        <v/>
      </c>
      <c r="H6" s="408"/>
      <c r="I6" s="409"/>
      <c r="J6" s="410" t="str">
        <f>IF(I6="","",H6-I6)</f>
        <v/>
      </c>
    </row>
    <row r="7" spans="1:10" ht="17.25" customHeight="1">
      <c r="A7" s="411">
        <v>1</v>
      </c>
      <c r="B7" s="412"/>
      <c r="C7" s="413"/>
      <c r="D7" s="414" t="str">
        <f>IF(C7="","",B7-C7)</f>
        <v/>
      </c>
      <c r="E7" s="412"/>
      <c r="F7" s="413"/>
      <c r="G7" s="410" t="str">
        <f t="shared" ref="G7:G28" si="0">IF(F7="","",E7-F7)</f>
        <v/>
      </c>
      <c r="H7" s="412"/>
      <c r="I7" s="413"/>
      <c r="J7" s="410" t="str">
        <f t="shared" ref="J7:J29" si="1">IF(I7="","",H7-I7)</f>
        <v/>
      </c>
    </row>
    <row r="8" spans="1:10" ht="17.25" customHeight="1">
      <c r="A8" s="411">
        <v>2</v>
      </c>
      <c r="B8" s="412"/>
      <c r="C8" s="413"/>
      <c r="D8" s="414" t="str">
        <f t="shared" ref="D8:D29" si="2">IF(C8="","",B8-C8)</f>
        <v/>
      </c>
      <c r="E8" s="412"/>
      <c r="F8" s="413"/>
      <c r="G8" s="410" t="str">
        <f t="shared" si="0"/>
        <v/>
      </c>
      <c r="H8" s="412"/>
      <c r="I8" s="413"/>
      <c r="J8" s="410" t="str">
        <f t="shared" si="1"/>
        <v/>
      </c>
    </row>
    <row r="9" spans="1:10" ht="17.25" customHeight="1">
      <c r="A9" s="411">
        <v>3</v>
      </c>
      <c r="B9" s="412"/>
      <c r="C9" s="413"/>
      <c r="D9" s="414" t="str">
        <f t="shared" si="2"/>
        <v/>
      </c>
      <c r="E9" s="412"/>
      <c r="F9" s="413"/>
      <c r="G9" s="410" t="str">
        <f t="shared" si="0"/>
        <v/>
      </c>
      <c r="H9" s="412"/>
      <c r="I9" s="413"/>
      <c r="J9" s="410" t="str">
        <f t="shared" si="1"/>
        <v/>
      </c>
    </row>
    <row r="10" spans="1:10" ht="17.25" customHeight="1">
      <c r="A10" s="411">
        <v>4</v>
      </c>
      <c r="B10" s="412"/>
      <c r="C10" s="413"/>
      <c r="D10" s="414" t="str">
        <f t="shared" si="2"/>
        <v/>
      </c>
      <c r="E10" s="412"/>
      <c r="F10" s="413"/>
      <c r="G10" s="410" t="str">
        <f t="shared" si="0"/>
        <v/>
      </c>
      <c r="H10" s="412"/>
      <c r="I10" s="413"/>
      <c r="J10" s="410" t="str">
        <f t="shared" si="1"/>
        <v/>
      </c>
    </row>
    <row r="11" spans="1:10" ht="17.25" customHeight="1">
      <c r="A11" s="411">
        <v>5</v>
      </c>
      <c r="B11" s="412"/>
      <c r="C11" s="413"/>
      <c r="D11" s="414" t="str">
        <f t="shared" si="2"/>
        <v/>
      </c>
      <c r="E11" s="412"/>
      <c r="F11" s="413"/>
      <c r="G11" s="410" t="str">
        <f t="shared" si="0"/>
        <v/>
      </c>
      <c r="H11" s="412"/>
      <c r="I11" s="413"/>
      <c r="J11" s="410" t="str">
        <f t="shared" si="1"/>
        <v/>
      </c>
    </row>
    <row r="12" spans="1:10" ht="17.25" customHeight="1">
      <c r="A12" s="411">
        <v>6</v>
      </c>
      <c r="B12" s="412"/>
      <c r="C12" s="413"/>
      <c r="D12" s="414" t="str">
        <f t="shared" si="2"/>
        <v/>
      </c>
      <c r="E12" s="412"/>
      <c r="F12" s="413"/>
      <c r="G12" s="410" t="str">
        <f t="shared" si="0"/>
        <v/>
      </c>
      <c r="H12" s="412"/>
      <c r="I12" s="413"/>
      <c r="J12" s="410" t="str">
        <f t="shared" si="1"/>
        <v/>
      </c>
    </row>
    <row r="13" spans="1:10" ht="17.25" customHeight="1">
      <c r="A13" s="411">
        <v>7</v>
      </c>
      <c r="B13" s="412"/>
      <c r="C13" s="413"/>
      <c r="D13" s="414" t="str">
        <f t="shared" si="2"/>
        <v/>
      </c>
      <c r="E13" s="412"/>
      <c r="F13" s="413"/>
      <c r="G13" s="410" t="str">
        <f t="shared" si="0"/>
        <v/>
      </c>
      <c r="H13" s="412"/>
      <c r="I13" s="413"/>
      <c r="J13" s="410" t="str">
        <f t="shared" si="1"/>
        <v/>
      </c>
    </row>
    <row r="14" spans="1:10" ht="17.25" customHeight="1">
      <c r="A14" s="411">
        <v>8</v>
      </c>
      <c r="B14" s="412"/>
      <c r="C14" s="413"/>
      <c r="D14" s="414" t="str">
        <f t="shared" si="2"/>
        <v/>
      </c>
      <c r="E14" s="412"/>
      <c r="F14" s="413"/>
      <c r="G14" s="410" t="str">
        <f t="shared" si="0"/>
        <v/>
      </c>
      <c r="H14" s="412"/>
      <c r="I14" s="413"/>
      <c r="J14" s="410" t="str">
        <f t="shared" si="1"/>
        <v/>
      </c>
    </row>
    <row r="15" spans="1:10" ht="17.25" customHeight="1">
      <c r="A15" s="411">
        <v>9</v>
      </c>
      <c r="B15" s="412"/>
      <c r="C15" s="413"/>
      <c r="D15" s="414" t="str">
        <f t="shared" si="2"/>
        <v/>
      </c>
      <c r="E15" s="412"/>
      <c r="F15" s="413"/>
      <c r="G15" s="410" t="str">
        <f t="shared" si="0"/>
        <v/>
      </c>
      <c r="H15" s="412"/>
      <c r="I15" s="413"/>
      <c r="J15" s="410" t="str">
        <f t="shared" si="1"/>
        <v/>
      </c>
    </row>
    <row r="16" spans="1:10" ht="17.25" customHeight="1">
      <c r="A16" s="411">
        <v>10</v>
      </c>
      <c r="B16" s="412"/>
      <c r="C16" s="413"/>
      <c r="D16" s="414" t="str">
        <f t="shared" si="2"/>
        <v/>
      </c>
      <c r="E16" s="412"/>
      <c r="F16" s="413"/>
      <c r="G16" s="410" t="str">
        <f t="shared" si="0"/>
        <v/>
      </c>
      <c r="H16" s="412"/>
      <c r="I16" s="413"/>
      <c r="J16" s="410" t="str">
        <f t="shared" si="1"/>
        <v/>
      </c>
    </row>
    <row r="17" spans="1:10" ht="17.25" customHeight="1">
      <c r="A17" s="411">
        <v>11</v>
      </c>
      <c r="B17" s="412"/>
      <c r="C17" s="413"/>
      <c r="D17" s="414" t="str">
        <f t="shared" si="2"/>
        <v/>
      </c>
      <c r="E17" s="412"/>
      <c r="F17" s="413"/>
      <c r="G17" s="410" t="str">
        <f t="shared" si="0"/>
        <v/>
      </c>
      <c r="H17" s="412"/>
      <c r="I17" s="413"/>
      <c r="J17" s="410" t="str">
        <f t="shared" si="1"/>
        <v/>
      </c>
    </row>
    <row r="18" spans="1:10" ht="17.25" customHeight="1">
      <c r="A18" s="411">
        <v>12</v>
      </c>
      <c r="B18" s="412"/>
      <c r="C18" s="413"/>
      <c r="D18" s="414" t="str">
        <f t="shared" si="2"/>
        <v/>
      </c>
      <c r="E18" s="412"/>
      <c r="F18" s="413"/>
      <c r="G18" s="410" t="str">
        <f t="shared" si="0"/>
        <v/>
      </c>
      <c r="H18" s="412"/>
      <c r="I18" s="413"/>
      <c r="J18" s="410" t="str">
        <f t="shared" si="1"/>
        <v/>
      </c>
    </row>
    <row r="19" spans="1:10" ht="17.25" customHeight="1">
      <c r="A19" s="411">
        <v>13</v>
      </c>
      <c r="B19" s="412"/>
      <c r="C19" s="413"/>
      <c r="D19" s="414" t="str">
        <f t="shared" si="2"/>
        <v/>
      </c>
      <c r="E19" s="412"/>
      <c r="F19" s="413"/>
      <c r="G19" s="410" t="str">
        <f t="shared" si="0"/>
        <v/>
      </c>
      <c r="H19" s="412"/>
      <c r="I19" s="413"/>
      <c r="J19" s="410" t="str">
        <f t="shared" si="1"/>
        <v/>
      </c>
    </row>
    <row r="20" spans="1:10" ht="17.25" customHeight="1">
      <c r="A20" s="411">
        <v>14</v>
      </c>
      <c r="B20" s="412"/>
      <c r="C20" s="413"/>
      <c r="D20" s="414" t="str">
        <f t="shared" si="2"/>
        <v/>
      </c>
      <c r="E20" s="412"/>
      <c r="F20" s="413"/>
      <c r="G20" s="410" t="str">
        <f t="shared" si="0"/>
        <v/>
      </c>
      <c r="H20" s="412"/>
      <c r="I20" s="413"/>
      <c r="J20" s="410" t="str">
        <f t="shared" si="1"/>
        <v/>
      </c>
    </row>
    <row r="21" spans="1:10" ht="17.25" customHeight="1">
      <c r="A21" s="411">
        <v>15</v>
      </c>
      <c r="B21" s="412"/>
      <c r="C21" s="413"/>
      <c r="D21" s="414" t="str">
        <f t="shared" si="2"/>
        <v/>
      </c>
      <c r="E21" s="412"/>
      <c r="F21" s="413"/>
      <c r="G21" s="410" t="str">
        <f t="shared" si="0"/>
        <v/>
      </c>
      <c r="H21" s="412"/>
      <c r="I21" s="413"/>
      <c r="J21" s="410" t="str">
        <f t="shared" si="1"/>
        <v/>
      </c>
    </row>
    <row r="22" spans="1:10" ht="17.25" customHeight="1">
      <c r="A22" s="411">
        <v>16</v>
      </c>
      <c r="B22" s="412"/>
      <c r="C22" s="413"/>
      <c r="D22" s="414" t="str">
        <f t="shared" si="2"/>
        <v/>
      </c>
      <c r="E22" s="412"/>
      <c r="F22" s="413"/>
      <c r="G22" s="410" t="str">
        <f t="shared" si="0"/>
        <v/>
      </c>
      <c r="H22" s="412"/>
      <c r="I22" s="413"/>
      <c r="J22" s="410" t="str">
        <f t="shared" si="1"/>
        <v/>
      </c>
    </row>
    <row r="23" spans="1:10" ht="17.25" customHeight="1">
      <c r="A23" s="411">
        <v>17</v>
      </c>
      <c r="B23" s="412"/>
      <c r="C23" s="413"/>
      <c r="D23" s="414" t="str">
        <f t="shared" si="2"/>
        <v/>
      </c>
      <c r="E23" s="412"/>
      <c r="F23" s="413"/>
      <c r="G23" s="410" t="str">
        <f t="shared" si="0"/>
        <v/>
      </c>
      <c r="H23" s="412"/>
      <c r="I23" s="413"/>
      <c r="J23" s="410" t="str">
        <f t="shared" si="1"/>
        <v/>
      </c>
    </row>
    <row r="24" spans="1:10" ht="17.25" customHeight="1">
      <c r="A24" s="411">
        <v>18</v>
      </c>
      <c r="B24" s="412"/>
      <c r="C24" s="413"/>
      <c r="D24" s="414" t="str">
        <f t="shared" si="2"/>
        <v/>
      </c>
      <c r="E24" s="412"/>
      <c r="F24" s="413"/>
      <c r="G24" s="410" t="str">
        <f t="shared" si="0"/>
        <v/>
      </c>
      <c r="H24" s="412"/>
      <c r="I24" s="413"/>
      <c r="J24" s="410" t="str">
        <f t="shared" si="1"/>
        <v/>
      </c>
    </row>
    <row r="25" spans="1:10" ht="17.25" customHeight="1">
      <c r="A25" s="411">
        <v>19</v>
      </c>
      <c r="B25" s="412"/>
      <c r="C25" s="413"/>
      <c r="D25" s="414" t="str">
        <f t="shared" si="2"/>
        <v/>
      </c>
      <c r="E25" s="412"/>
      <c r="F25" s="413"/>
      <c r="G25" s="410" t="str">
        <f t="shared" si="0"/>
        <v/>
      </c>
      <c r="H25" s="412"/>
      <c r="I25" s="413"/>
      <c r="J25" s="410" t="str">
        <f t="shared" si="1"/>
        <v/>
      </c>
    </row>
    <row r="26" spans="1:10" ht="17.25" customHeight="1">
      <c r="A26" s="411">
        <v>20</v>
      </c>
      <c r="B26" s="412"/>
      <c r="C26" s="413"/>
      <c r="D26" s="414" t="str">
        <f t="shared" si="2"/>
        <v/>
      </c>
      <c r="E26" s="412"/>
      <c r="F26" s="413"/>
      <c r="G26" s="410" t="str">
        <f t="shared" si="0"/>
        <v/>
      </c>
      <c r="H26" s="412"/>
      <c r="I26" s="413"/>
      <c r="J26" s="410" t="str">
        <f t="shared" si="1"/>
        <v/>
      </c>
    </row>
    <row r="27" spans="1:10" ht="17.25" customHeight="1">
      <c r="A27" s="411">
        <v>21</v>
      </c>
      <c r="B27" s="412"/>
      <c r="C27" s="413"/>
      <c r="D27" s="414" t="str">
        <f t="shared" si="2"/>
        <v/>
      </c>
      <c r="E27" s="412"/>
      <c r="F27" s="413"/>
      <c r="G27" s="410" t="str">
        <f t="shared" si="0"/>
        <v/>
      </c>
      <c r="H27" s="412"/>
      <c r="I27" s="413"/>
      <c r="J27" s="410" t="str">
        <f t="shared" si="1"/>
        <v/>
      </c>
    </row>
    <row r="28" spans="1:10" ht="17.25" customHeight="1">
      <c r="A28" s="411">
        <v>22</v>
      </c>
      <c r="B28" s="412"/>
      <c r="C28" s="413"/>
      <c r="D28" s="414" t="str">
        <f t="shared" si="2"/>
        <v/>
      </c>
      <c r="E28" s="412"/>
      <c r="F28" s="413"/>
      <c r="G28" s="410" t="str">
        <f t="shared" si="0"/>
        <v/>
      </c>
      <c r="H28" s="412"/>
      <c r="I28" s="413"/>
      <c r="J28" s="410" t="str">
        <f t="shared" si="1"/>
        <v/>
      </c>
    </row>
    <row r="29" spans="1:10" ht="17.25" customHeight="1">
      <c r="A29" s="415">
        <v>23</v>
      </c>
      <c r="B29" s="416"/>
      <c r="C29" s="417"/>
      <c r="D29" s="418" t="str">
        <f t="shared" si="2"/>
        <v/>
      </c>
      <c r="E29" s="416"/>
      <c r="F29" s="417"/>
      <c r="G29" s="419" t="str">
        <f>IF(F29="","",E29-F29)</f>
        <v/>
      </c>
      <c r="H29" s="416"/>
      <c r="I29" s="417"/>
      <c r="J29" s="419" t="str">
        <f t="shared" si="1"/>
        <v/>
      </c>
    </row>
    <row r="30" spans="1:10" ht="16.5" customHeight="1">
      <c r="A30" s="420" t="s">
        <v>5312</v>
      </c>
      <c r="B30" s="421" t="str">
        <f>IF(B29="","",SUM(B6:B29))</f>
        <v/>
      </c>
      <c r="C30" s="422" t="str">
        <f t="shared" ref="C30:J30" si="3">IF(C29="","",SUM(C6:C29))</f>
        <v/>
      </c>
      <c r="D30" s="423" t="str">
        <f t="shared" si="3"/>
        <v/>
      </c>
      <c r="E30" s="424" t="str">
        <f t="shared" si="3"/>
        <v/>
      </c>
      <c r="F30" s="422" t="str">
        <f t="shared" si="3"/>
        <v/>
      </c>
      <c r="G30" s="423" t="str">
        <f t="shared" si="3"/>
        <v/>
      </c>
      <c r="H30" s="424" t="str">
        <f t="shared" si="3"/>
        <v/>
      </c>
      <c r="I30" s="422" t="str">
        <f t="shared" si="3"/>
        <v/>
      </c>
      <c r="J30" s="423" t="str">
        <f t="shared" si="3"/>
        <v/>
      </c>
    </row>
  </sheetData>
  <mergeCells count="7">
    <mergeCell ref="A2:A5"/>
    <mergeCell ref="B2:D2"/>
    <mergeCell ref="E2:G2"/>
    <mergeCell ref="H2:J2"/>
    <mergeCell ref="C3:D3"/>
    <mergeCell ref="F3:G3"/>
    <mergeCell ref="I3:J3"/>
  </mergeCells>
  <phoneticPr fontId="6"/>
  <printOptions horizontalCentered="1" verticalCentered="1"/>
  <pageMargins left="0.70866141732283472" right="0.70866141732283472" top="0.74803149606299213" bottom="0.74803149606299213" header="0.31496062992125984" footer="0.31496062992125984"/>
  <pageSetup paperSize="9" scale="91"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36"/>
  <sheetViews>
    <sheetView view="pageBreakPreview" zoomScale="115" zoomScaleNormal="100" zoomScaleSheetLayoutView="115" workbookViewId="0">
      <selection activeCell="A2" sqref="A2"/>
    </sheetView>
  </sheetViews>
  <sheetFormatPr defaultRowHeight="13.5"/>
  <cols>
    <col min="1" max="44" width="2" style="480" customWidth="1"/>
    <col min="45" max="16384" width="9" style="480"/>
  </cols>
  <sheetData>
    <row r="1" spans="1:44">
      <c r="A1" s="480" t="s">
        <v>5192</v>
      </c>
    </row>
    <row r="2" spans="1:44" ht="14.25">
      <c r="AC2" s="1576" t="s">
        <v>5183</v>
      </c>
      <c r="AD2" s="1576"/>
      <c r="AE2" s="1576"/>
      <c r="AF2" s="1576"/>
      <c r="AG2" s="1576"/>
      <c r="AH2" s="1576"/>
      <c r="AI2" s="1576"/>
      <c r="AJ2" s="1576"/>
      <c r="AK2" s="481">
        <v>3</v>
      </c>
      <c r="AL2" s="482" t="s">
        <v>9</v>
      </c>
      <c r="AM2" s="1577"/>
      <c r="AN2" s="1577"/>
      <c r="AO2" s="482" t="s">
        <v>29</v>
      </c>
      <c r="AP2" s="1577"/>
      <c r="AQ2" s="1577"/>
      <c r="AR2" s="482" t="s">
        <v>10</v>
      </c>
    </row>
    <row r="3" spans="1:44" ht="14.25">
      <c r="AO3" s="483"/>
      <c r="AR3" s="484"/>
    </row>
    <row r="4" spans="1:44" ht="18" customHeight="1">
      <c r="A4" s="1578"/>
      <c r="B4" s="1578"/>
      <c r="C4" s="1578"/>
      <c r="D4" s="1578"/>
      <c r="E4" s="1578"/>
      <c r="F4" s="1578"/>
      <c r="G4" s="1578"/>
      <c r="H4" s="1578"/>
      <c r="I4" s="1578"/>
      <c r="J4" s="1578"/>
      <c r="K4" s="1578"/>
      <c r="L4" s="1578"/>
      <c r="M4" s="1578"/>
      <c r="N4" s="1578"/>
      <c r="O4" s="485" t="s">
        <v>5182</v>
      </c>
      <c r="AR4" s="486"/>
    </row>
    <row r="5" spans="1:44" s="491" customFormat="1" ht="13.5" customHeight="1">
      <c r="A5" s="487"/>
      <c r="B5" s="487"/>
      <c r="C5" s="487"/>
      <c r="D5" s="487"/>
      <c r="E5" s="487"/>
      <c r="F5" s="487"/>
      <c r="G5" s="487"/>
      <c r="H5" s="487"/>
      <c r="I5" s="487"/>
      <c r="J5" s="487"/>
      <c r="K5" s="487"/>
      <c r="L5" s="487"/>
      <c r="M5" s="487"/>
      <c r="N5" s="487"/>
      <c r="O5" s="487"/>
      <c r="P5" s="487"/>
      <c r="Q5" s="488"/>
      <c r="R5" s="489"/>
      <c r="S5" s="489"/>
      <c r="T5" s="489"/>
      <c r="U5" s="489"/>
      <c r="V5" s="489"/>
      <c r="W5" s="489"/>
      <c r="X5" s="489"/>
      <c r="Y5" s="489"/>
      <c r="Z5" s="489"/>
      <c r="AA5" s="489"/>
      <c r="AB5" s="489"/>
      <c r="AC5" s="490"/>
      <c r="AD5" s="490"/>
      <c r="AE5" s="490"/>
      <c r="AF5" s="490"/>
      <c r="AG5" s="490"/>
      <c r="AH5" s="490"/>
      <c r="AI5" s="490"/>
      <c r="AJ5" s="490"/>
      <c r="AK5" s="490"/>
      <c r="AL5" s="490"/>
      <c r="AM5" s="490"/>
      <c r="AN5" s="490"/>
      <c r="AO5" s="490"/>
      <c r="AP5" s="490"/>
      <c r="AQ5" s="490"/>
      <c r="AR5" s="490"/>
    </row>
    <row r="6" spans="1:44" s="492" customFormat="1" ht="14.25">
      <c r="A6" s="1579" t="s">
        <v>337</v>
      </c>
      <c r="B6" s="1579"/>
      <c r="C6" s="1579"/>
      <c r="D6" s="1579"/>
      <c r="E6" s="1579"/>
      <c r="F6" s="1579"/>
      <c r="G6" s="1579"/>
      <c r="H6" s="1579"/>
      <c r="I6" s="1579"/>
      <c r="J6" s="1579"/>
      <c r="K6" s="1579"/>
      <c r="L6" s="1579"/>
      <c r="M6" s="1579"/>
      <c r="N6" s="1579"/>
      <c r="O6" s="1579"/>
      <c r="P6" s="1579"/>
      <c r="Q6" s="1579"/>
      <c r="R6" s="1579"/>
      <c r="S6" s="1579"/>
      <c r="T6" s="1579"/>
      <c r="U6" s="1579"/>
      <c r="V6" s="1579"/>
      <c r="W6" s="1579"/>
      <c r="X6" s="1579"/>
      <c r="Y6" s="1579"/>
      <c r="Z6" s="1579"/>
      <c r="AA6" s="1579"/>
      <c r="AB6" s="1579"/>
      <c r="AC6" s="1579"/>
      <c r="AD6" s="1579"/>
      <c r="AE6" s="1579"/>
      <c r="AF6" s="1579"/>
      <c r="AG6" s="1579"/>
      <c r="AH6" s="1579"/>
      <c r="AI6" s="1579"/>
      <c r="AJ6" s="1579"/>
      <c r="AK6" s="1579"/>
      <c r="AL6" s="1579"/>
      <c r="AM6" s="1579"/>
      <c r="AN6" s="1579"/>
      <c r="AO6" s="1579"/>
      <c r="AP6" s="1579"/>
      <c r="AQ6" s="1579"/>
      <c r="AR6" s="1579"/>
    </row>
    <row r="7" spans="1:44" s="496" customFormat="1" ht="15">
      <c r="A7" s="493"/>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85"/>
      <c r="AF7" s="494"/>
      <c r="AG7" s="495"/>
      <c r="AH7" s="493"/>
      <c r="AI7" s="493"/>
      <c r="AJ7" s="493"/>
      <c r="AK7" s="493"/>
      <c r="AL7" s="493"/>
      <c r="AM7" s="493"/>
      <c r="AN7" s="493"/>
      <c r="AO7" s="493"/>
      <c r="AP7" s="493"/>
      <c r="AQ7" s="493"/>
      <c r="AR7" s="493"/>
    </row>
    <row r="8" spans="1:44" s="496" customFormat="1" ht="15">
      <c r="A8" s="493"/>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85"/>
      <c r="AF8" s="493"/>
      <c r="AG8" s="497"/>
      <c r="AH8" s="497"/>
      <c r="AI8" s="493"/>
      <c r="AJ8" s="493"/>
      <c r="AK8" s="493"/>
      <c r="AL8" s="493"/>
      <c r="AM8" s="493"/>
      <c r="AN8" s="493"/>
      <c r="AO8" s="493"/>
      <c r="AP8" s="498"/>
      <c r="AQ8" s="493"/>
      <c r="AR8" s="493"/>
    </row>
    <row r="9" spans="1:44" s="496" customFormat="1" ht="15">
      <c r="A9" s="493"/>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9"/>
      <c r="AG9" s="500"/>
      <c r="AH9" s="500"/>
      <c r="AI9" s="493"/>
      <c r="AJ9" s="493"/>
      <c r="AK9" s="493"/>
      <c r="AL9" s="493"/>
      <c r="AM9" s="493"/>
      <c r="AN9" s="493"/>
      <c r="AO9" s="493"/>
      <c r="AP9" s="493"/>
      <c r="AQ9" s="501"/>
      <c r="AR9" s="493"/>
    </row>
    <row r="10" spans="1:44" ht="18" customHeight="1">
      <c r="A10" s="1563" t="s">
        <v>338</v>
      </c>
      <c r="B10" s="1564"/>
      <c r="C10" s="1564"/>
      <c r="D10" s="1564"/>
      <c r="E10" s="1564"/>
      <c r="F10" s="1564"/>
      <c r="G10" s="1564"/>
      <c r="H10" s="1565"/>
      <c r="I10" s="1570"/>
      <c r="J10" s="1571"/>
      <c r="K10" s="1571"/>
      <c r="L10" s="1571"/>
      <c r="M10" s="1571"/>
      <c r="N10" s="1571"/>
      <c r="O10" s="1571"/>
      <c r="P10" s="1571"/>
      <c r="Q10" s="1571"/>
      <c r="R10" s="1571"/>
      <c r="S10" s="1571"/>
      <c r="T10" s="1571"/>
      <c r="U10" s="1571"/>
      <c r="V10" s="1571"/>
      <c r="W10" s="1571"/>
      <c r="X10" s="1571"/>
      <c r="Y10" s="1571"/>
      <c r="Z10" s="1571"/>
      <c r="AA10" s="1571"/>
      <c r="AB10" s="1571"/>
      <c r="AC10" s="1571"/>
      <c r="AD10" s="1571"/>
      <c r="AE10" s="1571"/>
      <c r="AF10" s="1571"/>
      <c r="AG10" s="1571"/>
      <c r="AH10" s="1571"/>
      <c r="AI10" s="1571"/>
      <c r="AJ10" s="1571"/>
      <c r="AK10" s="1571"/>
      <c r="AL10" s="1571"/>
      <c r="AM10" s="1571"/>
      <c r="AN10" s="1571"/>
      <c r="AO10" s="1571"/>
      <c r="AP10" s="1571"/>
      <c r="AQ10" s="1571"/>
      <c r="AR10" s="1572"/>
    </row>
    <row r="11" spans="1:44" ht="18" customHeight="1">
      <c r="A11" s="1563" t="s">
        <v>339</v>
      </c>
      <c r="B11" s="1564"/>
      <c r="C11" s="1564"/>
      <c r="D11" s="1564"/>
      <c r="E11" s="1564"/>
      <c r="F11" s="1564"/>
      <c r="G11" s="1564"/>
      <c r="H11" s="1565"/>
      <c r="I11" s="1570"/>
      <c r="J11" s="1571"/>
      <c r="K11" s="1571"/>
      <c r="L11" s="1571"/>
      <c r="M11" s="1571"/>
      <c r="N11" s="1571"/>
      <c r="O11" s="1571"/>
      <c r="P11" s="1571"/>
      <c r="Q11" s="1571"/>
      <c r="R11" s="1571"/>
      <c r="S11" s="1571"/>
      <c r="T11" s="1571"/>
      <c r="U11" s="1571"/>
      <c r="V11" s="1571"/>
      <c r="W11" s="1571"/>
      <c r="X11" s="1571"/>
      <c r="Y11" s="1571"/>
      <c r="Z11" s="1571"/>
      <c r="AA11" s="1571"/>
      <c r="AB11" s="1571"/>
      <c r="AC11" s="1571"/>
      <c r="AD11" s="1571"/>
      <c r="AE11" s="1571"/>
      <c r="AF11" s="1571"/>
      <c r="AG11" s="1571"/>
      <c r="AH11" s="1571"/>
      <c r="AI11" s="1571"/>
      <c r="AJ11" s="1571"/>
      <c r="AK11" s="1571"/>
      <c r="AL11" s="1571"/>
      <c r="AM11" s="1571"/>
      <c r="AN11" s="1571"/>
      <c r="AO11" s="1571"/>
      <c r="AP11" s="1571"/>
      <c r="AQ11" s="1571"/>
      <c r="AR11" s="1572"/>
    </row>
    <row r="12" spans="1:44" ht="18" customHeight="1">
      <c r="A12" s="1563" t="s">
        <v>340</v>
      </c>
      <c r="B12" s="1564"/>
      <c r="C12" s="1564"/>
      <c r="D12" s="1564"/>
      <c r="E12" s="1564"/>
      <c r="F12" s="1564"/>
      <c r="G12" s="1564"/>
      <c r="H12" s="1565"/>
      <c r="I12" s="1570"/>
      <c r="J12" s="1571"/>
      <c r="K12" s="1571"/>
      <c r="L12" s="1571"/>
      <c r="M12" s="1571"/>
      <c r="N12" s="1571"/>
      <c r="O12" s="1571"/>
      <c r="P12" s="1571"/>
      <c r="Q12" s="1571"/>
      <c r="R12" s="1571"/>
      <c r="S12" s="1571"/>
      <c r="T12" s="1571"/>
      <c r="U12" s="1571"/>
      <c r="V12" s="1571"/>
      <c r="W12" s="1571"/>
      <c r="X12" s="1571"/>
      <c r="Y12" s="1571"/>
      <c r="Z12" s="1571"/>
      <c r="AA12" s="1571"/>
      <c r="AB12" s="1571"/>
      <c r="AC12" s="1571"/>
      <c r="AD12" s="1571"/>
      <c r="AE12" s="1571"/>
      <c r="AF12" s="1571"/>
      <c r="AG12" s="1571"/>
      <c r="AH12" s="1571"/>
      <c r="AI12" s="1571"/>
      <c r="AJ12" s="1571"/>
      <c r="AK12" s="1571"/>
      <c r="AL12" s="1571"/>
      <c r="AM12" s="1571"/>
      <c r="AN12" s="1571"/>
      <c r="AO12" s="1571"/>
      <c r="AP12" s="1571"/>
      <c r="AQ12" s="1571"/>
      <c r="AR12" s="1572"/>
    </row>
    <row r="13" spans="1:44" ht="18" customHeight="1">
      <c r="A13" s="1563" t="s">
        <v>341</v>
      </c>
      <c r="B13" s="1564"/>
      <c r="C13" s="1564"/>
      <c r="D13" s="1564"/>
      <c r="E13" s="1564"/>
      <c r="F13" s="1564"/>
      <c r="G13" s="1564"/>
      <c r="H13" s="1565"/>
      <c r="I13" s="1573"/>
      <c r="J13" s="1574"/>
      <c r="K13" s="1574"/>
      <c r="L13" s="1574"/>
      <c r="M13" s="1574"/>
      <c r="N13" s="1574"/>
      <c r="O13" s="1574"/>
      <c r="P13" s="1574"/>
      <c r="Q13" s="1574"/>
      <c r="R13" s="1574"/>
      <c r="S13" s="1574"/>
      <c r="T13" s="1574"/>
      <c r="U13" s="1574"/>
      <c r="V13" s="1574"/>
      <c r="W13" s="1574"/>
      <c r="X13" s="1574"/>
      <c r="Y13" s="1574"/>
      <c r="Z13" s="1574"/>
      <c r="AA13" s="1574"/>
      <c r="AB13" s="1574"/>
      <c r="AC13" s="1574"/>
      <c r="AD13" s="1574"/>
      <c r="AE13" s="1574"/>
      <c r="AF13" s="1574"/>
      <c r="AG13" s="1574"/>
      <c r="AH13" s="1574"/>
      <c r="AI13" s="1574"/>
      <c r="AJ13" s="1574"/>
      <c r="AK13" s="1574"/>
      <c r="AL13" s="1574"/>
      <c r="AM13" s="1574"/>
      <c r="AN13" s="1574"/>
      <c r="AO13" s="1574"/>
      <c r="AP13" s="1574"/>
      <c r="AQ13" s="1574"/>
      <c r="AR13" s="1575"/>
    </row>
    <row r="14" spans="1:44" ht="18" customHeight="1">
      <c r="A14" s="1563" t="s">
        <v>342</v>
      </c>
      <c r="B14" s="1564"/>
      <c r="C14" s="1564"/>
      <c r="D14" s="1564"/>
      <c r="E14" s="1564"/>
      <c r="F14" s="1564"/>
      <c r="G14" s="1564"/>
      <c r="H14" s="1565"/>
      <c r="I14" s="1566" t="s">
        <v>343</v>
      </c>
      <c r="J14" s="1567"/>
      <c r="K14" s="1567"/>
      <c r="L14" s="1567"/>
      <c r="M14" s="1567"/>
      <c r="N14" s="1567"/>
      <c r="O14" s="1567"/>
      <c r="P14" s="1567"/>
      <c r="Q14" s="1567"/>
      <c r="R14" s="1567"/>
      <c r="S14" s="1567"/>
      <c r="T14" s="1567"/>
      <c r="U14" s="1567"/>
      <c r="V14" s="1567"/>
      <c r="W14" s="1567"/>
      <c r="X14" s="1567"/>
      <c r="Y14" s="1567"/>
      <c r="Z14" s="1567"/>
      <c r="AA14" s="1568" t="s">
        <v>344</v>
      </c>
      <c r="AB14" s="1567"/>
      <c r="AC14" s="1567"/>
      <c r="AD14" s="1567"/>
      <c r="AE14" s="1567"/>
      <c r="AF14" s="1567"/>
      <c r="AG14" s="1567"/>
      <c r="AH14" s="1567"/>
      <c r="AI14" s="1567"/>
      <c r="AJ14" s="1567"/>
      <c r="AK14" s="1567"/>
      <c r="AL14" s="1567"/>
      <c r="AM14" s="1567"/>
      <c r="AN14" s="1567"/>
      <c r="AO14" s="1567"/>
      <c r="AP14" s="1567"/>
      <c r="AQ14" s="1567"/>
      <c r="AR14" s="1569"/>
    </row>
    <row r="15" spans="1:44" ht="18" customHeight="1">
      <c r="A15" s="1563" t="s">
        <v>345</v>
      </c>
      <c r="B15" s="1564"/>
      <c r="C15" s="1564"/>
      <c r="D15" s="1564"/>
      <c r="E15" s="1564"/>
      <c r="F15" s="1564"/>
      <c r="G15" s="1564"/>
      <c r="H15" s="1565"/>
      <c r="I15" s="1566" t="s">
        <v>343</v>
      </c>
      <c r="J15" s="1567"/>
      <c r="K15" s="1567"/>
      <c r="L15" s="1567"/>
      <c r="M15" s="1567"/>
      <c r="N15" s="1567"/>
      <c r="O15" s="1567"/>
      <c r="P15" s="1567"/>
      <c r="Q15" s="1567"/>
      <c r="R15" s="1567"/>
      <c r="S15" s="1567"/>
      <c r="T15" s="1567"/>
      <c r="U15" s="1567"/>
      <c r="V15" s="1567"/>
      <c r="W15" s="1567"/>
      <c r="X15" s="1567"/>
      <c r="Y15" s="1567"/>
      <c r="Z15" s="1567"/>
      <c r="AA15" s="1568" t="s">
        <v>344</v>
      </c>
      <c r="AB15" s="1567"/>
      <c r="AC15" s="1567"/>
      <c r="AD15" s="1567"/>
      <c r="AE15" s="1567"/>
      <c r="AF15" s="1567"/>
      <c r="AG15" s="1567"/>
      <c r="AH15" s="1567"/>
      <c r="AI15" s="1567"/>
      <c r="AJ15" s="1567"/>
      <c r="AK15" s="1567"/>
      <c r="AL15" s="1567"/>
      <c r="AM15" s="1567"/>
      <c r="AN15" s="1567"/>
      <c r="AO15" s="1567"/>
      <c r="AP15" s="1567"/>
      <c r="AQ15" s="1567"/>
      <c r="AR15" s="1569"/>
    </row>
    <row r="16" spans="1:44" ht="18" customHeight="1">
      <c r="A16" s="1557" t="s">
        <v>346</v>
      </c>
      <c r="B16" s="1558"/>
      <c r="C16" s="1558"/>
      <c r="D16" s="1558"/>
      <c r="E16" s="1558"/>
      <c r="F16" s="1558"/>
      <c r="G16" s="1558"/>
      <c r="H16" s="1558"/>
      <c r="I16" s="1558"/>
      <c r="J16" s="1558"/>
      <c r="K16" s="1558"/>
      <c r="L16" s="1558"/>
      <c r="M16" s="1558"/>
      <c r="N16" s="1558"/>
      <c r="O16" s="1558"/>
      <c r="P16" s="1558"/>
      <c r="Q16" s="1558"/>
      <c r="R16" s="1558"/>
      <c r="S16" s="1558"/>
      <c r="T16" s="1558"/>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9"/>
    </row>
    <row r="17" spans="1:44" ht="18" customHeight="1">
      <c r="A17" s="1547">
        <v>1</v>
      </c>
      <c r="B17" s="1560"/>
      <c r="C17" s="1548" t="s">
        <v>5130</v>
      </c>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548"/>
      <c r="AM17" s="1548"/>
      <c r="AN17" s="1548"/>
      <c r="AO17" s="1548"/>
      <c r="AP17" s="1548"/>
      <c r="AQ17" s="1548"/>
      <c r="AR17" s="1548"/>
    </row>
    <row r="18" spans="1:44" ht="18" customHeight="1">
      <c r="A18" s="1547">
        <v>2</v>
      </c>
      <c r="B18" s="1547"/>
      <c r="C18" s="1556" t="s">
        <v>347</v>
      </c>
      <c r="D18" s="1556"/>
      <c r="E18" s="1556"/>
      <c r="F18" s="1556"/>
      <c r="G18" s="1556"/>
      <c r="H18" s="1556"/>
      <c r="I18" s="1556"/>
      <c r="J18" s="1556"/>
      <c r="K18" s="1556"/>
      <c r="L18" s="1556"/>
      <c r="M18" s="1556"/>
      <c r="N18" s="1556"/>
      <c r="O18" s="1556"/>
      <c r="P18" s="1556"/>
      <c r="Q18" s="1556"/>
      <c r="R18" s="1556"/>
      <c r="S18" s="1556"/>
      <c r="T18" s="1556"/>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row>
    <row r="19" spans="1:44" ht="18" customHeight="1">
      <c r="A19" s="1547"/>
      <c r="B19" s="1547"/>
      <c r="C19" s="1556" t="s">
        <v>5131</v>
      </c>
      <c r="D19" s="1556"/>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56"/>
      <c r="AA19" s="1556"/>
      <c r="AB19" s="1556"/>
      <c r="AC19" s="1556"/>
      <c r="AD19" s="1556"/>
      <c r="AE19" s="1556"/>
      <c r="AF19" s="1556"/>
      <c r="AG19" s="1556"/>
      <c r="AH19" s="1556"/>
      <c r="AI19" s="1556"/>
      <c r="AJ19" s="1556"/>
      <c r="AK19" s="1556"/>
      <c r="AL19" s="1556"/>
      <c r="AM19" s="1556"/>
      <c r="AN19" s="1556"/>
      <c r="AO19" s="1556"/>
      <c r="AP19" s="1556"/>
      <c r="AQ19" s="1556"/>
      <c r="AR19" s="1556"/>
    </row>
    <row r="20" spans="1:44" ht="13.5" customHeight="1">
      <c r="A20" s="1547">
        <v>3</v>
      </c>
      <c r="B20" s="1547"/>
      <c r="C20" s="1561" t="s">
        <v>348</v>
      </c>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1"/>
      <c r="Z20" s="1561"/>
      <c r="AA20" s="1561"/>
      <c r="AB20" s="1561"/>
      <c r="AC20" s="1561"/>
      <c r="AD20" s="1561"/>
      <c r="AE20" s="1561"/>
      <c r="AF20" s="1561"/>
      <c r="AG20" s="1561"/>
      <c r="AH20" s="1561"/>
      <c r="AI20" s="1561"/>
      <c r="AJ20" s="1561"/>
      <c r="AK20" s="1561"/>
      <c r="AL20" s="1561"/>
      <c r="AM20" s="1561"/>
      <c r="AN20" s="1561"/>
      <c r="AO20" s="1561"/>
      <c r="AP20" s="1561"/>
      <c r="AQ20" s="1561"/>
      <c r="AR20" s="1561"/>
    </row>
    <row r="21" spans="1:44" ht="80.099999999999994" customHeight="1">
      <c r="A21" s="1547"/>
      <c r="B21" s="1547"/>
      <c r="C21" s="1562"/>
      <c r="D21" s="1562"/>
      <c r="E21" s="1562"/>
      <c r="F21" s="1562"/>
      <c r="G21" s="1562"/>
      <c r="H21" s="1562"/>
      <c r="I21" s="1562"/>
      <c r="J21" s="1562"/>
      <c r="K21" s="1562"/>
      <c r="L21" s="1562"/>
      <c r="M21" s="1562"/>
      <c r="N21" s="1562"/>
      <c r="O21" s="1562"/>
      <c r="P21" s="1562"/>
      <c r="Q21" s="1562"/>
      <c r="R21" s="1562"/>
      <c r="S21" s="1562"/>
      <c r="T21" s="1562"/>
      <c r="U21" s="1562"/>
      <c r="V21" s="1562"/>
      <c r="W21" s="1562"/>
      <c r="X21" s="1562"/>
      <c r="Y21" s="1562"/>
      <c r="Z21" s="1562"/>
      <c r="AA21" s="1562"/>
      <c r="AB21" s="1562"/>
      <c r="AC21" s="1562"/>
      <c r="AD21" s="1562"/>
      <c r="AE21" s="1562"/>
      <c r="AF21" s="1562"/>
      <c r="AG21" s="1562"/>
      <c r="AH21" s="1562"/>
      <c r="AI21" s="1562"/>
      <c r="AJ21" s="1562"/>
      <c r="AK21" s="1562"/>
      <c r="AL21" s="1562"/>
      <c r="AM21" s="1562"/>
      <c r="AN21" s="1562"/>
      <c r="AO21" s="1562"/>
      <c r="AP21" s="1562"/>
      <c r="AQ21" s="1562"/>
      <c r="AR21" s="1562"/>
    </row>
    <row r="22" spans="1:44" ht="18" customHeight="1">
      <c r="A22" s="1547">
        <v>4</v>
      </c>
      <c r="B22" s="1560"/>
      <c r="C22" s="1548" t="s">
        <v>5319</v>
      </c>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8"/>
      <c r="AN22" s="1548"/>
      <c r="AO22" s="1548"/>
      <c r="AP22" s="1548"/>
      <c r="AQ22" s="1548"/>
      <c r="AR22" s="1548"/>
    </row>
    <row r="23" spans="1:44" ht="18" customHeight="1">
      <c r="A23" s="1547">
        <v>5</v>
      </c>
      <c r="B23" s="1547"/>
      <c r="C23" s="1555" t="s">
        <v>5132</v>
      </c>
      <c r="D23" s="1555"/>
      <c r="E23" s="1555"/>
      <c r="F23" s="1555"/>
      <c r="G23" s="1555"/>
      <c r="H23" s="1555"/>
      <c r="I23" s="1555"/>
      <c r="J23" s="1555"/>
      <c r="K23" s="1555"/>
      <c r="L23" s="1555"/>
      <c r="M23" s="1555"/>
      <c r="N23" s="1555"/>
      <c r="O23" s="1555"/>
      <c r="P23" s="1555"/>
      <c r="Q23" s="1555"/>
      <c r="R23" s="1555"/>
      <c r="S23" s="1555"/>
      <c r="T23" s="1555"/>
      <c r="U23" s="1555"/>
      <c r="V23" s="1555"/>
      <c r="W23" s="1555"/>
      <c r="X23" s="1555"/>
      <c r="Y23" s="1555"/>
      <c r="Z23" s="1555"/>
      <c r="AA23" s="1555"/>
      <c r="AB23" s="1555"/>
      <c r="AC23" s="1555"/>
      <c r="AD23" s="1555"/>
      <c r="AE23" s="1555"/>
      <c r="AF23" s="1555"/>
      <c r="AG23" s="1555"/>
      <c r="AH23" s="1555"/>
      <c r="AI23" s="1555"/>
      <c r="AJ23" s="1555"/>
      <c r="AK23" s="1555"/>
      <c r="AL23" s="1555"/>
      <c r="AM23" s="1555"/>
      <c r="AN23" s="1555"/>
      <c r="AO23" s="1555"/>
      <c r="AP23" s="1555"/>
      <c r="AQ23" s="1555"/>
      <c r="AR23" s="1555"/>
    </row>
    <row r="24" spans="1:44" ht="18" customHeight="1">
      <c r="A24" s="1547"/>
      <c r="B24" s="1547"/>
      <c r="C24" s="1556" t="s">
        <v>349</v>
      </c>
      <c r="D24" s="1556"/>
      <c r="E24" s="1556"/>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6"/>
      <c r="AC24" s="1556"/>
      <c r="AD24" s="1556"/>
      <c r="AE24" s="1556"/>
      <c r="AF24" s="1556"/>
      <c r="AG24" s="1556"/>
      <c r="AH24" s="1556"/>
      <c r="AI24" s="1556"/>
      <c r="AJ24" s="1556"/>
      <c r="AK24" s="1556"/>
      <c r="AL24" s="1556"/>
      <c r="AM24" s="1556"/>
      <c r="AN24" s="1556"/>
      <c r="AO24" s="1556"/>
      <c r="AP24" s="1556"/>
      <c r="AQ24" s="1556"/>
      <c r="AR24" s="1556"/>
    </row>
    <row r="25" spans="1:44" ht="18" customHeight="1">
      <c r="A25" s="1547">
        <v>6</v>
      </c>
      <c r="B25" s="1547"/>
      <c r="C25" s="1549" t="s">
        <v>5279</v>
      </c>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549"/>
      <c r="AM25" s="1549"/>
      <c r="AN25" s="1549"/>
      <c r="AO25" s="1549"/>
      <c r="AP25" s="1549"/>
      <c r="AQ25" s="1549"/>
      <c r="AR25" s="1549"/>
    </row>
    <row r="26" spans="1:44" ht="18" customHeight="1">
      <c r="A26" s="1547">
        <v>7</v>
      </c>
      <c r="B26" s="1547"/>
      <c r="C26" s="1549" t="s">
        <v>5133</v>
      </c>
      <c r="D26" s="1549"/>
      <c r="E26" s="1549"/>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549"/>
      <c r="AM26" s="1549"/>
      <c r="AN26" s="1549"/>
      <c r="AO26" s="1549"/>
      <c r="AP26" s="1549"/>
      <c r="AQ26" s="1549"/>
      <c r="AR26" s="1549"/>
    </row>
    <row r="27" spans="1:44" ht="18" customHeight="1">
      <c r="A27" s="1547"/>
      <c r="B27" s="1547"/>
      <c r="C27" s="1549" t="s">
        <v>5134</v>
      </c>
      <c r="D27" s="1549"/>
      <c r="E27" s="1549"/>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549"/>
      <c r="AM27" s="1549"/>
      <c r="AN27" s="1549"/>
      <c r="AO27" s="1549"/>
      <c r="AP27" s="1549"/>
      <c r="AQ27" s="1549"/>
      <c r="AR27" s="1549"/>
    </row>
    <row r="28" spans="1:44" ht="18" customHeight="1">
      <c r="A28" s="1547"/>
      <c r="B28" s="1547"/>
      <c r="C28" s="1549" t="s">
        <v>5142</v>
      </c>
      <c r="D28" s="1549"/>
      <c r="E28" s="1549"/>
      <c r="F28" s="1549"/>
      <c r="G28" s="1549"/>
      <c r="H28" s="1549"/>
      <c r="I28" s="1549"/>
      <c r="J28" s="1549"/>
      <c r="K28" s="1549"/>
      <c r="L28" s="1549"/>
      <c r="M28" s="1549"/>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c r="AL28" s="1549"/>
      <c r="AM28" s="1549"/>
      <c r="AN28" s="1549"/>
      <c r="AO28" s="1549"/>
      <c r="AP28" s="1549"/>
      <c r="AQ28" s="1549"/>
      <c r="AR28" s="1549"/>
    </row>
    <row r="29" spans="1:44" ht="18" customHeight="1">
      <c r="A29" s="1554">
        <v>8</v>
      </c>
      <c r="B29" s="1554"/>
      <c r="C29" s="1549" t="s">
        <v>5135</v>
      </c>
      <c r="D29" s="1549"/>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549"/>
      <c r="AM29" s="1549"/>
      <c r="AN29" s="1549"/>
      <c r="AO29" s="1549"/>
      <c r="AP29" s="1549"/>
      <c r="AQ29" s="1549"/>
      <c r="AR29" s="1549"/>
    </row>
    <row r="30" spans="1:44" ht="18" customHeight="1">
      <c r="A30" s="1547">
        <v>9</v>
      </c>
      <c r="B30" s="1547"/>
      <c r="C30" s="1548" t="s">
        <v>5136</v>
      </c>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548"/>
      <c r="AM30" s="1548"/>
      <c r="AN30" s="1548"/>
      <c r="AO30" s="1548"/>
      <c r="AP30" s="1548"/>
      <c r="AQ30" s="1548"/>
      <c r="AR30" s="1548"/>
    </row>
    <row r="31" spans="1:44" ht="18" customHeight="1">
      <c r="A31" s="1547">
        <v>10</v>
      </c>
      <c r="B31" s="1547"/>
      <c r="C31" s="1548" t="s">
        <v>5137</v>
      </c>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c r="AN31" s="1548"/>
      <c r="AO31" s="1548"/>
      <c r="AP31" s="1548"/>
      <c r="AQ31" s="1548"/>
      <c r="AR31" s="1548"/>
    </row>
    <row r="32" spans="1:44" ht="18" customHeight="1">
      <c r="A32" s="1547">
        <v>11</v>
      </c>
      <c r="B32" s="1547"/>
      <c r="C32" s="1548" t="s">
        <v>5138</v>
      </c>
      <c r="D32" s="1548"/>
      <c r="E32" s="1548"/>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548"/>
      <c r="AM32" s="1548"/>
      <c r="AN32" s="1548"/>
      <c r="AO32" s="1548"/>
      <c r="AP32" s="1548"/>
      <c r="AQ32" s="1548"/>
      <c r="AR32" s="1548"/>
    </row>
    <row r="33" spans="1:44" ht="18" customHeight="1">
      <c r="A33" s="1547">
        <v>12</v>
      </c>
      <c r="B33" s="1547"/>
      <c r="C33" s="1549" t="s">
        <v>5320</v>
      </c>
      <c r="D33" s="1549"/>
      <c r="E33" s="1549"/>
      <c r="F33" s="1549"/>
      <c r="G33" s="1549"/>
      <c r="H33" s="1549"/>
      <c r="I33" s="1549"/>
      <c r="J33" s="1549"/>
      <c r="K33" s="1549"/>
      <c r="L33" s="1549"/>
      <c r="M33" s="1549"/>
      <c r="N33" s="1549"/>
      <c r="O33" s="1549"/>
      <c r="P33" s="1549"/>
      <c r="Q33" s="1549"/>
      <c r="R33" s="1549"/>
      <c r="S33" s="1549"/>
      <c r="T33" s="1549"/>
      <c r="U33" s="1549"/>
      <c r="V33" s="1549"/>
      <c r="W33" s="1549"/>
      <c r="X33" s="1549"/>
      <c r="Y33" s="1549"/>
      <c r="Z33" s="1549"/>
      <c r="AA33" s="1549"/>
      <c r="AB33" s="1549"/>
      <c r="AC33" s="1549"/>
      <c r="AD33" s="1549"/>
      <c r="AE33" s="1549"/>
      <c r="AF33" s="1549"/>
      <c r="AG33" s="1549"/>
      <c r="AH33" s="1549"/>
      <c r="AI33" s="1549"/>
      <c r="AJ33" s="1549"/>
      <c r="AK33" s="1549"/>
      <c r="AL33" s="1549"/>
      <c r="AM33" s="1549"/>
      <c r="AN33" s="1549"/>
      <c r="AO33" s="1549"/>
      <c r="AP33" s="1549"/>
      <c r="AQ33" s="1549"/>
      <c r="AR33" s="1549"/>
    </row>
    <row r="34" spans="1:44" ht="18" customHeight="1">
      <c r="A34" s="1550"/>
      <c r="B34" s="1551"/>
      <c r="C34" s="1552"/>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53"/>
    </row>
    <row r="35" spans="1:44" ht="18" customHeight="1">
      <c r="A35" s="1543"/>
      <c r="B35" s="1543"/>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1544"/>
      <c r="Z35" s="1544"/>
      <c r="AA35" s="1544"/>
      <c r="AB35" s="1544"/>
      <c r="AC35" s="1544"/>
      <c r="AD35" s="1544"/>
      <c r="AE35" s="1544"/>
      <c r="AF35" s="1544"/>
      <c r="AG35" s="1544"/>
      <c r="AH35" s="1544"/>
      <c r="AI35" s="1544"/>
      <c r="AJ35" s="1544"/>
      <c r="AK35" s="1544"/>
      <c r="AL35" s="1544"/>
      <c r="AM35" s="1544"/>
      <c r="AN35" s="1544"/>
      <c r="AO35" s="1544"/>
      <c r="AP35" s="1544"/>
      <c r="AQ35" s="1544"/>
      <c r="AR35" s="1544"/>
    </row>
    <row r="36" spans="1:44" ht="18" customHeight="1">
      <c r="A36" s="1545"/>
      <c r="B36" s="1545"/>
      <c r="C36" s="1546"/>
      <c r="D36" s="1546"/>
      <c r="E36" s="1546"/>
      <c r="F36" s="1546"/>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546"/>
      <c r="AM36" s="1546"/>
      <c r="AN36" s="1546"/>
      <c r="AO36" s="1546"/>
      <c r="AP36" s="1546"/>
      <c r="AQ36" s="1546"/>
      <c r="AR36" s="1546"/>
    </row>
  </sheetData>
  <mergeCells count="55">
    <mergeCell ref="A10:H10"/>
    <mergeCell ref="I10:AR10"/>
    <mergeCell ref="AC2:AJ2"/>
    <mergeCell ref="AM2:AN2"/>
    <mergeCell ref="AP2:AQ2"/>
    <mergeCell ref="A4:N4"/>
    <mergeCell ref="A6:AR6"/>
    <mergeCell ref="A11:H11"/>
    <mergeCell ref="I11:AR11"/>
    <mergeCell ref="A12:H12"/>
    <mergeCell ref="I12:AR12"/>
    <mergeCell ref="A13:H13"/>
    <mergeCell ref="I13:AR13"/>
    <mergeCell ref="A14:H14"/>
    <mergeCell ref="I14:Z14"/>
    <mergeCell ref="AA14:AR14"/>
    <mergeCell ref="A15:H15"/>
    <mergeCell ref="I15:Z15"/>
    <mergeCell ref="AA15:AR15"/>
    <mergeCell ref="A23:B24"/>
    <mergeCell ref="C23:AR23"/>
    <mergeCell ref="C24:AR24"/>
    <mergeCell ref="A16:AR16"/>
    <mergeCell ref="A17:B17"/>
    <mergeCell ref="C17:AR17"/>
    <mergeCell ref="A18:B19"/>
    <mergeCell ref="C18:AR18"/>
    <mergeCell ref="C19:AR19"/>
    <mergeCell ref="A20:B21"/>
    <mergeCell ref="C20:AR20"/>
    <mergeCell ref="C21:AR21"/>
    <mergeCell ref="A22:B22"/>
    <mergeCell ref="C22:AR22"/>
    <mergeCell ref="A25:B25"/>
    <mergeCell ref="C25:AR25"/>
    <mergeCell ref="A26:B28"/>
    <mergeCell ref="C26:AR26"/>
    <mergeCell ref="C27:AR27"/>
    <mergeCell ref="C28:AR28"/>
    <mergeCell ref="A29:B29"/>
    <mergeCell ref="C29:AR29"/>
    <mergeCell ref="A30:B30"/>
    <mergeCell ref="C30:AR30"/>
    <mergeCell ref="A31:B31"/>
    <mergeCell ref="C31:AR31"/>
    <mergeCell ref="A35:B35"/>
    <mergeCell ref="C35:AR35"/>
    <mergeCell ref="A36:B36"/>
    <mergeCell ref="C36:AR36"/>
    <mergeCell ref="A32:B32"/>
    <mergeCell ref="C32:AR32"/>
    <mergeCell ref="A33:B33"/>
    <mergeCell ref="C33:AR33"/>
    <mergeCell ref="A34:B34"/>
    <mergeCell ref="C34:AR34"/>
  </mergeCells>
  <phoneticPr fontId="6"/>
  <dataValidations count="2">
    <dataValidation type="list" allowBlank="1" showInputMessage="1" showErrorMessage="1" sqref="AM2:AN2">
      <formula1>"1,2,3,4,5,6,7,8,9,10,11,12"</formula1>
    </dataValidation>
    <dataValidation type="list" allowBlank="1" showInputMessage="1" showErrorMessage="1" sqref="AP2:AQ2">
      <formula1>"1,2,3,4,5,6,7,8,9,10,11,12,13,14,15,16,17,18,19,20,21,22,23,24,25,26,27,28,29,30,31"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13</xdr:col>
                    <xdr:colOff>95250</xdr:colOff>
                    <xdr:row>12</xdr:row>
                    <xdr:rowOff>171450</xdr:rowOff>
                  </from>
                  <to>
                    <xdr:col>15</xdr:col>
                    <xdr:colOff>47625</xdr:colOff>
                    <xdr:row>14</xdr:row>
                    <xdr:rowOff>47625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13</xdr:col>
                    <xdr:colOff>95250</xdr:colOff>
                    <xdr:row>13</xdr:row>
                    <xdr:rowOff>180975</xdr:rowOff>
                  </from>
                  <to>
                    <xdr:col>15</xdr:col>
                    <xdr:colOff>47625</xdr:colOff>
                    <xdr:row>15</xdr:row>
                    <xdr:rowOff>57150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31</xdr:col>
                    <xdr:colOff>85725</xdr:colOff>
                    <xdr:row>12</xdr:row>
                    <xdr:rowOff>180975</xdr:rowOff>
                  </from>
                  <to>
                    <xdr:col>33</xdr:col>
                    <xdr:colOff>38100</xdr:colOff>
                    <xdr:row>14</xdr:row>
                    <xdr:rowOff>57150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31</xdr:col>
                    <xdr:colOff>85725</xdr:colOff>
                    <xdr:row>13</xdr:row>
                    <xdr:rowOff>190500</xdr:rowOff>
                  </from>
                  <to>
                    <xdr:col>33</xdr:col>
                    <xdr:colOff>38100</xdr:colOff>
                    <xdr:row>15</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AG68"/>
  <sheetViews>
    <sheetView view="pageBreakPreview" zoomScaleNormal="100" zoomScaleSheetLayoutView="100" workbookViewId="0">
      <selection activeCell="A2" sqref="A2"/>
    </sheetView>
  </sheetViews>
  <sheetFormatPr defaultColWidth="2.625" defaultRowHeight="12"/>
  <cols>
    <col min="1" max="31" width="3" style="92" customWidth="1"/>
    <col min="32" max="36" width="2.875" style="92" customWidth="1"/>
    <col min="37" max="16384" width="2.625" style="92"/>
  </cols>
  <sheetData>
    <row r="1" spans="1:33" ht="18" customHeight="1">
      <c r="A1" s="91" t="s">
        <v>5195</v>
      </c>
      <c r="AC1" s="1589"/>
      <c r="AD1" s="1589"/>
      <c r="AE1" s="1589"/>
      <c r="AF1" s="93"/>
    </row>
    <row r="2" spans="1:33" ht="18" customHeight="1"/>
    <row r="3" spans="1:33" s="247" customFormat="1" ht="17.25" customHeight="1">
      <c r="A3" s="1590" t="s">
        <v>662</v>
      </c>
      <c r="B3" s="1590"/>
      <c r="C3" s="1590"/>
      <c r="D3" s="1590"/>
      <c r="E3" s="1590"/>
      <c r="F3" s="1590"/>
      <c r="G3" s="1590"/>
      <c r="H3" s="1590"/>
      <c r="I3" s="1590"/>
      <c r="J3" s="1590"/>
      <c r="K3" s="1590"/>
      <c r="L3" s="1590"/>
      <c r="M3" s="1590"/>
      <c r="N3" s="1590"/>
      <c r="O3" s="1590"/>
      <c r="P3" s="1590"/>
      <c r="Q3" s="1590"/>
      <c r="R3" s="1590"/>
      <c r="S3" s="1590"/>
      <c r="T3" s="1590"/>
      <c r="U3" s="1590"/>
      <c r="V3" s="1590"/>
      <c r="W3" s="1590"/>
      <c r="X3" s="1590"/>
      <c r="Y3" s="1590"/>
      <c r="Z3" s="1590"/>
      <c r="AA3" s="1590"/>
      <c r="AB3" s="1590"/>
      <c r="AC3" s="1590"/>
      <c r="AD3" s="1590"/>
      <c r="AE3" s="1590"/>
      <c r="AF3" s="246"/>
      <c r="AG3" s="246"/>
    </row>
    <row r="4" spans="1:33" s="247" customFormat="1" ht="17.2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246"/>
      <c r="AG4" s="246"/>
    </row>
    <row r="5" spans="1:33" s="95" customFormat="1" ht="18"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94"/>
      <c r="AG5" s="94"/>
    </row>
    <row r="6" spans="1:33" s="95" customFormat="1" ht="18" customHeight="1">
      <c r="A6" s="223"/>
      <c r="B6" s="223"/>
      <c r="C6" s="233" t="s">
        <v>5169</v>
      </c>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94"/>
      <c r="AG6" s="94"/>
    </row>
    <row r="7" spans="1:33" s="95" customFormat="1" ht="18" customHeight="1" thickBot="1">
      <c r="A7" s="223"/>
      <c r="B7" s="223"/>
      <c r="C7" s="1591" t="s">
        <v>5157</v>
      </c>
      <c r="D7" s="1591"/>
      <c r="E7" s="1591"/>
      <c r="F7" s="1591"/>
      <c r="G7" s="1591"/>
      <c r="H7" s="1591"/>
      <c r="I7" s="1591"/>
      <c r="J7" s="1591"/>
      <c r="K7" s="1591" t="s">
        <v>5158</v>
      </c>
      <c r="L7" s="1591"/>
      <c r="M7" s="1591"/>
      <c r="N7" s="1591"/>
      <c r="O7" s="1591"/>
      <c r="P7" s="1591"/>
      <c r="Q7" s="1591"/>
      <c r="R7" s="1591"/>
      <c r="S7" s="1591"/>
      <c r="T7" s="1591"/>
      <c r="U7" s="1591"/>
      <c r="V7" s="1591"/>
      <c r="W7" s="1591"/>
      <c r="X7" s="1591"/>
      <c r="Y7" s="1591"/>
      <c r="Z7" s="1591"/>
      <c r="AA7" s="1591"/>
      <c r="AB7" s="1591"/>
      <c r="AC7" s="1591"/>
      <c r="AD7" s="223"/>
      <c r="AE7" s="223"/>
      <c r="AF7" s="94"/>
      <c r="AG7" s="94"/>
    </row>
    <row r="8" spans="1:33" s="95" customFormat="1" ht="21.75" customHeight="1" thickTop="1">
      <c r="A8" s="223"/>
      <c r="B8" s="223"/>
      <c r="C8" s="1583" t="s">
        <v>5170</v>
      </c>
      <c r="D8" s="1584"/>
      <c r="E8" s="1584"/>
      <c r="F8" s="1584"/>
      <c r="G8" s="1584"/>
      <c r="H8" s="1584"/>
      <c r="I8" s="1584"/>
      <c r="J8" s="1585"/>
      <c r="K8" s="1580" t="s">
        <v>5267</v>
      </c>
      <c r="L8" s="1581"/>
      <c r="M8" s="1581"/>
      <c r="N8" s="1581"/>
      <c r="O8" s="1581"/>
      <c r="P8" s="1581"/>
      <c r="Q8" s="1581"/>
      <c r="R8" s="1581"/>
      <c r="S8" s="1581"/>
      <c r="T8" s="1581"/>
      <c r="U8" s="1581"/>
      <c r="V8" s="1581"/>
      <c r="W8" s="1581"/>
      <c r="X8" s="1581"/>
      <c r="Y8" s="1581"/>
      <c r="Z8" s="1581"/>
      <c r="AA8" s="1581"/>
      <c r="AB8" s="1581"/>
      <c r="AC8" s="1582"/>
      <c r="AD8" s="223"/>
      <c r="AE8" s="223"/>
      <c r="AF8" s="94"/>
      <c r="AG8" s="94"/>
    </row>
    <row r="9" spans="1:33" s="95" customFormat="1" ht="27" customHeight="1">
      <c r="A9" s="223"/>
      <c r="B9" s="223"/>
      <c r="C9" s="1583" t="s">
        <v>5171</v>
      </c>
      <c r="D9" s="1584"/>
      <c r="E9" s="1584"/>
      <c r="F9" s="1584"/>
      <c r="G9" s="1584"/>
      <c r="H9" s="1584"/>
      <c r="I9" s="1584"/>
      <c r="J9" s="1585"/>
      <c r="K9" s="1580" t="s">
        <v>5265</v>
      </c>
      <c r="L9" s="1581"/>
      <c r="M9" s="1581"/>
      <c r="N9" s="1581"/>
      <c r="O9" s="1581"/>
      <c r="P9" s="1581"/>
      <c r="Q9" s="1581"/>
      <c r="R9" s="1581"/>
      <c r="S9" s="1581"/>
      <c r="T9" s="1581"/>
      <c r="U9" s="1581"/>
      <c r="V9" s="1581"/>
      <c r="W9" s="1581"/>
      <c r="X9" s="1581"/>
      <c r="Y9" s="1581"/>
      <c r="Z9" s="1581"/>
      <c r="AA9" s="1581"/>
      <c r="AB9" s="1581"/>
      <c r="AC9" s="1582"/>
      <c r="AD9" s="223"/>
      <c r="AE9" s="223"/>
      <c r="AF9" s="94"/>
      <c r="AG9" s="94"/>
    </row>
    <row r="10" spans="1:33" s="95" customFormat="1" ht="33" customHeight="1">
      <c r="A10" s="223"/>
      <c r="B10" s="223"/>
      <c r="C10" s="1583" t="s">
        <v>5261</v>
      </c>
      <c r="D10" s="1584"/>
      <c r="E10" s="1584"/>
      <c r="F10" s="1584"/>
      <c r="G10" s="1584"/>
      <c r="H10" s="1584"/>
      <c r="I10" s="1584"/>
      <c r="J10" s="1585"/>
      <c r="K10" s="1592" t="s">
        <v>5262</v>
      </c>
      <c r="L10" s="1581"/>
      <c r="M10" s="1581"/>
      <c r="N10" s="1581"/>
      <c r="O10" s="1581"/>
      <c r="P10" s="1581"/>
      <c r="Q10" s="1581"/>
      <c r="R10" s="1581"/>
      <c r="S10" s="1581"/>
      <c r="T10" s="1581"/>
      <c r="U10" s="1581"/>
      <c r="V10" s="1581"/>
      <c r="W10" s="1581"/>
      <c r="X10" s="1581"/>
      <c r="Y10" s="1581"/>
      <c r="Z10" s="1581"/>
      <c r="AA10" s="1581"/>
      <c r="AB10" s="1581"/>
      <c r="AC10" s="1582"/>
      <c r="AD10" s="223"/>
      <c r="AE10" s="223"/>
      <c r="AF10" s="94"/>
      <c r="AG10" s="94"/>
    </row>
    <row r="11" spans="1:33" s="95" customFormat="1" ht="21.75" customHeight="1">
      <c r="A11" s="223"/>
      <c r="B11" s="223"/>
      <c r="C11" s="1583" t="s">
        <v>5259</v>
      </c>
      <c r="D11" s="1584"/>
      <c r="E11" s="1584"/>
      <c r="F11" s="1584"/>
      <c r="G11" s="1584"/>
      <c r="H11" s="1584"/>
      <c r="I11" s="1584"/>
      <c r="J11" s="1585"/>
      <c r="K11" s="1580" t="s">
        <v>5260</v>
      </c>
      <c r="L11" s="1581"/>
      <c r="M11" s="1581"/>
      <c r="N11" s="1581"/>
      <c r="O11" s="1581"/>
      <c r="P11" s="1581"/>
      <c r="Q11" s="1581"/>
      <c r="R11" s="1581"/>
      <c r="S11" s="1581"/>
      <c r="T11" s="1581"/>
      <c r="U11" s="1581"/>
      <c r="V11" s="1581"/>
      <c r="W11" s="1581"/>
      <c r="X11" s="1581"/>
      <c r="Y11" s="1581"/>
      <c r="Z11" s="1581"/>
      <c r="AA11" s="1581"/>
      <c r="AB11" s="1581"/>
      <c r="AC11" s="1582"/>
      <c r="AD11" s="223"/>
      <c r="AE11" s="223"/>
      <c r="AF11" s="94"/>
      <c r="AG11" s="94"/>
    </row>
    <row r="12" spans="1:33" s="95" customFormat="1" ht="21.75" customHeight="1">
      <c r="A12" s="223"/>
      <c r="B12" s="223"/>
      <c r="C12" s="1583" t="s">
        <v>5172</v>
      </c>
      <c r="D12" s="1584"/>
      <c r="E12" s="1584"/>
      <c r="F12" s="1584"/>
      <c r="G12" s="1584"/>
      <c r="H12" s="1584"/>
      <c r="I12" s="1584"/>
      <c r="J12" s="1585"/>
      <c r="K12" s="1580" t="s">
        <v>5173</v>
      </c>
      <c r="L12" s="1581"/>
      <c r="M12" s="1581"/>
      <c r="N12" s="1581"/>
      <c r="O12" s="1581"/>
      <c r="P12" s="1581"/>
      <c r="Q12" s="1581"/>
      <c r="R12" s="1581"/>
      <c r="S12" s="1581"/>
      <c r="T12" s="1581"/>
      <c r="U12" s="1581"/>
      <c r="V12" s="1581"/>
      <c r="W12" s="1581"/>
      <c r="X12" s="1581"/>
      <c r="Y12" s="1581"/>
      <c r="Z12" s="1581"/>
      <c r="AA12" s="1581"/>
      <c r="AB12" s="1581"/>
      <c r="AC12" s="1582"/>
      <c r="AD12" s="223"/>
      <c r="AE12" s="223"/>
      <c r="AF12" s="94"/>
      <c r="AG12" s="94"/>
    </row>
    <row r="13" spans="1:33" s="95" customFormat="1" ht="21.75" customHeight="1">
      <c r="A13" s="223"/>
      <c r="B13" s="223"/>
      <c r="C13" s="1583" t="s">
        <v>5263</v>
      </c>
      <c r="D13" s="1584"/>
      <c r="E13" s="1584"/>
      <c r="F13" s="1584"/>
      <c r="G13" s="1584"/>
      <c r="H13" s="1584"/>
      <c r="I13" s="1584"/>
      <c r="J13" s="1585"/>
      <c r="K13" s="1580" t="s">
        <v>5264</v>
      </c>
      <c r="L13" s="1581"/>
      <c r="M13" s="1581"/>
      <c r="N13" s="1581"/>
      <c r="O13" s="1581"/>
      <c r="P13" s="1581"/>
      <c r="Q13" s="1581"/>
      <c r="R13" s="1581"/>
      <c r="S13" s="1581"/>
      <c r="T13" s="1581"/>
      <c r="U13" s="1581"/>
      <c r="V13" s="1581"/>
      <c r="W13" s="1581"/>
      <c r="X13" s="1581"/>
      <c r="Y13" s="1581"/>
      <c r="Z13" s="1581"/>
      <c r="AA13" s="1581"/>
      <c r="AB13" s="1581"/>
      <c r="AC13" s="1582"/>
      <c r="AD13" s="223"/>
      <c r="AE13" s="223"/>
      <c r="AF13" s="94"/>
      <c r="AG13" s="94"/>
    </row>
    <row r="14" spans="1:33" s="95" customFormat="1" ht="21.75" customHeight="1">
      <c r="A14" s="223"/>
      <c r="B14" s="223"/>
      <c r="C14" s="1583" t="s">
        <v>5253</v>
      </c>
      <c r="D14" s="1584"/>
      <c r="E14" s="1584"/>
      <c r="F14" s="1584"/>
      <c r="G14" s="1584"/>
      <c r="H14" s="1584"/>
      <c r="I14" s="1584"/>
      <c r="J14" s="1585"/>
      <c r="K14" s="1580" t="s">
        <v>5254</v>
      </c>
      <c r="L14" s="1581"/>
      <c r="M14" s="1581"/>
      <c r="N14" s="1581"/>
      <c r="O14" s="1581"/>
      <c r="P14" s="1581"/>
      <c r="Q14" s="1581"/>
      <c r="R14" s="1581"/>
      <c r="S14" s="1581"/>
      <c r="T14" s="1581"/>
      <c r="U14" s="1581"/>
      <c r="V14" s="1581"/>
      <c r="W14" s="1581"/>
      <c r="X14" s="1581"/>
      <c r="Y14" s="1581"/>
      <c r="Z14" s="1581"/>
      <c r="AA14" s="1581"/>
      <c r="AB14" s="1581"/>
      <c r="AC14" s="1582"/>
      <c r="AD14" s="223"/>
      <c r="AE14" s="223"/>
      <c r="AF14" s="94"/>
      <c r="AG14" s="94"/>
    </row>
    <row r="15" spans="1:33" s="95" customFormat="1" ht="21.75" customHeight="1">
      <c r="A15" s="223"/>
      <c r="B15" s="223"/>
      <c r="C15" s="1583" t="s">
        <v>5255</v>
      </c>
      <c r="D15" s="1584"/>
      <c r="E15" s="1584"/>
      <c r="F15" s="1584"/>
      <c r="G15" s="1584"/>
      <c r="H15" s="1584"/>
      <c r="I15" s="1584"/>
      <c r="J15" s="1585"/>
      <c r="K15" s="1580" t="s">
        <v>5258</v>
      </c>
      <c r="L15" s="1581"/>
      <c r="M15" s="1581"/>
      <c r="N15" s="1581"/>
      <c r="O15" s="1581"/>
      <c r="P15" s="1581"/>
      <c r="Q15" s="1581"/>
      <c r="R15" s="1581"/>
      <c r="S15" s="1581"/>
      <c r="T15" s="1581"/>
      <c r="U15" s="1581"/>
      <c r="V15" s="1581"/>
      <c r="W15" s="1581"/>
      <c r="X15" s="1581"/>
      <c r="Y15" s="1581"/>
      <c r="Z15" s="1581"/>
      <c r="AA15" s="1581"/>
      <c r="AB15" s="1581"/>
      <c r="AC15" s="1582"/>
      <c r="AD15" s="223"/>
      <c r="AE15" s="223"/>
      <c r="AF15" s="94"/>
      <c r="AG15" s="94"/>
    </row>
    <row r="16" spans="1:33" s="95" customFormat="1" ht="21.75" customHeight="1">
      <c r="A16" s="223"/>
      <c r="B16" s="223"/>
      <c r="C16" s="1583" t="s">
        <v>5256</v>
      </c>
      <c r="D16" s="1584"/>
      <c r="E16" s="1584"/>
      <c r="F16" s="1584"/>
      <c r="G16" s="1584"/>
      <c r="H16" s="1584"/>
      <c r="I16" s="1584"/>
      <c r="J16" s="1585"/>
      <c r="K16" s="1580" t="s">
        <v>5257</v>
      </c>
      <c r="L16" s="1581"/>
      <c r="M16" s="1581"/>
      <c r="N16" s="1581"/>
      <c r="O16" s="1581"/>
      <c r="P16" s="1581"/>
      <c r="Q16" s="1581"/>
      <c r="R16" s="1581"/>
      <c r="S16" s="1581"/>
      <c r="T16" s="1581"/>
      <c r="U16" s="1581"/>
      <c r="V16" s="1581"/>
      <c r="W16" s="1581"/>
      <c r="X16" s="1581"/>
      <c r="Y16" s="1581"/>
      <c r="Z16" s="1581"/>
      <c r="AA16" s="1581"/>
      <c r="AB16" s="1581"/>
      <c r="AC16" s="1582"/>
      <c r="AD16" s="223"/>
      <c r="AE16" s="223"/>
      <c r="AF16" s="94"/>
      <c r="AG16" s="94"/>
    </row>
    <row r="17" spans="1:33" s="95" customFormat="1" ht="21.75" customHeight="1">
      <c r="A17" s="223"/>
      <c r="B17" s="223"/>
      <c r="C17" s="1583" t="s">
        <v>5266</v>
      </c>
      <c r="D17" s="1584"/>
      <c r="E17" s="1584"/>
      <c r="F17" s="1584"/>
      <c r="G17" s="1584"/>
      <c r="H17" s="1584"/>
      <c r="I17" s="1584"/>
      <c r="J17" s="1585"/>
      <c r="K17" s="1586" t="s">
        <v>5276</v>
      </c>
      <c r="L17" s="1587"/>
      <c r="M17" s="1587"/>
      <c r="N17" s="1587"/>
      <c r="O17" s="1587"/>
      <c r="P17" s="1587"/>
      <c r="Q17" s="1587"/>
      <c r="R17" s="1587"/>
      <c r="S17" s="1587"/>
      <c r="T17" s="1587"/>
      <c r="U17" s="1587"/>
      <c r="V17" s="1587"/>
      <c r="W17" s="1587"/>
      <c r="X17" s="1587"/>
      <c r="Y17" s="1587"/>
      <c r="Z17" s="1587"/>
      <c r="AA17" s="1587"/>
      <c r="AB17" s="1587"/>
      <c r="AC17" s="1588"/>
      <c r="AD17" s="223"/>
      <c r="AE17" s="223"/>
      <c r="AF17" s="94"/>
      <c r="AG17" s="94"/>
    </row>
    <row r="18" spans="1:33" s="95" customFormat="1" ht="21.75" customHeight="1">
      <c r="A18" s="223"/>
      <c r="B18" s="223"/>
      <c r="C18" s="1583" t="s">
        <v>5268</v>
      </c>
      <c r="D18" s="1584"/>
      <c r="E18" s="1584"/>
      <c r="F18" s="1584"/>
      <c r="G18" s="1584"/>
      <c r="H18" s="1584"/>
      <c r="I18" s="1584"/>
      <c r="J18" s="1585"/>
      <c r="K18" s="1580" t="s">
        <v>5269</v>
      </c>
      <c r="L18" s="1581"/>
      <c r="M18" s="1581"/>
      <c r="N18" s="1581"/>
      <c r="O18" s="1581"/>
      <c r="P18" s="1581"/>
      <c r="Q18" s="1581"/>
      <c r="R18" s="1581"/>
      <c r="S18" s="1581"/>
      <c r="T18" s="1581"/>
      <c r="U18" s="1581"/>
      <c r="V18" s="1581"/>
      <c r="W18" s="1581"/>
      <c r="X18" s="1581"/>
      <c r="Y18" s="1581"/>
      <c r="Z18" s="1581"/>
      <c r="AA18" s="1581"/>
      <c r="AB18" s="1581"/>
      <c r="AC18" s="1582"/>
      <c r="AD18" s="223"/>
      <c r="AE18" s="223"/>
      <c r="AF18" s="94"/>
      <c r="AG18" s="94"/>
    </row>
    <row r="19" spans="1:33" s="95" customFormat="1" ht="21.75" customHeight="1">
      <c r="A19" s="223"/>
      <c r="B19" s="223"/>
      <c r="C19" s="1593" t="s">
        <v>5272</v>
      </c>
      <c r="D19" s="1593"/>
      <c r="E19" s="1593"/>
      <c r="F19" s="1593"/>
      <c r="G19" s="1593"/>
      <c r="H19" s="1593"/>
      <c r="I19" s="1593"/>
      <c r="J19" s="1593"/>
      <c r="K19" s="1594" t="s">
        <v>5161</v>
      </c>
      <c r="L19" s="1594"/>
      <c r="M19" s="1594"/>
      <c r="N19" s="1594"/>
      <c r="O19" s="1594"/>
      <c r="P19" s="1594"/>
      <c r="Q19" s="1594"/>
      <c r="R19" s="1594"/>
      <c r="S19" s="1594"/>
      <c r="T19" s="1594"/>
      <c r="U19" s="1594"/>
      <c r="V19" s="1594"/>
      <c r="W19" s="1594"/>
      <c r="X19" s="1594"/>
      <c r="Y19" s="1594"/>
      <c r="Z19" s="1594"/>
      <c r="AA19" s="1594"/>
      <c r="AB19" s="1594"/>
      <c r="AC19" s="1594"/>
      <c r="AD19" s="223"/>
      <c r="AE19" s="223"/>
      <c r="AF19" s="94"/>
      <c r="AG19" s="94"/>
    </row>
    <row r="20" spans="1:33" s="95" customFormat="1" ht="21.75" customHeight="1">
      <c r="A20" s="223"/>
      <c r="B20" s="223"/>
      <c r="C20" s="1597" t="s">
        <v>5162</v>
      </c>
      <c r="D20" s="1597"/>
      <c r="E20" s="1597"/>
      <c r="F20" s="1597"/>
      <c r="G20" s="1597"/>
      <c r="H20" s="1597"/>
      <c r="I20" s="1597"/>
      <c r="J20" s="1597"/>
      <c r="K20" s="1596" t="s">
        <v>5163</v>
      </c>
      <c r="L20" s="1596"/>
      <c r="M20" s="1596"/>
      <c r="N20" s="1596"/>
      <c r="O20" s="1596"/>
      <c r="P20" s="1596"/>
      <c r="Q20" s="1596"/>
      <c r="R20" s="1596"/>
      <c r="S20" s="1596"/>
      <c r="T20" s="1596"/>
      <c r="U20" s="1596"/>
      <c r="V20" s="1596"/>
      <c r="W20" s="1596"/>
      <c r="X20" s="1596"/>
      <c r="Y20" s="1596"/>
      <c r="Z20" s="1596"/>
      <c r="AA20" s="1596"/>
      <c r="AB20" s="1596"/>
      <c r="AC20" s="1596"/>
      <c r="AD20" s="223"/>
      <c r="AE20" s="223"/>
      <c r="AF20" s="94"/>
      <c r="AG20" s="94"/>
    </row>
    <row r="21" spans="1:33" s="95" customFormat="1" ht="21.75" customHeight="1">
      <c r="A21" s="223"/>
      <c r="B21" s="223"/>
      <c r="C21" s="1597" t="s">
        <v>5159</v>
      </c>
      <c r="D21" s="1597"/>
      <c r="E21" s="1597"/>
      <c r="F21" s="1597"/>
      <c r="G21" s="1597"/>
      <c r="H21" s="1597"/>
      <c r="I21" s="1597"/>
      <c r="J21" s="1597"/>
      <c r="K21" s="1596" t="s">
        <v>5160</v>
      </c>
      <c r="L21" s="1596"/>
      <c r="M21" s="1596"/>
      <c r="N21" s="1596"/>
      <c r="O21" s="1596"/>
      <c r="P21" s="1596"/>
      <c r="Q21" s="1596"/>
      <c r="R21" s="1596"/>
      <c r="S21" s="1596"/>
      <c r="T21" s="1596"/>
      <c r="U21" s="1596"/>
      <c r="V21" s="1596"/>
      <c r="W21" s="1596"/>
      <c r="X21" s="1596"/>
      <c r="Y21" s="1596"/>
      <c r="Z21" s="1596"/>
      <c r="AA21" s="1596"/>
      <c r="AB21" s="1596"/>
      <c r="AC21" s="1596"/>
      <c r="AD21" s="223"/>
      <c r="AE21" s="223"/>
      <c r="AF21" s="94"/>
      <c r="AG21" s="94"/>
    </row>
    <row r="22" spans="1:33" s="95" customFormat="1" ht="21.75" customHeight="1">
      <c r="A22" s="223"/>
      <c r="B22" s="223"/>
      <c r="C22" s="1597" t="s">
        <v>5277</v>
      </c>
      <c r="D22" s="1597"/>
      <c r="E22" s="1597"/>
      <c r="F22" s="1597"/>
      <c r="G22" s="1597"/>
      <c r="H22" s="1597"/>
      <c r="I22" s="1597"/>
      <c r="J22" s="1597"/>
      <c r="K22" s="1596" t="s">
        <v>5278</v>
      </c>
      <c r="L22" s="1596"/>
      <c r="M22" s="1596"/>
      <c r="N22" s="1596"/>
      <c r="O22" s="1596"/>
      <c r="P22" s="1596"/>
      <c r="Q22" s="1596"/>
      <c r="R22" s="1596"/>
      <c r="S22" s="1596"/>
      <c r="T22" s="1596"/>
      <c r="U22" s="1596"/>
      <c r="V22" s="1596"/>
      <c r="W22" s="1596"/>
      <c r="X22" s="1596"/>
      <c r="Y22" s="1596"/>
      <c r="Z22" s="1596"/>
      <c r="AA22" s="1596"/>
      <c r="AB22" s="1596"/>
      <c r="AC22" s="1596"/>
      <c r="AD22" s="223"/>
      <c r="AE22" s="223"/>
      <c r="AF22" s="94"/>
      <c r="AG22" s="94"/>
    </row>
    <row r="23" spans="1:33" s="95" customFormat="1" ht="18" customHeight="1">
      <c r="A23" s="223"/>
      <c r="B23" s="223"/>
      <c r="C23" s="223"/>
      <c r="D23" s="223"/>
      <c r="E23" s="223"/>
      <c r="F23" s="223"/>
      <c r="G23" s="223"/>
      <c r="H23" s="223"/>
      <c r="I23" s="223"/>
      <c r="J23" s="223"/>
      <c r="K23" s="232"/>
      <c r="L23" s="232"/>
      <c r="M23" s="232"/>
      <c r="N23" s="232"/>
      <c r="O23" s="232"/>
      <c r="P23" s="232"/>
      <c r="Q23" s="232"/>
      <c r="R23" s="232"/>
      <c r="S23" s="232"/>
      <c r="T23" s="232"/>
      <c r="U23" s="232"/>
      <c r="V23" s="232"/>
      <c r="W23" s="232"/>
      <c r="X23" s="232"/>
      <c r="Y23" s="232"/>
      <c r="Z23" s="232"/>
      <c r="AA23" s="232"/>
      <c r="AB23" s="232"/>
      <c r="AC23" s="232"/>
      <c r="AD23" s="223"/>
      <c r="AE23" s="223"/>
      <c r="AF23" s="94"/>
      <c r="AG23" s="94"/>
    </row>
    <row r="24" spans="1:33" s="95" customFormat="1" ht="18" customHeight="1">
      <c r="A24" s="223"/>
      <c r="B24" s="223"/>
      <c r="C24" s="234" t="s">
        <v>5165</v>
      </c>
      <c r="D24" s="223"/>
      <c r="E24" s="223"/>
      <c r="F24" s="223"/>
      <c r="G24" s="223"/>
      <c r="H24" s="223"/>
      <c r="I24" s="223"/>
      <c r="J24" s="223"/>
      <c r="K24" s="232"/>
      <c r="L24" s="232"/>
      <c r="M24" s="232"/>
      <c r="N24" s="232"/>
      <c r="O24" s="232"/>
      <c r="P24" s="232"/>
      <c r="Q24" s="232"/>
      <c r="R24" s="232"/>
      <c r="S24" s="232"/>
      <c r="T24" s="232"/>
      <c r="U24" s="232"/>
      <c r="V24" s="232"/>
      <c r="W24" s="232"/>
      <c r="X24" s="232"/>
      <c r="Y24" s="232"/>
      <c r="Z24" s="232"/>
      <c r="AA24" s="232"/>
      <c r="AB24" s="232"/>
      <c r="AC24" s="232"/>
      <c r="AD24" s="223"/>
      <c r="AE24" s="223"/>
      <c r="AF24" s="94"/>
      <c r="AG24" s="94"/>
    </row>
    <row r="25" spans="1:33" s="95" customFormat="1" ht="18" customHeight="1" thickBot="1">
      <c r="A25" s="223"/>
      <c r="B25" s="223"/>
      <c r="C25" s="1591" t="s">
        <v>5157</v>
      </c>
      <c r="D25" s="1591"/>
      <c r="E25" s="1591"/>
      <c r="F25" s="1591"/>
      <c r="G25" s="1591"/>
      <c r="H25" s="1591"/>
      <c r="I25" s="1591"/>
      <c r="J25" s="1591"/>
      <c r="K25" s="1591" t="s">
        <v>5158</v>
      </c>
      <c r="L25" s="1591"/>
      <c r="M25" s="1591"/>
      <c r="N25" s="1591"/>
      <c r="O25" s="1591"/>
      <c r="P25" s="1591"/>
      <c r="Q25" s="1591"/>
      <c r="R25" s="1591"/>
      <c r="S25" s="1591"/>
      <c r="T25" s="1591"/>
      <c r="U25" s="1591"/>
      <c r="V25" s="1591"/>
      <c r="W25" s="1591"/>
      <c r="X25" s="1591"/>
      <c r="Y25" s="1591"/>
      <c r="Z25" s="1591"/>
      <c r="AA25" s="1591"/>
      <c r="AB25" s="1591"/>
      <c r="AC25" s="1591"/>
      <c r="AD25" s="223"/>
      <c r="AE25" s="223"/>
      <c r="AF25" s="94"/>
      <c r="AG25" s="94"/>
    </row>
    <row r="26" spans="1:33" s="95" customFormat="1" ht="21.75" customHeight="1" thickTop="1">
      <c r="A26" s="223"/>
      <c r="B26" s="223"/>
      <c r="C26" s="1599" t="s">
        <v>5167</v>
      </c>
      <c r="D26" s="1600"/>
      <c r="E26" s="1600"/>
      <c r="F26" s="1600"/>
      <c r="G26" s="1600"/>
      <c r="H26" s="1600"/>
      <c r="I26" s="1600"/>
      <c r="J26" s="1600"/>
      <c r="K26" s="1601" t="s">
        <v>5168</v>
      </c>
      <c r="L26" s="1594"/>
      <c r="M26" s="1594"/>
      <c r="N26" s="1594"/>
      <c r="O26" s="1594"/>
      <c r="P26" s="1594"/>
      <c r="Q26" s="1594"/>
      <c r="R26" s="1594"/>
      <c r="S26" s="1594"/>
      <c r="T26" s="1594"/>
      <c r="U26" s="1594"/>
      <c r="V26" s="1594"/>
      <c r="W26" s="1594"/>
      <c r="X26" s="1594"/>
      <c r="Y26" s="1594"/>
      <c r="Z26" s="1594"/>
      <c r="AA26" s="1594"/>
      <c r="AB26" s="1594"/>
      <c r="AC26" s="1594"/>
      <c r="AD26" s="223"/>
      <c r="AE26" s="223"/>
      <c r="AF26" s="94"/>
      <c r="AG26" s="94"/>
    </row>
    <row r="27" spans="1:33" s="95" customFormat="1" ht="21.75" customHeight="1">
      <c r="A27" s="223"/>
      <c r="B27" s="223"/>
      <c r="C27" s="1598" t="s">
        <v>5274</v>
      </c>
      <c r="D27" s="1598"/>
      <c r="E27" s="1598"/>
      <c r="F27" s="1598"/>
      <c r="G27" s="1598"/>
      <c r="H27" s="1598"/>
      <c r="I27" s="1598"/>
      <c r="J27" s="1598"/>
      <c r="K27" s="1602" t="s">
        <v>5275</v>
      </c>
      <c r="L27" s="1602"/>
      <c r="M27" s="1602"/>
      <c r="N27" s="1602"/>
      <c r="O27" s="1602"/>
      <c r="P27" s="1602"/>
      <c r="Q27" s="1602"/>
      <c r="R27" s="1602"/>
      <c r="S27" s="1602"/>
      <c r="T27" s="1602"/>
      <c r="U27" s="1602"/>
      <c r="V27" s="1602"/>
      <c r="W27" s="1602"/>
      <c r="X27" s="1602"/>
      <c r="Y27" s="1602"/>
      <c r="Z27" s="1602"/>
      <c r="AA27" s="1602"/>
      <c r="AB27" s="1602"/>
      <c r="AC27" s="1602"/>
      <c r="AD27" s="223"/>
      <c r="AE27" s="223"/>
      <c r="AF27" s="94"/>
      <c r="AG27" s="94"/>
    </row>
    <row r="28" spans="1:33" s="95" customFormat="1" ht="41.25" customHeight="1">
      <c r="A28" s="223"/>
      <c r="B28" s="223"/>
      <c r="C28" s="1598" t="s">
        <v>5164</v>
      </c>
      <c r="D28" s="1598"/>
      <c r="E28" s="1598"/>
      <c r="F28" s="1598"/>
      <c r="G28" s="1598"/>
      <c r="H28" s="1598"/>
      <c r="I28" s="1598"/>
      <c r="J28" s="1598"/>
      <c r="K28" s="1595" t="s">
        <v>5282</v>
      </c>
      <c r="L28" s="1596"/>
      <c r="M28" s="1596"/>
      <c r="N28" s="1596"/>
      <c r="O28" s="1596"/>
      <c r="P28" s="1596"/>
      <c r="Q28" s="1596"/>
      <c r="R28" s="1596"/>
      <c r="S28" s="1596"/>
      <c r="T28" s="1596"/>
      <c r="U28" s="1596"/>
      <c r="V28" s="1596"/>
      <c r="W28" s="1596"/>
      <c r="X28" s="1596"/>
      <c r="Y28" s="1596"/>
      <c r="Z28" s="1596"/>
      <c r="AA28" s="1596"/>
      <c r="AB28" s="1596"/>
      <c r="AC28" s="1596"/>
      <c r="AD28" s="223"/>
      <c r="AE28" s="223"/>
      <c r="AF28" s="94"/>
      <c r="AG28" s="94"/>
    </row>
    <row r="29" spans="1:33" s="95" customFormat="1" ht="41.25" customHeight="1">
      <c r="A29" s="223"/>
      <c r="B29" s="223"/>
      <c r="C29" s="1598" t="s">
        <v>5166</v>
      </c>
      <c r="D29" s="1598"/>
      <c r="E29" s="1598"/>
      <c r="F29" s="1598"/>
      <c r="G29" s="1598"/>
      <c r="H29" s="1598"/>
      <c r="I29" s="1598"/>
      <c r="J29" s="1598"/>
      <c r="K29" s="1595" t="s">
        <v>5283</v>
      </c>
      <c r="L29" s="1596"/>
      <c r="M29" s="1596"/>
      <c r="N29" s="1596"/>
      <c r="O29" s="1596"/>
      <c r="P29" s="1596"/>
      <c r="Q29" s="1596"/>
      <c r="R29" s="1596"/>
      <c r="S29" s="1596"/>
      <c r="T29" s="1596"/>
      <c r="U29" s="1596"/>
      <c r="V29" s="1596"/>
      <c r="W29" s="1596"/>
      <c r="X29" s="1596"/>
      <c r="Y29" s="1596"/>
      <c r="Z29" s="1596"/>
      <c r="AA29" s="1596"/>
      <c r="AB29" s="1596"/>
      <c r="AC29" s="1596"/>
      <c r="AD29" s="223"/>
      <c r="AE29" s="223"/>
      <c r="AF29" s="94"/>
      <c r="AG29" s="94"/>
    </row>
    <row r="30" spans="1:33" s="95" customFormat="1" ht="18" customHeight="1">
      <c r="A30" s="223"/>
      <c r="B30" s="223"/>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23"/>
      <c r="AE30" s="223"/>
      <c r="AF30" s="94"/>
      <c r="AG30" s="94"/>
    </row>
    <row r="31" spans="1:33" s="95" customFormat="1" ht="18" customHeight="1">
      <c r="A31" s="223"/>
      <c r="B31" s="223"/>
      <c r="C31" s="234" t="s">
        <v>5249</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94"/>
      <c r="AG31" s="94"/>
    </row>
    <row r="32" spans="1:33" s="95" customFormat="1" ht="18" customHeight="1">
      <c r="A32" s="223"/>
      <c r="B32" s="223"/>
      <c r="C32" s="95" t="s">
        <v>5250</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94"/>
      <c r="AG32" s="94"/>
    </row>
    <row r="33" spans="1:33" s="95" customFormat="1" ht="18" customHeight="1">
      <c r="A33" s="223"/>
      <c r="B33" s="223"/>
      <c r="C33" s="95" t="s">
        <v>5251</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94"/>
      <c r="AG33" s="94"/>
    </row>
    <row r="34" spans="1:33" s="95" customFormat="1" ht="18" customHeight="1">
      <c r="A34" s="223"/>
      <c r="B34" s="223"/>
      <c r="C34" s="234" t="s">
        <v>5252</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94"/>
      <c r="AG34" s="94"/>
    </row>
    <row r="35" spans="1:33" s="95" customFormat="1" ht="18" customHeight="1">
      <c r="A35" s="223"/>
      <c r="B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94"/>
      <c r="AG35" s="94"/>
    </row>
    <row r="36" spans="1:33" s="95" customFormat="1" ht="18" customHeight="1">
      <c r="A36" s="24"/>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94"/>
      <c r="AG36" s="94"/>
    </row>
    <row r="37" spans="1:33">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3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3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3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3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3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3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3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3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3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33">
      <c r="A47" s="24"/>
      <c r="B47" s="24"/>
      <c r="C47" s="24"/>
      <c r="D47" s="24"/>
      <c r="E47" s="24"/>
      <c r="F47" s="24"/>
      <c r="G47" s="24"/>
      <c r="H47" s="24"/>
      <c r="I47" s="24"/>
      <c r="J47" s="24"/>
      <c r="K47" s="24"/>
      <c r="L47" s="24"/>
      <c r="M47" s="24"/>
      <c r="N47" s="24"/>
      <c r="O47" s="24"/>
      <c r="P47" s="24"/>
      <c r="Q47" s="24"/>
    </row>
    <row r="48" spans="1:33">
      <c r="B48" s="24"/>
      <c r="C48" s="24"/>
      <c r="D48" s="24"/>
      <c r="E48" s="24"/>
      <c r="F48" s="24"/>
      <c r="G48" s="24"/>
      <c r="H48" s="24"/>
      <c r="I48" s="24"/>
      <c r="J48" s="24"/>
      <c r="K48" s="24"/>
      <c r="L48" s="24"/>
      <c r="M48" s="24"/>
      <c r="N48" s="24"/>
      <c r="O48" s="24"/>
      <c r="P48" s="24"/>
      <c r="Q48" s="24"/>
    </row>
    <row r="49" spans="1:30">
      <c r="B49" s="24"/>
      <c r="C49" s="24"/>
      <c r="D49" s="24"/>
      <c r="E49" s="316"/>
      <c r="F49" s="316"/>
      <c r="G49" s="316"/>
      <c r="H49" s="316"/>
      <c r="I49" s="316"/>
      <c r="J49" s="316"/>
      <c r="K49" s="316"/>
      <c r="L49" s="316"/>
      <c r="M49" s="316"/>
      <c r="N49" s="316"/>
      <c r="O49" s="316"/>
      <c r="P49" s="316"/>
      <c r="Q49" s="316"/>
      <c r="R49" s="317"/>
      <c r="S49" s="317"/>
      <c r="T49" s="317"/>
      <c r="U49" s="317"/>
      <c r="V49" s="317"/>
      <c r="W49" s="317"/>
      <c r="X49" s="317"/>
      <c r="Y49" s="317"/>
      <c r="Z49" s="317"/>
      <c r="AA49" s="317"/>
      <c r="AB49" s="317"/>
      <c r="AC49" s="317"/>
      <c r="AD49" s="317"/>
    </row>
    <row r="50" spans="1:30">
      <c r="B50" s="24"/>
      <c r="C50" s="24"/>
      <c r="D50" s="24"/>
      <c r="E50" s="316"/>
      <c r="F50" s="316"/>
      <c r="G50" s="316"/>
      <c r="H50" s="316"/>
      <c r="I50" s="316"/>
      <c r="J50" s="316"/>
      <c r="K50" s="316"/>
      <c r="L50" s="316"/>
      <c r="M50" s="316"/>
      <c r="N50" s="316"/>
      <c r="O50" s="316"/>
      <c r="P50" s="316"/>
      <c r="Q50" s="316"/>
      <c r="R50" s="318"/>
      <c r="S50" s="318"/>
      <c r="T50" s="318"/>
      <c r="U50" s="318"/>
      <c r="V50" s="318"/>
      <c r="W50" s="318"/>
      <c r="X50" s="318"/>
      <c r="Y50" s="318"/>
      <c r="Z50" s="317"/>
      <c r="AA50" s="317"/>
      <c r="AB50" s="317"/>
      <c r="AC50" s="317"/>
      <c r="AD50" s="317"/>
    </row>
    <row r="51" spans="1:30" ht="12" customHeight="1">
      <c r="B51" s="24"/>
      <c r="C51" s="24"/>
      <c r="D51" s="24"/>
      <c r="E51" s="316"/>
      <c r="F51" s="316"/>
      <c r="G51" s="316"/>
      <c r="H51" s="316"/>
      <c r="I51" s="316"/>
      <c r="J51" s="316"/>
      <c r="K51" s="316"/>
      <c r="L51" s="316"/>
      <c r="M51" s="316"/>
      <c r="N51" s="316"/>
      <c r="O51" s="316"/>
      <c r="P51" s="316"/>
      <c r="Q51" s="316"/>
      <c r="R51" s="318"/>
      <c r="S51" s="318"/>
      <c r="T51" s="318"/>
      <c r="U51" s="318"/>
      <c r="V51" s="318"/>
      <c r="W51" s="318"/>
      <c r="X51" s="318"/>
      <c r="Y51" s="318"/>
      <c r="Z51" s="317"/>
      <c r="AA51" s="317"/>
      <c r="AB51" s="317"/>
      <c r="AC51" s="317"/>
      <c r="AD51" s="317"/>
    </row>
    <row r="52" spans="1:30">
      <c r="B52" s="24"/>
      <c r="C52" s="24"/>
      <c r="D52" s="24"/>
      <c r="E52" s="316"/>
      <c r="F52" s="316"/>
      <c r="G52" s="316"/>
      <c r="H52" s="316"/>
      <c r="I52" s="316"/>
      <c r="J52" s="316"/>
      <c r="K52" s="316"/>
      <c r="L52" s="316"/>
      <c r="M52" s="316"/>
      <c r="N52" s="316"/>
      <c r="O52" s="316"/>
      <c r="P52" s="316"/>
      <c r="Q52" s="316"/>
      <c r="R52" s="318"/>
      <c r="S52" s="318"/>
      <c r="T52" s="318"/>
      <c r="U52" s="318"/>
      <c r="V52" s="318"/>
      <c r="W52" s="318"/>
      <c r="X52" s="318"/>
      <c r="Y52" s="318"/>
      <c r="Z52" s="317"/>
      <c r="AA52" s="317"/>
      <c r="AB52" s="317"/>
      <c r="AC52" s="317"/>
      <c r="AD52" s="317"/>
    </row>
    <row r="53" spans="1:30" ht="12" customHeight="1">
      <c r="B53" s="24"/>
      <c r="C53" s="24"/>
      <c r="D53" s="24"/>
      <c r="E53" s="316"/>
      <c r="F53" s="316"/>
      <c r="G53" s="316"/>
      <c r="H53" s="316"/>
      <c r="I53" s="316"/>
      <c r="J53" s="316"/>
      <c r="K53" s="316"/>
      <c r="L53" s="316"/>
      <c r="M53" s="316"/>
      <c r="N53" s="316"/>
      <c r="O53" s="316"/>
      <c r="P53" s="316"/>
      <c r="Q53" s="316"/>
      <c r="R53" s="318"/>
      <c r="S53" s="318"/>
      <c r="T53" s="318"/>
      <c r="U53" s="318"/>
      <c r="V53" s="318"/>
      <c r="W53" s="318"/>
      <c r="X53" s="318"/>
      <c r="Y53" s="318"/>
      <c r="Z53" s="317"/>
      <c r="AA53" s="317"/>
      <c r="AB53" s="317"/>
      <c r="AC53" s="317"/>
      <c r="AD53" s="317"/>
    </row>
    <row r="54" spans="1:30" ht="12" customHeight="1">
      <c r="A54" s="24"/>
      <c r="E54" s="317"/>
      <c r="F54" s="317"/>
      <c r="G54" s="317"/>
      <c r="H54" s="317"/>
      <c r="I54" s="318"/>
      <c r="J54" s="318"/>
      <c r="K54" s="318"/>
      <c r="L54" s="318"/>
      <c r="M54" s="318"/>
      <c r="N54" s="318"/>
      <c r="O54" s="318"/>
      <c r="P54" s="318"/>
      <c r="Q54" s="318"/>
      <c r="R54" s="318"/>
      <c r="S54" s="318"/>
      <c r="T54" s="318"/>
      <c r="U54" s="318"/>
      <c r="V54" s="318"/>
      <c r="W54" s="318"/>
      <c r="X54" s="318"/>
      <c r="Y54" s="318"/>
      <c r="Z54" s="317"/>
      <c r="AA54" s="317"/>
      <c r="AB54" s="317"/>
      <c r="AC54" s="317"/>
      <c r="AD54" s="317"/>
    </row>
    <row r="55" spans="1:30" ht="12" customHeight="1">
      <c r="A55" s="24"/>
      <c r="E55" s="317"/>
      <c r="F55" s="317"/>
      <c r="G55" s="317"/>
      <c r="H55" s="317"/>
      <c r="I55" s="318"/>
      <c r="J55" s="318"/>
      <c r="K55" s="318"/>
      <c r="L55" s="318"/>
      <c r="M55" s="318"/>
      <c r="N55" s="318"/>
      <c r="O55" s="318"/>
      <c r="P55" s="318"/>
      <c r="Q55" s="318"/>
      <c r="R55" s="318"/>
      <c r="S55" s="318"/>
      <c r="T55" s="318"/>
      <c r="U55" s="318"/>
      <c r="V55" s="318"/>
      <c r="W55" s="318"/>
      <c r="X55" s="318"/>
      <c r="Y55" s="318"/>
      <c r="Z55" s="317"/>
      <c r="AA55" s="317"/>
      <c r="AB55" s="317"/>
      <c r="AC55" s="317"/>
      <c r="AD55" s="317"/>
    </row>
    <row r="56" spans="1:30" ht="12" customHeight="1">
      <c r="A56" s="24"/>
      <c r="E56" s="317"/>
      <c r="F56" s="317"/>
      <c r="G56" s="317"/>
      <c r="H56" s="317"/>
      <c r="I56" s="318"/>
      <c r="J56" s="318"/>
      <c r="K56" s="318"/>
      <c r="L56" s="318"/>
      <c r="M56" s="318"/>
      <c r="N56" s="318"/>
      <c r="O56" s="318"/>
      <c r="P56" s="318"/>
      <c r="Q56" s="318"/>
      <c r="R56" s="318"/>
      <c r="S56" s="318"/>
      <c r="T56" s="318"/>
      <c r="U56" s="318"/>
      <c r="V56" s="318"/>
      <c r="W56" s="318"/>
      <c r="X56" s="318"/>
      <c r="Y56" s="318"/>
      <c r="Z56" s="317"/>
      <c r="AA56" s="317"/>
      <c r="AB56" s="317"/>
      <c r="AC56" s="317"/>
      <c r="AD56" s="317"/>
    </row>
    <row r="57" spans="1:30">
      <c r="E57" s="317"/>
      <c r="F57" s="317"/>
      <c r="G57" s="317"/>
      <c r="H57" s="317"/>
      <c r="I57" s="318"/>
      <c r="J57" s="318"/>
      <c r="K57" s="318"/>
      <c r="L57" s="318"/>
      <c r="M57" s="318"/>
      <c r="N57" s="318"/>
      <c r="O57" s="318"/>
      <c r="P57" s="318"/>
      <c r="Q57" s="318"/>
      <c r="R57" s="318"/>
      <c r="S57" s="318"/>
      <c r="T57" s="318"/>
      <c r="U57" s="318"/>
      <c r="V57" s="318"/>
      <c r="W57" s="318"/>
      <c r="X57" s="318"/>
      <c r="Y57" s="318"/>
      <c r="Z57" s="317"/>
      <c r="AA57" s="317"/>
      <c r="AB57" s="317"/>
      <c r="AC57" s="317"/>
      <c r="AD57" s="317"/>
    </row>
    <row r="58" spans="1:30">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row>
    <row r="59" spans="1:30">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row>
    <row r="60" spans="1:30">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row>
    <row r="61" spans="1:30">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row>
    <row r="62" spans="1:30">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row>
    <row r="63" spans="1:30">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row>
    <row r="64" spans="1:30">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row>
    <row r="65" spans="5:30">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row>
    <row r="66" spans="5:30">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row>
    <row r="67" spans="5:30">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row>
    <row r="68" spans="5:30">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row>
  </sheetData>
  <mergeCells count="44">
    <mergeCell ref="K29:AC29"/>
    <mergeCell ref="K25:AC25"/>
    <mergeCell ref="C20:J20"/>
    <mergeCell ref="C21:J21"/>
    <mergeCell ref="C28:J28"/>
    <mergeCell ref="C25:J25"/>
    <mergeCell ref="K20:AC20"/>
    <mergeCell ref="C29:J29"/>
    <mergeCell ref="C26:J26"/>
    <mergeCell ref="K26:AC26"/>
    <mergeCell ref="C27:J27"/>
    <mergeCell ref="K27:AC27"/>
    <mergeCell ref="K21:AC21"/>
    <mergeCell ref="K28:AC28"/>
    <mergeCell ref="C22:J22"/>
    <mergeCell ref="K22:AC22"/>
    <mergeCell ref="C18:J18"/>
    <mergeCell ref="K18:AC18"/>
    <mergeCell ref="C19:J19"/>
    <mergeCell ref="K19:AC19"/>
    <mergeCell ref="C8:J8"/>
    <mergeCell ref="C14:J14"/>
    <mergeCell ref="C15:J15"/>
    <mergeCell ref="C16:J16"/>
    <mergeCell ref="C11:J11"/>
    <mergeCell ref="K8:AC8"/>
    <mergeCell ref="K14:AC14"/>
    <mergeCell ref="K15:AC15"/>
    <mergeCell ref="K16:AC16"/>
    <mergeCell ref="K11:AC11"/>
    <mergeCell ref="C10:J10"/>
    <mergeCell ref="C13:J13"/>
    <mergeCell ref="K13:AC13"/>
    <mergeCell ref="C17:J17"/>
    <mergeCell ref="K17:AC17"/>
    <mergeCell ref="AC1:AE1"/>
    <mergeCell ref="A3:AE3"/>
    <mergeCell ref="C7:J7"/>
    <mergeCell ref="K7:AC7"/>
    <mergeCell ref="C9:J9"/>
    <mergeCell ref="C12:J12"/>
    <mergeCell ref="K10:AC10"/>
    <mergeCell ref="K9:AC9"/>
    <mergeCell ref="K12:AC12"/>
  </mergeCells>
  <phoneticPr fontId="6"/>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64"/>
  <sheetViews>
    <sheetView view="pageBreakPreview" zoomScale="85" zoomScaleNormal="100" zoomScaleSheetLayoutView="85" workbookViewId="0">
      <selection activeCell="A2" sqref="A2"/>
    </sheetView>
  </sheetViews>
  <sheetFormatPr defaultRowHeight="13.5"/>
  <cols>
    <col min="1" max="1" width="6.5" style="320" customWidth="1"/>
    <col min="2" max="2" width="36.625" style="320" customWidth="1"/>
    <col min="3" max="3" width="8.75" style="320" customWidth="1"/>
    <col min="4" max="4" width="9" style="320"/>
    <col min="5" max="5" width="13.125" style="320" customWidth="1"/>
    <col min="6" max="6" width="13.875" style="320" customWidth="1"/>
    <col min="7" max="16384" width="9" style="320"/>
  </cols>
  <sheetData>
    <row r="1" spans="1:6">
      <c r="A1" s="319" t="s">
        <v>5301</v>
      </c>
    </row>
    <row r="2" spans="1:6">
      <c r="E2" s="320" t="s">
        <v>5204</v>
      </c>
    </row>
    <row r="3" spans="1:6">
      <c r="E3" s="661" t="s">
        <v>5422</v>
      </c>
    </row>
    <row r="4" spans="1:6" ht="17.25">
      <c r="A4" s="321" t="s">
        <v>5205</v>
      </c>
    </row>
    <row r="5" spans="1:6">
      <c r="A5" s="322" t="s">
        <v>5206</v>
      </c>
      <c r="B5" s="323"/>
      <c r="C5" s="324"/>
      <c r="D5" s="320" t="s">
        <v>350</v>
      </c>
    </row>
    <row r="6" spans="1:6">
      <c r="A6" s="325" t="s">
        <v>5207</v>
      </c>
      <c r="B6" s="325"/>
      <c r="C6" s="324"/>
      <c r="D6" s="320" t="s">
        <v>5208</v>
      </c>
    </row>
    <row r="7" spans="1:6">
      <c r="A7" s="325" t="s">
        <v>5209</v>
      </c>
      <c r="B7" s="325"/>
      <c r="C7" s="324"/>
    </row>
    <row r="8" spans="1:6">
      <c r="A8" s="325" t="s">
        <v>5210</v>
      </c>
      <c r="B8" s="325"/>
      <c r="C8" s="324"/>
    </row>
    <row r="9" spans="1:6">
      <c r="A9" s="325" t="s">
        <v>5211</v>
      </c>
      <c r="B9" s="325"/>
      <c r="C9" s="324"/>
      <c r="D9" s="320" t="s">
        <v>5212</v>
      </c>
    </row>
    <row r="10" spans="1:6">
      <c r="A10" s="325" t="s">
        <v>5213</v>
      </c>
      <c r="B10" s="325"/>
      <c r="C10" s="324"/>
      <c r="D10" s="320" t="s">
        <v>5214</v>
      </c>
    </row>
    <row r="11" spans="1:6" ht="23.25" customHeight="1">
      <c r="C11" s="324"/>
      <c r="D11" s="326"/>
      <c r="E11" s="326"/>
      <c r="F11" s="326"/>
    </row>
    <row r="12" spans="1:6" ht="17.25">
      <c r="A12" s="327" t="s">
        <v>5215</v>
      </c>
      <c r="B12" s="328"/>
      <c r="C12" s="329"/>
      <c r="D12" s="330"/>
      <c r="E12" s="330"/>
      <c r="F12" s="330"/>
    </row>
    <row r="13" spans="1:6" ht="18" thickBot="1">
      <c r="A13" s="321"/>
      <c r="B13" s="331" t="s">
        <v>5216</v>
      </c>
    </row>
    <row r="14" spans="1:6" ht="12" customHeight="1" thickTop="1" thickBot="1">
      <c r="A14" s="332" t="s">
        <v>351</v>
      </c>
      <c r="B14" s="332" t="s">
        <v>5217</v>
      </c>
      <c r="C14" s="332" t="s">
        <v>5218</v>
      </c>
      <c r="D14" s="332" t="s">
        <v>352</v>
      </c>
      <c r="E14" s="332" t="s">
        <v>5219</v>
      </c>
      <c r="F14" s="332" t="s">
        <v>5220</v>
      </c>
    </row>
    <row r="15" spans="1:6" ht="12" customHeight="1" thickTop="1">
      <c r="A15" s="333" t="s">
        <v>5221</v>
      </c>
      <c r="B15" s="334" t="s">
        <v>5222</v>
      </c>
      <c r="C15" s="334"/>
      <c r="D15" s="334"/>
      <c r="E15" s="335"/>
      <c r="F15" s="335"/>
    </row>
    <row r="16" spans="1:6" ht="12" customHeight="1">
      <c r="A16" s="336" t="s">
        <v>5223</v>
      </c>
      <c r="B16" s="337" t="s">
        <v>5224</v>
      </c>
      <c r="C16" s="337"/>
      <c r="D16" s="337"/>
      <c r="E16" s="338"/>
      <c r="F16" s="338"/>
    </row>
    <row r="17" spans="1:6" ht="12" customHeight="1">
      <c r="A17" s="337"/>
      <c r="B17" s="337" t="s">
        <v>5225</v>
      </c>
      <c r="C17" s="337"/>
      <c r="D17" s="337"/>
      <c r="E17" s="338"/>
      <c r="F17" s="338"/>
    </row>
    <row r="18" spans="1:6" ht="12" customHeight="1">
      <c r="A18" s="337"/>
      <c r="B18" s="337" t="s">
        <v>5226</v>
      </c>
      <c r="C18" s="337"/>
      <c r="D18" s="337"/>
      <c r="E18" s="338"/>
      <c r="F18" s="338"/>
    </row>
    <row r="19" spans="1:6" ht="12" customHeight="1">
      <c r="A19" s="339" t="s">
        <v>5227</v>
      </c>
      <c r="B19" s="337" t="s">
        <v>5228</v>
      </c>
      <c r="C19" s="337"/>
      <c r="D19" s="337"/>
      <c r="E19" s="338"/>
      <c r="F19" s="338"/>
    </row>
    <row r="20" spans="1:6" ht="12" customHeight="1">
      <c r="A20" s="337"/>
      <c r="B20" s="337" t="s">
        <v>5229</v>
      </c>
      <c r="C20" s="337"/>
      <c r="D20" s="337"/>
      <c r="E20" s="338"/>
      <c r="F20" s="338"/>
    </row>
    <row r="21" spans="1:6" ht="12" customHeight="1" thickBot="1">
      <c r="A21" s="340"/>
      <c r="B21" s="341" t="s">
        <v>5230</v>
      </c>
      <c r="C21" s="341"/>
      <c r="D21" s="341"/>
      <c r="E21" s="342"/>
      <c r="F21" s="342"/>
    </row>
    <row r="22" spans="1:6" ht="12" customHeight="1" thickTop="1">
      <c r="A22" s="340"/>
      <c r="B22" s="343" t="s">
        <v>26</v>
      </c>
      <c r="C22" s="343"/>
      <c r="D22" s="343"/>
      <c r="E22" s="344"/>
      <c r="F22" s="344"/>
    </row>
    <row r="23" spans="1:6" ht="12" customHeight="1" thickBot="1">
      <c r="A23" s="341"/>
      <c r="B23" s="341" t="s">
        <v>5231</v>
      </c>
      <c r="C23" s="341"/>
      <c r="D23" s="341"/>
      <c r="E23" s="342"/>
      <c r="F23" s="342"/>
    </row>
    <row r="24" spans="1:6" ht="12" customHeight="1" thickTop="1">
      <c r="A24" s="345" t="s">
        <v>5232</v>
      </c>
      <c r="B24" s="346" t="s">
        <v>5233</v>
      </c>
      <c r="C24" s="346"/>
      <c r="D24" s="346"/>
      <c r="E24" s="347"/>
      <c r="F24" s="347"/>
    </row>
    <row r="25" spans="1:6" ht="12" customHeight="1">
      <c r="A25" s="336" t="s">
        <v>5234</v>
      </c>
      <c r="B25" s="337" t="s">
        <v>5224</v>
      </c>
      <c r="C25" s="337"/>
      <c r="D25" s="337"/>
      <c r="E25" s="338"/>
      <c r="F25" s="338"/>
    </row>
    <row r="26" spans="1:6" ht="12" customHeight="1">
      <c r="A26" s="337"/>
      <c r="B26" s="337" t="s">
        <v>5225</v>
      </c>
      <c r="C26" s="337"/>
      <c r="D26" s="337"/>
      <c r="E26" s="338"/>
      <c r="F26" s="338"/>
    </row>
    <row r="27" spans="1:6" ht="12" customHeight="1">
      <c r="A27" s="337"/>
      <c r="B27" s="337" t="s">
        <v>5226</v>
      </c>
      <c r="C27" s="337"/>
      <c r="D27" s="337"/>
      <c r="E27" s="338"/>
      <c r="F27" s="338"/>
    </row>
    <row r="28" spans="1:6" ht="12" customHeight="1">
      <c r="A28" s="337"/>
      <c r="B28" s="337" t="s">
        <v>5228</v>
      </c>
      <c r="C28" s="337"/>
      <c r="D28" s="337"/>
      <c r="E28" s="338"/>
      <c r="F28" s="338"/>
    </row>
    <row r="29" spans="1:6" ht="12" customHeight="1">
      <c r="A29" s="336" t="s">
        <v>5235</v>
      </c>
      <c r="B29" s="337" t="s">
        <v>5229</v>
      </c>
      <c r="C29" s="337"/>
      <c r="D29" s="337"/>
      <c r="E29" s="338"/>
      <c r="F29" s="338"/>
    </row>
    <row r="30" spans="1:6" ht="12" customHeight="1" thickBot="1">
      <c r="A30" s="340"/>
      <c r="B30" s="341" t="s">
        <v>5230</v>
      </c>
      <c r="C30" s="341"/>
      <c r="D30" s="341"/>
      <c r="E30" s="342"/>
      <c r="F30" s="342"/>
    </row>
    <row r="31" spans="1:6" ht="12" customHeight="1" thickTop="1">
      <c r="A31" s="340"/>
      <c r="B31" s="343" t="s">
        <v>26</v>
      </c>
      <c r="C31" s="343"/>
      <c r="D31" s="343"/>
      <c r="E31" s="344"/>
      <c r="F31" s="344"/>
    </row>
    <row r="32" spans="1:6" ht="12" customHeight="1" thickBot="1">
      <c r="A32" s="341"/>
      <c r="B32" s="341" t="s">
        <v>5231</v>
      </c>
      <c r="C32" s="341"/>
      <c r="D32" s="341"/>
      <c r="E32" s="342"/>
      <c r="F32" s="342"/>
    </row>
    <row r="33" spans="1:6" ht="12" customHeight="1" thickTop="1">
      <c r="A33" s="333" t="s">
        <v>5186</v>
      </c>
      <c r="B33" s="334" t="s">
        <v>82</v>
      </c>
      <c r="C33" s="334"/>
      <c r="D33" s="334"/>
      <c r="E33" s="335"/>
      <c r="F33" s="335"/>
    </row>
    <row r="34" spans="1:6" ht="12" customHeight="1">
      <c r="A34" s="336" t="s">
        <v>5236</v>
      </c>
      <c r="B34" s="337" t="s">
        <v>5224</v>
      </c>
      <c r="C34" s="337"/>
      <c r="D34" s="337"/>
      <c r="E34" s="338"/>
      <c r="F34" s="338"/>
    </row>
    <row r="35" spans="1:6" ht="12" customHeight="1">
      <c r="A35" s="337"/>
      <c r="B35" s="337" t="s">
        <v>5225</v>
      </c>
      <c r="C35" s="337"/>
      <c r="D35" s="337"/>
      <c r="E35" s="338"/>
      <c r="F35" s="338"/>
    </row>
    <row r="36" spans="1:6" ht="12" customHeight="1">
      <c r="A36" s="337"/>
      <c r="B36" s="337" t="s">
        <v>5226</v>
      </c>
      <c r="C36" s="337"/>
      <c r="D36" s="337"/>
      <c r="E36" s="338"/>
      <c r="F36" s="338"/>
    </row>
    <row r="37" spans="1:6" ht="12" customHeight="1">
      <c r="A37" s="336" t="s">
        <v>5237</v>
      </c>
      <c r="B37" s="337" t="s">
        <v>5228</v>
      </c>
      <c r="C37" s="337"/>
      <c r="D37" s="337"/>
      <c r="E37" s="338"/>
      <c r="F37" s="338"/>
    </row>
    <row r="38" spans="1:6" ht="12" customHeight="1">
      <c r="A38" s="337"/>
      <c r="B38" s="337" t="s">
        <v>5229</v>
      </c>
      <c r="C38" s="337"/>
      <c r="D38" s="337"/>
      <c r="E38" s="338"/>
      <c r="F38" s="338"/>
    </row>
    <row r="39" spans="1:6" ht="12" customHeight="1" thickBot="1">
      <c r="A39" s="340"/>
      <c r="B39" s="341" t="s">
        <v>5230</v>
      </c>
      <c r="C39" s="341"/>
      <c r="D39" s="341"/>
      <c r="E39" s="342"/>
      <c r="F39" s="342"/>
    </row>
    <row r="40" spans="1:6" ht="12" customHeight="1" thickTop="1">
      <c r="A40" s="340"/>
      <c r="B40" s="343" t="s">
        <v>26</v>
      </c>
      <c r="C40" s="343"/>
      <c r="D40" s="343"/>
      <c r="E40" s="344"/>
      <c r="F40" s="344"/>
    </row>
    <row r="41" spans="1:6" ht="12" customHeight="1" thickBot="1">
      <c r="A41" s="341"/>
      <c r="B41" s="341" t="s">
        <v>5231</v>
      </c>
      <c r="C41" s="341"/>
      <c r="D41" s="341"/>
      <c r="E41" s="342"/>
      <c r="F41" s="342"/>
    </row>
    <row r="42" spans="1:6" ht="12" customHeight="1" thickTop="1">
      <c r="A42" s="348">
        <v>4</v>
      </c>
      <c r="B42" s="346" t="s">
        <v>5238</v>
      </c>
      <c r="C42" s="346"/>
      <c r="D42" s="346"/>
      <c r="E42" s="347"/>
      <c r="F42" s="347"/>
    </row>
    <row r="43" spans="1:6" ht="12" customHeight="1">
      <c r="A43" s="336" t="s">
        <v>5239</v>
      </c>
      <c r="B43" s="337" t="s">
        <v>5224</v>
      </c>
      <c r="C43" s="337"/>
      <c r="D43" s="337"/>
      <c r="E43" s="338"/>
      <c r="F43" s="338"/>
    </row>
    <row r="44" spans="1:6" ht="12" customHeight="1">
      <c r="A44" s="337"/>
      <c r="B44" s="337" t="s">
        <v>5225</v>
      </c>
      <c r="C44" s="337"/>
      <c r="D44" s="337"/>
      <c r="E44" s="338"/>
      <c r="F44" s="338"/>
    </row>
    <row r="45" spans="1:6" ht="12" customHeight="1">
      <c r="A45" s="337"/>
      <c r="B45" s="337" t="s">
        <v>5240</v>
      </c>
      <c r="C45" s="337"/>
      <c r="D45" s="337"/>
      <c r="E45" s="338"/>
      <c r="F45" s="338"/>
    </row>
    <row r="46" spans="1:6" ht="12" customHeight="1">
      <c r="A46" s="336" t="s">
        <v>5241</v>
      </c>
      <c r="B46" s="337" t="s">
        <v>5228</v>
      </c>
      <c r="C46" s="337"/>
      <c r="D46" s="337"/>
      <c r="E46" s="338"/>
      <c r="F46" s="338"/>
    </row>
    <row r="47" spans="1:6" ht="12" customHeight="1">
      <c r="A47" s="337"/>
      <c r="B47" s="337" t="s">
        <v>5229</v>
      </c>
      <c r="C47" s="337"/>
      <c r="D47" s="337"/>
      <c r="E47" s="338"/>
      <c r="F47" s="338"/>
    </row>
    <row r="48" spans="1:6" ht="12" customHeight="1" thickBot="1">
      <c r="A48" s="340"/>
      <c r="B48" s="341" t="s">
        <v>5230</v>
      </c>
      <c r="C48" s="341"/>
      <c r="D48" s="341"/>
      <c r="E48" s="342"/>
      <c r="F48" s="342"/>
    </row>
    <row r="49" spans="1:6" ht="12" customHeight="1" thickTop="1">
      <c r="A49" s="340"/>
      <c r="B49" s="343" t="s">
        <v>26</v>
      </c>
      <c r="C49" s="343"/>
      <c r="D49" s="343"/>
      <c r="E49" s="344"/>
      <c r="F49" s="344"/>
    </row>
    <row r="50" spans="1:6" ht="12" customHeight="1" thickBot="1">
      <c r="A50" s="341"/>
      <c r="B50" s="341" t="s">
        <v>5231</v>
      </c>
      <c r="C50" s="341"/>
      <c r="D50" s="341"/>
      <c r="E50" s="342"/>
      <c r="F50" s="342"/>
    </row>
    <row r="51" spans="1:6" ht="12" customHeight="1" thickTop="1">
      <c r="A51" s="348">
        <v>5</v>
      </c>
      <c r="B51" s="346" t="s">
        <v>53</v>
      </c>
      <c r="C51" s="346"/>
      <c r="D51" s="346"/>
      <c r="E51" s="347"/>
      <c r="F51" s="347"/>
    </row>
    <row r="52" spans="1:6" ht="12" customHeight="1">
      <c r="A52" s="336" t="s">
        <v>5242</v>
      </c>
      <c r="B52" s="337" t="s">
        <v>5224</v>
      </c>
      <c r="C52" s="337"/>
      <c r="D52" s="337"/>
      <c r="E52" s="338"/>
      <c r="F52" s="338"/>
    </row>
    <row r="53" spans="1:6" ht="12" customHeight="1">
      <c r="A53" s="337"/>
      <c r="B53" s="337" t="s">
        <v>5225</v>
      </c>
      <c r="C53" s="337"/>
      <c r="D53" s="337"/>
      <c r="E53" s="338"/>
      <c r="F53" s="338"/>
    </row>
    <row r="54" spans="1:6" ht="12" customHeight="1">
      <c r="A54" s="337"/>
      <c r="B54" s="337" t="s">
        <v>5243</v>
      </c>
      <c r="C54" s="337"/>
      <c r="D54" s="337"/>
      <c r="E54" s="338"/>
      <c r="F54" s="338"/>
    </row>
    <row r="55" spans="1:6" ht="12" customHeight="1">
      <c r="A55" s="336" t="s">
        <v>5244</v>
      </c>
      <c r="B55" s="337" t="s">
        <v>5228</v>
      </c>
      <c r="C55" s="337"/>
      <c r="D55" s="337"/>
      <c r="E55" s="338"/>
      <c r="F55" s="338"/>
    </row>
    <row r="56" spans="1:6" ht="12" customHeight="1">
      <c r="A56" s="337"/>
      <c r="B56" s="337" t="s">
        <v>5229</v>
      </c>
      <c r="C56" s="337"/>
      <c r="D56" s="337"/>
      <c r="E56" s="338"/>
      <c r="F56" s="338"/>
    </row>
    <row r="57" spans="1:6" ht="12" customHeight="1" thickBot="1">
      <c r="A57" s="340"/>
      <c r="B57" s="341" t="s">
        <v>5245</v>
      </c>
      <c r="C57" s="341"/>
      <c r="D57" s="341"/>
      <c r="E57" s="342"/>
      <c r="F57" s="342"/>
    </row>
    <row r="58" spans="1:6" ht="12" customHeight="1" thickTop="1">
      <c r="A58" s="340"/>
      <c r="B58" s="343" t="s">
        <v>26</v>
      </c>
      <c r="C58" s="343"/>
      <c r="D58" s="343"/>
      <c r="E58" s="344"/>
      <c r="F58" s="344"/>
    </row>
    <row r="59" spans="1:6" ht="12" customHeight="1" thickBot="1">
      <c r="A59" s="341"/>
      <c r="B59" s="341" t="s">
        <v>5231</v>
      </c>
      <c r="C59" s="341"/>
      <c r="D59" s="341"/>
      <c r="E59" s="342"/>
      <c r="F59" s="342"/>
    </row>
    <row r="60" spans="1:6" ht="12" customHeight="1" thickTop="1">
      <c r="A60" s="340"/>
      <c r="B60" s="340" t="s">
        <v>5246</v>
      </c>
      <c r="C60" s="340"/>
      <c r="D60" s="340"/>
      <c r="E60" s="349"/>
      <c r="F60" s="349"/>
    </row>
    <row r="61" spans="1:6" ht="12" customHeight="1">
      <c r="A61" s="337"/>
      <c r="B61" s="337" t="s">
        <v>5247</v>
      </c>
      <c r="C61" s="337"/>
      <c r="D61" s="337"/>
      <c r="E61" s="338"/>
      <c r="F61" s="338"/>
    </row>
    <row r="62" spans="1:6" ht="12.75" customHeight="1">
      <c r="A62" s="350"/>
      <c r="B62" s="350"/>
      <c r="C62" s="350"/>
      <c r="D62" s="350"/>
      <c r="E62" s="334" t="s">
        <v>5246</v>
      </c>
      <c r="F62" s="335"/>
    </row>
    <row r="63" spans="1:6" ht="12.75" customHeight="1">
      <c r="A63" s="350"/>
      <c r="B63" s="350"/>
      <c r="C63" s="350"/>
      <c r="D63" s="350"/>
      <c r="E63" s="337" t="s">
        <v>5248</v>
      </c>
      <c r="F63" s="338"/>
    </row>
    <row r="64" spans="1:6">
      <c r="A64" s="350"/>
      <c r="B64" s="350"/>
      <c r="C64" s="350"/>
      <c r="D64" s="350"/>
      <c r="E64" s="350"/>
      <c r="F64" s="350"/>
    </row>
  </sheetData>
  <phoneticPr fontId="6"/>
  <printOptions horizontalCentered="1"/>
  <pageMargins left="0.70866141732283472" right="0.70866141732283472" top="0.74803149606299213" bottom="0.8125"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C000"/>
  </sheetPr>
  <dimension ref="A1:K41"/>
  <sheetViews>
    <sheetView showGridLines="0" view="pageBreakPreview" zoomScaleNormal="100" zoomScaleSheetLayoutView="100" workbookViewId="0">
      <selection activeCell="A7" sqref="A7"/>
    </sheetView>
  </sheetViews>
  <sheetFormatPr defaultRowHeight="13.5"/>
  <cols>
    <col min="1" max="2" width="13.375" style="26" customWidth="1"/>
    <col min="3" max="6" width="5" style="26" customWidth="1"/>
    <col min="7" max="7" width="5.25" style="26" customWidth="1"/>
    <col min="8" max="8" width="21.5" style="26" customWidth="1"/>
    <col min="9" max="9" width="15.75" style="26" customWidth="1"/>
    <col min="10" max="256" width="9" style="26"/>
    <col min="257" max="258" width="13.375" style="26" customWidth="1"/>
    <col min="259" max="262" width="5" style="26" customWidth="1"/>
    <col min="263" max="263" width="5.25" style="26" customWidth="1"/>
    <col min="264" max="264" width="21.5" style="26" customWidth="1"/>
    <col min="265" max="265" width="15.75" style="26" customWidth="1"/>
    <col min="266" max="512" width="9" style="26"/>
    <col min="513" max="514" width="13.375" style="26" customWidth="1"/>
    <col min="515" max="518" width="5" style="26" customWidth="1"/>
    <col min="519" max="519" width="5.25" style="26" customWidth="1"/>
    <col min="520" max="520" width="21.5" style="26" customWidth="1"/>
    <col min="521" max="521" width="15.75" style="26" customWidth="1"/>
    <col min="522" max="768" width="9" style="26"/>
    <col min="769" max="770" width="13.375" style="26" customWidth="1"/>
    <col min="771" max="774" width="5" style="26" customWidth="1"/>
    <col min="775" max="775" width="5.25" style="26" customWidth="1"/>
    <col min="776" max="776" width="21.5" style="26" customWidth="1"/>
    <col min="777" max="777" width="15.75" style="26" customWidth="1"/>
    <col min="778" max="1024" width="9" style="26"/>
    <col min="1025" max="1026" width="13.375" style="26" customWidth="1"/>
    <col min="1027" max="1030" width="5" style="26" customWidth="1"/>
    <col min="1031" max="1031" width="5.25" style="26" customWidth="1"/>
    <col min="1032" max="1032" width="21.5" style="26" customWidth="1"/>
    <col min="1033" max="1033" width="15.75" style="26" customWidth="1"/>
    <col min="1034" max="1280" width="9" style="26"/>
    <col min="1281" max="1282" width="13.375" style="26" customWidth="1"/>
    <col min="1283" max="1286" width="5" style="26" customWidth="1"/>
    <col min="1287" max="1287" width="5.25" style="26" customWidth="1"/>
    <col min="1288" max="1288" width="21.5" style="26" customWidth="1"/>
    <col min="1289" max="1289" width="15.75" style="26" customWidth="1"/>
    <col min="1290" max="1536" width="9" style="26"/>
    <col min="1537" max="1538" width="13.375" style="26" customWidth="1"/>
    <col min="1539" max="1542" width="5" style="26" customWidth="1"/>
    <col min="1543" max="1543" width="5.25" style="26" customWidth="1"/>
    <col min="1544" max="1544" width="21.5" style="26" customWidth="1"/>
    <col min="1545" max="1545" width="15.75" style="26" customWidth="1"/>
    <col min="1546" max="1792" width="9" style="26"/>
    <col min="1793" max="1794" width="13.375" style="26" customWidth="1"/>
    <col min="1795" max="1798" width="5" style="26" customWidth="1"/>
    <col min="1799" max="1799" width="5.25" style="26" customWidth="1"/>
    <col min="1800" max="1800" width="21.5" style="26" customWidth="1"/>
    <col min="1801" max="1801" width="15.75" style="26" customWidth="1"/>
    <col min="1802" max="2048" width="9" style="26"/>
    <col min="2049" max="2050" width="13.375" style="26" customWidth="1"/>
    <col min="2051" max="2054" width="5" style="26" customWidth="1"/>
    <col min="2055" max="2055" width="5.25" style="26" customWidth="1"/>
    <col min="2056" max="2056" width="21.5" style="26" customWidth="1"/>
    <col min="2057" max="2057" width="15.75" style="26" customWidth="1"/>
    <col min="2058" max="2304" width="9" style="26"/>
    <col min="2305" max="2306" width="13.375" style="26" customWidth="1"/>
    <col min="2307" max="2310" width="5" style="26" customWidth="1"/>
    <col min="2311" max="2311" width="5.25" style="26" customWidth="1"/>
    <col min="2312" max="2312" width="21.5" style="26" customWidth="1"/>
    <col min="2313" max="2313" width="15.75" style="26" customWidth="1"/>
    <col min="2314" max="2560" width="9" style="26"/>
    <col min="2561" max="2562" width="13.375" style="26" customWidth="1"/>
    <col min="2563" max="2566" width="5" style="26" customWidth="1"/>
    <col min="2567" max="2567" width="5.25" style="26" customWidth="1"/>
    <col min="2568" max="2568" width="21.5" style="26" customWidth="1"/>
    <col min="2569" max="2569" width="15.75" style="26" customWidth="1"/>
    <col min="2570" max="2816" width="9" style="26"/>
    <col min="2817" max="2818" width="13.375" style="26" customWidth="1"/>
    <col min="2819" max="2822" width="5" style="26" customWidth="1"/>
    <col min="2823" max="2823" width="5.25" style="26" customWidth="1"/>
    <col min="2824" max="2824" width="21.5" style="26" customWidth="1"/>
    <col min="2825" max="2825" width="15.75" style="26" customWidth="1"/>
    <col min="2826" max="3072" width="9" style="26"/>
    <col min="3073" max="3074" width="13.375" style="26" customWidth="1"/>
    <col min="3075" max="3078" width="5" style="26" customWidth="1"/>
    <col min="3079" max="3079" width="5.25" style="26" customWidth="1"/>
    <col min="3080" max="3080" width="21.5" style="26" customWidth="1"/>
    <col min="3081" max="3081" width="15.75" style="26" customWidth="1"/>
    <col min="3082" max="3328" width="9" style="26"/>
    <col min="3329" max="3330" width="13.375" style="26" customWidth="1"/>
    <col min="3331" max="3334" width="5" style="26" customWidth="1"/>
    <col min="3335" max="3335" width="5.25" style="26" customWidth="1"/>
    <col min="3336" max="3336" width="21.5" style="26" customWidth="1"/>
    <col min="3337" max="3337" width="15.75" style="26" customWidth="1"/>
    <col min="3338" max="3584" width="9" style="26"/>
    <col min="3585" max="3586" width="13.375" style="26" customWidth="1"/>
    <col min="3587" max="3590" width="5" style="26" customWidth="1"/>
    <col min="3591" max="3591" width="5.25" style="26" customWidth="1"/>
    <col min="3592" max="3592" width="21.5" style="26" customWidth="1"/>
    <col min="3593" max="3593" width="15.75" style="26" customWidth="1"/>
    <col min="3594" max="3840" width="9" style="26"/>
    <col min="3841" max="3842" width="13.375" style="26" customWidth="1"/>
    <col min="3843" max="3846" width="5" style="26" customWidth="1"/>
    <col min="3847" max="3847" width="5.25" style="26" customWidth="1"/>
    <col min="3848" max="3848" width="21.5" style="26" customWidth="1"/>
    <col min="3849" max="3849" width="15.75" style="26" customWidth="1"/>
    <col min="3850" max="4096" width="9" style="26"/>
    <col min="4097" max="4098" width="13.375" style="26" customWidth="1"/>
    <col min="4099" max="4102" width="5" style="26" customWidth="1"/>
    <col min="4103" max="4103" width="5.25" style="26" customWidth="1"/>
    <col min="4104" max="4104" width="21.5" style="26" customWidth="1"/>
    <col min="4105" max="4105" width="15.75" style="26" customWidth="1"/>
    <col min="4106" max="4352" width="9" style="26"/>
    <col min="4353" max="4354" width="13.375" style="26" customWidth="1"/>
    <col min="4355" max="4358" width="5" style="26" customWidth="1"/>
    <col min="4359" max="4359" width="5.25" style="26" customWidth="1"/>
    <col min="4360" max="4360" width="21.5" style="26" customWidth="1"/>
    <col min="4361" max="4361" width="15.75" style="26" customWidth="1"/>
    <col min="4362" max="4608" width="9" style="26"/>
    <col min="4609" max="4610" width="13.375" style="26" customWidth="1"/>
    <col min="4611" max="4614" width="5" style="26" customWidth="1"/>
    <col min="4615" max="4615" width="5.25" style="26" customWidth="1"/>
    <col min="4616" max="4616" width="21.5" style="26" customWidth="1"/>
    <col min="4617" max="4617" width="15.75" style="26" customWidth="1"/>
    <col min="4618" max="4864" width="9" style="26"/>
    <col min="4865" max="4866" width="13.375" style="26" customWidth="1"/>
    <col min="4867" max="4870" width="5" style="26" customWidth="1"/>
    <col min="4871" max="4871" width="5.25" style="26" customWidth="1"/>
    <col min="4872" max="4872" width="21.5" style="26" customWidth="1"/>
    <col min="4873" max="4873" width="15.75" style="26" customWidth="1"/>
    <col min="4874" max="5120" width="9" style="26"/>
    <col min="5121" max="5122" width="13.375" style="26" customWidth="1"/>
    <col min="5123" max="5126" width="5" style="26" customWidth="1"/>
    <col min="5127" max="5127" width="5.25" style="26" customWidth="1"/>
    <col min="5128" max="5128" width="21.5" style="26" customWidth="1"/>
    <col min="5129" max="5129" width="15.75" style="26" customWidth="1"/>
    <col min="5130" max="5376" width="9" style="26"/>
    <col min="5377" max="5378" width="13.375" style="26" customWidth="1"/>
    <col min="5379" max="5382" width="5" style="26" customWidth="1"/>
    <col min="5383" max="5383" width="5.25" style="26" customWidth="1"/>
    <col min="5384" max="5384" width="21.5" style="26" customWidth="1"/>
    <col min="5385" max="5385" width="15.75" style="26" customWidth="1"/>
    <col min="5386" max="5632" width="9" style="26"/>
    <col min="5633" max="5634" width="13.375" style="26" customWidth="1"/>
    <col min="5635" max="5638" width="5" style="26" customWidth="1"/>
    <col min="5639" max="5639" width="5.25" style="26" customWidth="1"/>
    <col min="5640" max="5640" width="21.5" style="26" customWidth="1"/>
    <col min="5641" max="5641" width="15.75" style="26" customWidth="1"/>
    <col min="5642" max="5888" width="9" style="26"/>
    <col min="5889" max="5890" width="13.375" style="26" customWidth="1"/>
    <col min="5891" max="5894" width="5" style="26" customWidth="1"/>
    <col min="5895" max="5895" width="5.25" style="26" customWidth="1"/>
    <col min="5896" max="5896" width="21.5" style="26" customWidth="1"/>
    <col min="5897" max="5897" width="15.75" style="26" customWidth="1"/>
    <col min="5898" max="6144" width="9" style="26"/>
    <col min="6145" max="6146" width="13.375" style="26" customWidth="1"/>
    <col min="6147" max="6150" width="5" style="26" customWidth="1"/>
    <col min="6151" max="6151" width="5.25" style="26" customWidth="1"/>
    <col min="6152" max="6152" width="21.5" style="26" customWidth="1"/>
    <col min="6153" max="6153" width="15.75" style="26" customWidth="1"/>
    <col min="6154" max="6400" width="9" style="26"/>
    <col min="6401" max="6402" width="13.375" style="26" customWidth="1"/>
    <col min="6403" max="6406" width="5" style="26" customWidth="1"/>
    <col min="6407" max="6407" width="5.25" style="26" customWidth="1"/>
    <col min="6408" max="6408" width="21.5" style="26" customWidth="1"/>
    <col min="6409" max="6409" width="15.75" style="26" customWidth="1"/>
    <col min="6410" max="6656" width="9" style="26"/>
    <col min="6657" max="6658" width="13.375" style="26" customWidth="1"/>
    <col min="6659" max="6662" width="5" style="26" customWidth="1"/>
    <col min="6663" max="6663" width="5.25" style="26" customWidth="1"/>
    <col min="6664" max="6664" width="21.5" style="26" customWidth="1"/>
    <col min="6665" max="6665" width="15.75" style="26" customWidth="1"/>
    <col min="6666" max="6912" width="9" style="26"/>
    <col min="6913" max="6914" width="13.375" style="26" customWidth="1"/>
    <col min="6915" max="6918" width="5" style="26" customWidth="1"/>
    <col min="6919" max="6919" width="5.25" style="26" customWidth="1"/>
    <col min="6920" max="6920" width="21.5" style="26" customWidth="1"/>
    <col min="6921" max="6921" width="15.75" style="26" customWidth="1"/>
    <col min="6922" max="7168" width="9" style="26"/>
    <col min="7169" max="7170" width="13.375" style="26" customWidth="1"/>
    <col min="7171" max="7174" width="5" style="26" customWidth="1"/>
    <col min="7175" max="7175" width="5.25" style="26" customWidth="1"/>
    <col min="7176" max="7176" width="21.5" style="26" customWidth="1"/>
    <col min="7177" max="7177" width="15.75" style="26" customWidth="1"/>
    <col min="7178" max="7424" width="9" style="26"/>
    <col min="7425" max="7426" width="13.375" style="26" customWidth="1"/>
    <col min="7427" max="7430" width="5" style="26" customWidth="1"/>
    <col min="7431" max="7431" width="5.25" style="26" customWidth="1"/>
    <col min="7432" max="7432" width="21.5" style="26" customWidth="1"/>
    <col min="7433" max="7433" width="15.75" style="26" customWidth="1"/>
    <col min="7434" max="7680" width="9" style="26"/>
    <col min="7681" max="7682" width="13.375" style="26" customWidth="1"/>
    <col min="7683" max="7686" width="5" style="26" customWidth="1"/>
    <col min="7687" max="7687" width="5.25" style="26" customWidth="1"/>
    <col min="7688" max="7688" width="21.5" style="26" customWidth="1"/>
    <col min="7689" max="7689" width="15.75" style="26" customWidth="1"/>
    <col min="7690" max="7936" width="9" style="26"/>
    <col min="7937" max="7938" width="13.375" style="26" customWidth="1"/>
    <col min="7939" max="7942" width="5" style="26" customWidth="1"/>
    <col min="7943" max="7943" width="5.25" style="26" customWidth="1"/>
    <col min="7944" max="7944" width="21.5" style="26" customWidth="1"/>
    <col min="7945" max="7945" width="15.75" style="26" customWidth="1"/>
    <col min="7946" max="8192" width="9" style="26"/>
    <col min="8193" max="8194" width="13.375" style="26" customWidth="1"/>
    <col min="8195" max="8198" width="5" style="26" customWidth="1"/>
    <col min="8199" max="8199" width="5.25" style="26" customWidth="1"/>
    <col min="8200" max="8200" width="21.5" style="26" customWidth="1"/>
    <col min="8201" max="8201" width="15.75" style="26" customWidth="1"/>
    <col min="8202" max="8448" width="9" style="26"/>
    <col min="8449" max="8450" width="13.375" style="26" customWidth="1"/>
    <col min="8451" max="8454" width="5" style="26" customWidth="1"/>
    <col min="8455" max="8455" width="5.25" style="26" customWidth="1"/>
    <col min="8456" max="8456" width="21.5" style="26" customWidth="1"/>
    <col min="8457" max="8457" width="15.75" style="26" customWidth="1"/>
    <col min="8458" max="8704" width="9" style="26"/>
    <col min="8705" max="8706" width="13.375" style="26" customWidth="1"/>
    <col min="8707" max="8710" width="5" style="26" customWidth="1"/>
    <col min="8711" max="8711" width="5.25" style="26" customWidth="1"/>
    <col min="8712" max="8712" width="21.5" style="26" customWidth="1"/>
    <col min="8713" max="8713" width="15.75" style="26" customWidth="1"/>
    <col min="8714" max="8960" width="9" style="26"/>
    <col min="8961" max="8962" width="13.375" style="26" customWidth="1"/>
    <col min="8963" max="8966" width="5" style="26" customWidth="1"/>
    <col min="8967" max="8967" width="5.25" style="26" customWidth="1"/>
    <col min="8968" max="8968" width="21.5" style="26" customWidth="1"/>
    <col min="8969" max="8969" width="15.75" style="26" customWidth="1"/>
    <col min="8970" max="9216" width="9" style="26"/>
    <col min="9217" max="9218" width="13.375" style="26" customWidth="1"/>
    <col min="9219" max="9222" width="5" style="26" customWidth="1"/>
    <col min="9223" max="9223" width="5.25" style="26" customWidth="1"/>
    <col min="9224" max="9224" width="21.5" style="26" customWidth="1"/>
    <col min="9225" max="9225" width="15.75" style="26" customWidth="1"/>
    <col min="9226" max="9472" width="9" style="26"/>
    <col min="9473" max="9474" width="13.375" style="26" customWidth="1"/>
    <col min="9475" max="9478" width="5" style="26" customWidth="1"/>
    <col min="9479" max="9479" width="5.25" style="26" customWidth="1"/>
    <col min="9480" max="9480" width="21.5" style="26" customWidth="1"/>
    <col min="9481" max="9481" width="15.75" style="26" customWidth="1"/>
    <col min="9482" max="9728" width="9" style="26"/>
    <col min="9729" max="9730" width="13.375" style="26" customWidth="1"/>
    <col min="9731" max="9734" width="5" style="26" customWidth="1"/>
    <col min="9735" max="9735" width="5.25" style="26" customWidth="1"/>
    <col min="9736" max="9736" width="21.5" style="26" customWidth="1"/>
    <col min="9737" max="9737" width="15.75" style="26" customWidth="1"/>
    <col min="9738" max="9984" width="9" style="26"/>
    <col min="9985" max="9986" width="13.375" style="26" customWidth="1"/>
    <col min="9987" max="9990" width="5" style="26" customWidth="1"/>
    <col min="9991" max="9991" width="5.25" style="26" customWidth="1"/>
    <col min="9992" max="9992" width="21.5" style="26" customWidth="1"/>
    <col min="9993" max="9993" width="15.75" style="26" customWidth="1"/>
    <col min="9994" max="10240" width="9" style="26"/>
    <col min="10241" max="10242" width="13.375" style="26" customWidth="1"/>
    <col min="10243" max="10246" width="5" style="26" customWidth="1"/>
    <col min="10247" max="10247" width="5.25" style="26" customWidth="1"/>
    <col min="10248" max="10248" width="21.5" style="26" customWidth="1"/>
    <col min="10249" max="10249" width="15.75" style="26" customWidth="1"/>
    <col min="10250" max="10496" width="9" style="26"/>
    <col min="10497" max="10498" width="13.375" style="26" customWidth="1"/>
    <col min="10499" max="10502" width="5" style="26" customWidth="1"/>
    <col min="10503" max="10503" width="5.25" style="26" customWidth="1"/>
    <col min="10504" max="10504" width="21.5" style="26" customWidth="1"/>
    <col min="10505" max="10505" width="15.75" style="26" customWidth="1"/>
    <col min="10506" max="10752" width="9" style="26"/>
    <col min="10753" max="10754" width="13.375" style="26" customWidth="1"/>
    <col min="10755" max="10758" width="5" style="26" customWidth="1"/>
    <col min="10759" max="10759" width="5.25" style="26" customWidth="1"/>
    <col min="10760" max="10760" width="21.5" style="26" customWidth="1"/>
    <col min="10761" max="10761" width="15.75" style="26" customWidth="1"/>
    <col min="10762" max="11008" width="9" style="26"/>
    <col min="11009" max="11010" width="13.375" style="26" customWidth="1"/>
    <col min="11011" max="11014" width="5" style="26" customWidth="1"/>
    <col min="11015" max="11015" width="5.25" style="26" customWidth="1"/>
    <col min="11016" max="11016" width="21.5" style="26" customWidth="1"/>
    <col min="11017" max="11017" width="15.75" style="26" customWidth="1"/>
    <col min="11018" max="11264" width="9" style="26"/>
    <col min="11265" max="11266" width="13.375" style="26" customWidth="1"/>
    <col min="11267" max="11270" width="5" style="26" customWidth="1"/>
    <col min="11271" max="11271" width="5.25" style="26" customWidth="1"/>
    <col min="11272" max="11272" width="21.5" style="26" customWidth="1"/>
    <col min="11273" max="11273" width="15.75" style="26" customWidth="1"/>
    <col min="11274" max="11520" width="9" style="26"/>
    <col min="11521" max="11522" width="13.375" style="26" customWidth="1"/>
    <col min="11523" max="11526" width="5" style="26" customWidth="1"/>
    <col min="11527" max="11527" width="5.25" style="26" customWidth="1"/>
    <col min="11528" max="11528" width="21.5" style="26" customWidth="1"/>
    <col min="11529" max="11529" width="15.75" style="26" customWidth="1"/>
    <col min="11530" max="11776" width="9" style="26"/>
    <col min="11777" max="11778" width="13.375" style="26" customWidth="1"/>
    <col min="11779" max="11782" width="5" style="26" customWidth="1"/>
    <col min="11783" max="11783" width="5.25" style="26" customWidth="1"/>
    <col min="11784" max="11784" width="21.5" style="26" customWidth="1"/>
    <col min="11785" max="11785" width="15.75" style="26" customWidth="1"/>
    <col min="11786" max="12032" width="9" style="26"/>
    <col min="12033" max="12034" width="13.375" style="26" customWidth="1"/>
    <col min="12035" max="12038" width="5" style="26" customWidth="1"/>
    <col min="12039" max="12039" width="5.25" style="26" customWidth="1"/>
    <col min="12040" max="12040" width="21.5" style="26" customWidth="1"/>
    <col min="12041" max="12041" width="15.75" style="26" customWidth="1"/>
    <col min="12042" max="12288" width="9" style="26"/>
    <col min="12289" max="12290" width="13.375" style="26" customWidth="1"/>
    <col min="12291" max="12294" width="5" style="26" customWidth="1"/>
    <col min="12295" max="12295" width="5.25" style="26" customWidth="1"/>
    <col min="12296" max="12296" width="21.5" style="26" customWidth="1"/>
    <col min="12297" max="12297" width="15.75" style="26" customWidth="1"/>
    <col min="12298" max="12544" width="9" style="26"/>
    <col min="12545" max="12546" width="13.375" style="26" customWidth="1"/>
    <col min="12547" max="12550" width="5" style="26" customWidth="1"/>
    <col min="12551" max="12551" width="5.25" style="26" customWidth="1"/>
    <col min="12552" max="12552" width="21.5" style="26" customWidth="1"/>
    <col min="12553" max="12553" width="15.75" style="26" customWidth="1"/>
    <col min="12554" max="12800" width="9" style="26"/>
    <col min="12801" max="12802" width="13.375" style="26" customWidth="1"/>
    <col min="12803" max="12806" width="5" style="26" customWidth="1"/>
    <col min="12807" max="12807" width="5.25" style="26" customWidth="1"/>
    <col min="12808" max="12808" width="21.5" style="26" customWidth="1"/>
    <col min="12809" max="12809" width="15.75" style="26" customWidth="1"/>
    <col min="12810" max="13056" width="9" style="26"/>
    <col min="13057" max="13058" width="13.375" style="26" customWidth="1"/>
    <col min="13059" max="13062" width="5" style="26" customWidth="1"/>
    <col min="13063" max="13063" width="5.25" style="26" customWidth="1"/>
    <col min="13064" max="13064" width="21.5" style="26" customWidth="1"/>
    <col min="13065" max="13065" width="15.75" style="26" customWidth="1"/>
    <col min="13066" max="13312" width="9" style="26"/>
    <col min="13313" max="13314" width="13.375" style="26" customWidth="1"/>
    <col min="13315" max="13318" width="5" style="26" customWidth="1"/>
    <col min="13319" max="13319" width="5.25" style="26" customWidth="1"/>
    <col min="13320" max="13320" width="21.5" style="26" customWidth="1"/>
    <col min="13321" max="13321" width="15.75" style="26" customWidth="1"/>
    <col min="13322" max="13568" width="9" style="26"/>
    <col min="13569" max="13570" width="13.375" style="26" customWidth="1"/>
    <col min="13571" max="13574" width="5" style="26" customWidth="1"/>
    <col min="13575" max="13575" width="5.25" style="26" customWidth="1"/>
    <col min="13576" max="13576" width="21.5" style="26" customWidth="1"/>
    <col min="13577" max="13577" width="15.75" style="26" customWidth="1"/>
    <col min="13578" max="13824" width="9" style="26"/>
    <col min="13825" max="13826" width="13.375" style="26" customWidth="1"/>
    <col min="13827" max="13830" width="5" style="26" customWidth="1"/>
    <col min="13831" max="13831" width="5.25" style="26" customWidth="1"/>
    <col min="13832" max="13832" width="21.5" style="26" customWidth="1"/>
    <col min="13833" max="13833" width="15.75" style="26" customWidth="1"/>
    <col min="13834" max="14080" width="9" style="26"/>
    <col min="14081" max="14082" width="13.375" style="26" customWidth="1"/>
    <col min="14083" max="14086" width="5" style="26" customWidth="1"/>
    <col min="14087" max="14087" width="5.25" style="26" customWidth="1"/>
    <col min="14088" max="14088" width="21.5" style="26" customWidth="1"/>
    <col min="14089" max="14089" width="15.75" style="26" customWidth="1"/>
    <col min="14090" max="14336" width="9" style="26"/>
    <col min="14337" max="14338" width="13.375" style="26" customWidth="1"/>
    <col min="14339" max="14342" width="5" style="26" customWidth="1"/>
    <col min="14343" max="14343" width="5.25" style="26" customWidth="1"/>
    <col min="14344" max="14344" width="21.5" style="26" customWidth="1"/>
    <col min="14345" max="14345" width="15.75" style="26" customWidth="1"/>
    <col min="14346" max="14592" width="9" style="26"/>
    <col min="14593" max="14594" width="13.375" style="26" customWidth="1"/>
    <col min="14595" max="14598" width="5" style="26" customWidth="1"/>
    <col min="14599" max="14599" width="5.25" style="26" customWidth="1"/>
    <col min="14600" max="14600" width="21.5" style="26" customWidth="1"/>
    <col min="14601" max="14601" width="15.75" style="26" customWidth="1"/>
    <col min="14602" max="14848" width="9" style="26"/>
    <col min="14849" max="14850" width="13.375" style="26" customWidth="1"/>
    <col min="14851" max="14854" width="5" style="26" customWidth="1"/>
    <col min="14855" max="14855" width="5.25" style="26" customWidth="1"/>
    <col min="14856" max="14856" width="21.5" style="26" customWidth="1"/>
    <col min="14857" max="14857" width="15.75" style="26" customWidth="1"/>
    <col min="14858" max="15104" width="9" style="26"/>
    <col min="15105" max="15106" width="13.375" style="26" customWidth="1"/>
    <col min="15107" max="15110" width="5" style="26" customWidth="1"/>
    <col min="15111" max="15111" width="5.25" style="26" customWidth="1"/>
    <col min="15112" max="15112" width="21.5" style="26" customWidth="1"/>
    <col min="15113" max="15113" width="15.75" style="26" customWidth="1"/>
    <col min="15114" max="15360" width="9" style="26"/>
    <col min="15361" max="15362" width="13.375" style="26" customWidth="1"/>
    <col min="15363" max="15366" width="5" style="26" customWidth="1"/>
    <col min="15367" max="15367" width="5.25" style="26" customWidth="1"/>
    <col min="15368" max="15368" width="21.5" style="26" customWidth="1"/>
    <col min="15369" max="15369" width="15.75" style="26" customWidth="1"/>
    <col min="15370" max="15616" width="9" style="26"/>
    <col min="15617" max="15618" width="13.375" style="26" customWidth="1"/>
    <col min="15619" max="15622" width="5" style="26" customWidth="1"/>
    <col min="15623" max="15623" width="5.25" style="26" customWidth="1"/>
    <col min="15624" max="15624" width="21.5" style="26" customWidth="1"/>
    <col min="15625" max="15625" width="15.75" style="26" customWidth="1"/>
    <col min="15626" max="15872" width="9" style="26"/>
    <col min="15873" max="15874" width="13.375" style="26" customWidth="1"/>
    <col min="15875" max="15878" width="5" style="26" customWidth="1"/>
    <col min="15879" max="15879" width="5.25" style="26" customWidth="1"/>
    <col min="15880" max="15880" width="21.5" style="26" customWidth="1"/>
    <col min="15881" max="15881" width="15.75" style="26" customWidth="1"/>
    <col min="15882" max="16128" width="9" style="26"/>
    <col min="16129" max="16130" width="13.375" style="26" customWidth="1"/>
    <col min="16131" max="16134" width="5" style="26" customWidth="1"/>
    <col min="16135" max="16135" width="5.25" style="26" customWidth="1"/>
    <col min="16136" max="16136" width="21.5" style="26" customWidth="1"/>
    <col min="16137" max="16137" width="15.75" style="26" customWidth="1"/>
    <col min="16138" max="16384" width="9" style="26"/>
  </cols>
  <sheetData>
    <row r="1" spans="1:9">
      <c r="A1" s="25" t="s">
        <v>5194</v>
      </c>
    </row>
    <row r="2" spans="1:9" ht="20.25" customHeight="1">
      <c r="I2" s="27"/>
    </row>
    <row r="3" spans="1:9" s="238" customFormat="1" ht="17.25" customHeight="1">
      <c r="A3" s="1603" t="s">
        <v>353</v>
      </c>
      <c r="B3" s="1603"/>
      <c r="C3" s="1603"/>
      <c r="D3" s="1603"/>
      <c r="E3" s="1603"/>
      <c r="F3" s="1603"/>
      <c r="G3" s="1603"/>
      <c r="H3" s="1603"/>
      <c r="I3" s="1603"/>
    </row>
    <row r="4" spans="1:9" ht="22.5" customHeight="1">
      <c r="A4" s="25"/>
      <c r="B4" s="25"/>
      <c r="C4" s="25"/>
      <c r="D4" s="25"/>
      <c r="E4" s="25"/>
      <c r="F4" s="25"/>
      <c r="G4" s="25"/>
      <c r="H4" s="25"/>
      <c r="I4" s="25"/>
    </row>
    <row r="5" spans="1:9">
      <c r="A5" s="1606" t="s">
        <v>5318</v>
      </c>
      <c r="B5" s="1608" t="s">
        <v>354</v>
      </c>
      <c r="C5" s="1608" t="s">
        <v>355</v>
      </c>
      <c r="D5" s="1608"/>
      <c r="E5" s="1608"/>
      <c r="F5" s="1608"/>
      <c r="G5" s="1608" t="s">
        <v>356</v>
      </c>
      <c r="H5" s="1608" t="s">
        <v>350</v>
      </c>
      <c r="I5" s="1604" t="s">
        <v>357</v>
      </c>
    </row>
    <row r="6" spans="1:9">
      <c r="A6" s="1607"/>
      <c r="B6" s="1609"/>
      <c r="C6" s="303" t="s">
        <v>358</v>
      </c>
      <c r="D6" s="303" t="s">
        <v>9</v>
      </c>
      <c r="E6" s="303" t="s">
        <v>29</v>
      </c>
      <c r="F6" s="303" t="s">
        <v>359</v>
      </c>
      <c r="G6" s="1609"/>
      <c r="H6" s="1609"/>
      <c r="I6" s="1605"/>
    </row>
    <row r="7" spans="1:9" ht="25.5" customHeight="1">
      <c r="A7" s="305"/>
      <c r="B7" s="301"/>
      <c r="C7" s="302"/>
      <c r="D7" s="302"/>
      <c r="E7" s="302"/>
      <c r="F7" s="302"/>
      <c r="G7" s="302"/>
      <c r="H7" s="301"/>
      <c r="I7" s="306"/>
    </row>
    <row r="8" spans="1:9" ht="25.5" customHeight="1">
      <c r="A8" s="307"/>
      <c r="B8" s="299"/>
      <c r="C8" s="300"/>
      <c r="D8" s="300"/>
      <c r="E8" s="300"/>
      <c r="F8" s="300"/>
      <c r="G8" s="300"/>
      <c r="H8" s="299"/>
      <c r="I8" s="308"/>
    </row>
    <row r="9" spans="1:9" ht="25.5" customHeight="1">
      <c r="A9" s="307"/>
      <c r="B9" s="299"/>
      <c r="C9" s="300"/>
      <c r="D9" s="300"/>
      <c r="E9" s="300"/>
      <c r="F9" s="300"/>
      <c r="G9" s="300"/>
      <c r="H9" s="299"/>
      <c r="I9" s="308"/>
    </row>
    <row r="10" spans="1:9" ht="25.5" customHeight="1">
      <c r="A10" s="307"/>
      <c r="B10" s="299"/>
      <c r="C10" s="300"/>
      <c r="D10" s="300"/>
      <c r="E10" s="300"/>
      <c r="F10" s="300"/>
      <c r="G10" s="300"/>
      <c r="H10" s="299"/>
      <c r="I10" s="308"/>
    </row>
    <row r="11" spans="1:9" ht="25.5" customHeight="1">
      <c r="A11" s="307"/>
      <c r="B11" s="299"/>
      <c r="C11" s="300"/>
      <c r="D11" s="300"/>
      <c r="E11" s="300"/>
      <c r="F11" s="300"/>
      <c r="G11" s="300"/>
      <c r="H11" s="299"/>
      <c r="I11" s="308"/>
    </row>
    <row r="12" spans="1:9" ht="25.5" customHeight="1">
      <c r="A12" s="307"/>
      <c r="B12" s="299"/>
      <c r="C12" s="300"/>
      <c r="D12" s="300"/>
      <c r="E12" s="300"/>
      <c r="F12" s="300"/>
      <c r="G12" s="300"/>
      <c r="H12" s="299"/>
      <c r="I12" s="308"/>
    </row>
    <row r="13" spans="1:9" ht="25.5" customHeight="1">
      <c r="A13" s="307"/>
      <c r="B13" s="299"/>
      <c r="C13" s="300"/>
      <c r="D13" s="300"/>
      <c r="E13" s="300"/>
      <c r="F13" s="300"/>
      <c r="G13" s="300"/>
      <c r="H13" s="299"/>
      <c r="I13" s="308"/>
    </row>
    <row r="14" spans="1:9" ht="25.5" customHeight="1">
      <c r="A14" s="307"/>
      <c r="B14" s="299"/>
      <c r="C14" s="300"/>
      <c r="D14" s="300"/>
      <c r="E14" s="300"/>
      <c r="F14" s="300"/>
      <c r="G14" s="300"/>
      <c r="H14" s="299"/>
      <c r="I14" s="308"/>
    </row>
    <row r="15" spans="1:9" ht="25.5" customHeight="1">
      <c r="A15" s="307"/>
      <c r="B15" s="299"/>
      <c r="C15" s="300"/>
      <c r="D15" s="300"/>
      <c r="E15" s="300"/>
      <c r="F15" s="300"/>
      <c r="G15" s="300"/>
      <c r="H15" s="299"/>
      <c r="I15" s="308"/>
    </row>
    <row r="16" spans="1:9" ht="25.5" customHeight="1">
      <c r="A16" s="307"/>
      <c r="B16" s="299"/>
      <c r="C16" s="300"/>
      <c r="D16" s="300"/>
      <c r="E16" s="300"/>
      <c r="F16" s="300"/>
      <c r="G16" s="300"/>
      <c r="H16" s="299"/>
      <c r="I16" s="308"/>
    </row>
    <row r="17" spans="1:11" ht="25.5" customHeight="1">
      <c r="A17" s="307"/>
      <c r="B17" s="299"/>
      <c r="C17" s="300"/>
      <c r="D17" s="300"/>
      <c r="E17" s="300"/>
      <c r="F17" s="300"/>
      <c r="G17" s="300"/>
      <c r="H17" s="299"/>
      <c r="I17" s="308"/>
    </row>
    <row r="18" spans="1:11" ht="25.5" customHeight="1">
      <c r="A18" s="307"/>
      <c r="B18" s="299"/>
      <c r="C18" s="300"/>
      <c r="D18" s="300"/>
      <c r="E18" s="300"/>
      <c r="F18" s="300"/>
      <c r="G18" s="300"/>
      <c r="H18" s="299"/>
      <c r="I18" s="308"/>
    </row>
    <row r="19" spans="1:11" ht="25.5" customHeight="1">
      <c r="A19" s="307"/>
      <c r="B19" s="299"/>
      <c r="C19" s="300"/>
      <c r="D19" s="300"/>
      <c r="E19" s="300"/>
      <c r="F19" s="300"/>
      <c r="G19" s="300"/>
      <c r="H19" s="299"/>
      <c r="I19" s="308"/>
    </row>
    <row r="20" spans="1:11" ht="25.5" customHeight="1">
      <c r="A20" s="307"/>
      <c r="B20" s="299"/>
      <c r="C20" s="300"/>
      <c r="D20" s="300"/>
      <c r="E20" s="300"/>
      <c r="F20" s="300"/>
      <c r="G20" s="300"/>
      <c r="H20" s="299"/>
      <c r="I20" s="308"/>
    </row>
    <row r="21" spans="1:11" ht="25.5" customHeight="1">
      <c r="A21" s="307"/>
      <c r="B21" s="299"/>
      <c r="C21" s="300"/>
      <c r="D21" s="300"/>
      <c r="E21" s="300"/>
      <c r="F21" s="300"/>
      <c r="G21" s="300"/>
      <c r="H21" s="299"/>
      <c r="I21" s="308"/>
    </row>
    <row r="22" spans="1:11" ht="25.5" customHeight="1">
      <c r="A22" s="307"/>
      <c r="B22" s="299"/>
      <c r="C22" s="300"/>
      <c r="D22" s="300"/>
      <c r="E22" s="300"/>
      <c r="F22" s="300"/>
      <c r="G22" s="300"/>
      <c r="H22" s="299"/>
      <c r="I22" s="308"/>
    </row>
    <row r="23" spans="1:11" ht="25.5" customHeight="1">
      <c r="A23" s="307"/>
      <c r="B23" s="299"/>
      <c r="C23" s="300"/>
      <c r="D23" s="300"/>
      <c r="E23" s="300"/>
      <c r="F23" s="300"/>
      <c r="G23" s="300"/>
      <c r="H23" s="299"/>
      <c r="I23" s="308"/>
    </row>
    <row r="24" spans="1:11" ht="25.5" customHeight="1">
      <c r="A24" s="307"/>
      <c r="B24" s="299"/>
      <c r="C24" s="300"/>
      <c r="D24" s="300"/>
      <c r="E24" s="300"/>
      <c r="F24" s="300"/>
      <c r="G24" s="300"/>
      <c r="H24" s="299"/>
      <c r="I24" s="308"/>
    </row>
    <row r="25" spans="1:11" ht="25.5" customHeight="1">
      <c r="A25" s="307"/>
      <c r="B25" s="299"/>
      <c r="C25" s="300"/>
      <c r="D25" s="300"/>
      <c r="E25" s="300"/>
      <c r="F25" s="300"/>
      <c r="G25" s="300"/>
      <c r="H25" s="299"/>
      <c r="I25" s="308"/>
    </row>
    <row r="26" spans="1:11" ht="25.5" customHeight="1">
      <c r="A26" s="307"/>
      <c r="B26" s="299"/>
      <c r="C26" s="300"/>
      <c r="D26" s="300"/>
      <c r="E26" s="300"/>
      <c r="F26" s="300"/>
      <c r="G26" s="300"/>
      <c r="H26" s="299"/>
      <c r="I26" s="308"/>
    </row>
    <row r="27" spans="1:11" ht="25.5" customHeight="1">
      <c r="A27" s="309"/>
      <c r="B27" s="310"/>
      <c r="C27" s="311"/>
      <c r="D27" s="311"/>
      <c r="E27" s="311"/>
      <c r="F27" s="311"/>
      <c r="G27" s="311"/>
      <c r="H27" s="310"/>
      <c r="I27" s="312"/>
    </row>
    <row r="28" spans="1:11" ht="13.5" customHeight="1">
      <c r="B28" s="28"/>
      <c r="C28" s="28"/>
      <c r="D28" s="28"/>
      <c r="E28" s="28"/>
      <c r="F28" s="28"/>
      <c r="G28" s="28"/>
      <c r="H28" s="28"/>
      <c r="I28" s="28"/>
      <c r="K28" s="221"/>
    </row>
    <row r="29" spans="1:11" ht="13.5" customHeight="1">
      <c r="A29" s="29" t="s">
        <v>5105</v>
      </c>
      <c r="B29" s="220"/>
      <c r="C29" s="220"/>
      <c r="D29" s="220"/>
      <c r="E29" s="220"/>
      <c r="F29" s="220"/>
      <c r="G29" s="220"/>
      <c r="H29" s="220"/>
      <c r="I29" s="220"/>
    </row>
    <row r="30" spans="1:11" ht="13.5" customHeight="1">
      <c r="B30" s="220"/>
      <c r="C30" s="220"/>
      <c r="D30" s="220"/>
      <c r="E30" s="220"/>
      <c r="F30" s="220"/>
      <c r="G30" s="220"/>
      <c r="H30" s="220"/>
      <c r="I30" s="220"/>
    </row>
    <row r="31" spans="1:11" ht="13.5" customHeight="1">
      <c r="A31" s="222" t="s">
        <v>5104</v>
      </c>
      <c r="B31" s="220"/>
      <c r="C31" s="220"/>
      <c r="D31" s="220"/>
      <c r="E31" s="220"/>
      <c r="F31" s="220"/>
      <c r="G31" s="220"/>
      <c r="H31" s="220"/>
      <c r="I31" s="220"/>
      <c r="K31" s="221"/>
    </row>
    <row r="32" spans="1:11" ht="13.5" customHeight="1">
      <c r="A32" s="29" t="s">
        <v>5139</v>
      </c>
      <c r="B32" s="30"/>
      <c r="C32" s="30"/>
      <c r="D32" s="30"/>
      <c r="E32" s="30"/>
      <c r="F32" s="30"/>
      <c r="G32" s="30"/>
      <c r="H32" s="30"/>
      <c r="I32" s="30"/>
    </row>
    <row r="33" spans="1:9" ht="13.5" customHeight="1">
      <c r="A33" s="30"/>
      <c r="B33" s="30"/>
      <c r="C33" s="30"/>
      <c r="D33" s="30"/>
      <c r="E33" s="30"/>
      <c r="F33" s="30"/>
      <c r="G33" s="30"/>
      <c r="H33" s="30"/>
      <c r="I33" s="30"/>
    </row>
    <row r="34" spans="1:9" ht="13.5" customHeight="1">
      <c r="A34" s="30"/>
      <c r="B34" s="30"/>
      <c r="C34" s="30"/>
      <c r="D34" s="30"/>
      <c r="E34" s="30"/>
      <c r="F34" s="30"/>
      <c r="G34" s="30"/>
      <c r="H34" s="30"/>
      <c r="I34" s="30"/>
    </row>
    <row r="35" spans="1:9" ht="13.5" customHeight="1">
      <c r="A35" s="30"/>
      <c r="B35" s="30"/>
      <c r="C35" s="30"/>
      <c r="D35" s="30"/>
      <c r="E35" s="30"/>
      <c r="F35" s="30"/>
      <c r="G35" s="30"/>
      <c r="H35" s="30"/>
      <c r="I35" s="30"/>
    </row>
    <row r="36" spans="1:9" ht="13.5" customHeight="1">
      <c r="A36" s="30"/>
      <c r="B36" s="30"/>
      <c r="C36" s="30"/>
      <c r="D36" s="30"/>
      <c r="E36" s="30"/>
      <c r="F36" s="30"/>
      <c r="G36" s="30"/>
      <c r="H36" s="30"/>
      <c r="I36" s="30"/>
    </row>
    <row r="37" spans="1:9" ht="13.5" customHeight="1">
      <c r="A37" s="30"/>
      <c r="B37" s="30"/>
      <c r="C37" s="30"/>
      <c r="D37" s="30"/>
      <c r="E37" s="30"/>
      <c r="F37" s="30"/>
      <c r="G37" s="30"/>
      <c r="H37" s="30"/>
      <c r="I37" s="30"/>
    </row>
    <row r="38" spans="1:9" ht="13.5" customHeight="1">
      <c r="A38" s="30"/>
      <c r="B38" s="30"/>
      <c r="C38" s="30"/>
      <c r="D38" s="30"/>
      <c r="E38" s="30"/>
      <c r="F38" s="30"/>
      <c r="G38" s="30"/>
      <c r="H38" s="30"/>
      <c r="I38" s="30"/>
    </row>
    <row r="39" spans="1:9" ht="13.5" customHeight="1">
      <c r="A39" s="30"/>
      <c r="B39" s="30"/>
      <c r="C39" s="30"/>
      <c r="D39" s="30"/>
      <c r="E39" s="30"/>
      <c r="F39" s="30"/>
      <c r="G39" s="30"/>
      <c r="H39" s="30"/>
      <c r="I39" s="30"/>
    </row>
    <row r="40" spans="1:9" ht="13.5" customHeight="1">
      <c r="A40" s="30"/>
      <c r="B40" s="30"/>
      <c r="C40" s="30"/>
      <c r="D40" s="30"/>
      <c r="E40" s="30"/>
      <c r="F40" s="30"/>
      <c r="G40" s="30"/>
      <c r="H40" s="30"/>
      <c r="I40" s="30"/>
    </row>
    <row r="41" spans="1:9">
      <c r="A41" s="30"/>
      <c r="B41" s="30"/>
      <c r="C41" s="30"/>
      <c r="D41" s="30"/>
      <c r="E41" s="30"/>
      <c r="F41" s="30"/>
      <c r="G41" s="30"/>
      <c r="H41" s="30"/>
      <c r="I41" s="30"/>
    </row>
  </sheetData>
  <mergeCells count="7">
    <mergeCell ref="A3:I3"/>
    <mergeCell ref="I5:I6"/>
    <mergeCell ref="A5:A6"/>
    <mergeCell ref="B5:B6"/>
    <mergeCell ref="C5:F5"/>
    <mergeCell ref="G5:G6"/>
    <mergeCell ref="H5:H6"/>
  </mergeCells>
  <phoneticPr fontId="6"/>
  <dataValidations count="2">
    <dataValidation type="list" allowBlank="1" showInputMessage="1" showErrorMessage="1" sqref="C7:C27">
      <formula1>"T,Ｓ,Ｈ"</formula1>
    </dataValidation>
    <dataValidation type="list" allowBlank="1" showInputMessage="1" showErrorMessage="1" sqref="G7:G27">
      <formula1>"Ｍ,Ｆ"</formula1>
    </dataValidation>
  </dataValidations>
  <printOptions horizontalCentered="1" verticalCentered="1"/>
  <pageMargins left="0.78740157480314965" right="0.59055118110236227" top="0.59055118110236227" bottom="0.59055118110236227" header="0.39370078740157483" footer="0.39370078740157483"/>
  <pageSetup paperSize="9" firstPageNumber="85" orientation="portrait" useFirstPageNumber="1"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A53"/>
  <sheetViews>
    <sheetView view="pageBreakPreview" zoomScaleNormal="100" zoomScaleSheetLayoutView="100" workbookViewId="0">
      <selection activeCell="A2" sqref="A2"/>
    </sheetView>
  </sheetViews>
  <sheetFormatPr defaultRowHeight="13.5"/>
  <cols>
    <col min="1" max="48" width="2" style="573" customWidth="1"/>
    <col min="49" max="49" width="0.5" style="573" customWidth="1"/>
    <col min="50" max="260" width="9" style="573"/>
    <col min="261" max="304" width="2" style="573" customWidth="1"/>
    <col min="305" max="305" width="0.5" style="573" customWidth="1"/>
    <col min="306" max="516" width="9" style="573"/>
    <col min="517" max="560" width="2" style="573" customWidth="1"/>
    <col min="561" max="561" width="0.5" style="573" customWidth="1"/>
    <col min="562" max="772" width="9" style="573"/>
    <col min="773" max="816" width="2" style="573" customWidth="1"/>
    <col min="817" max="817" width="0.5" style="573" customWidth="1"/>
    <col min="818" max="1028" width="9" style="573"/>
    <col min="1029" max="1072" width="2" style="573" customWidth="1"/>
    <col min="1073" max="1073" width="0.5" style="573" customWidth="1"/>
    <col min="1074" max="1284" width="9" style="573"/>
    <col min="1285" max="1328" width="2" style="573" customWidth="1"/>
    <col min="1329" max="1329" width="0.5" style="573" customWidth="1"/>
    <col min="1330" max="1540" width="9" style="573"/>
    <col min="1541" max="1584" width="2" style="573" customWidth="1"/>
    <col min="1585" max="1585" width="0.5" style="573" customWidth="1"/>
    <col min="1586" max="1796" width="9" style="573"/>
    <col min="1797" max="1840" width="2" style="573" customWidth="1"/>
    <col min="1841" max="1841" width="0.5" style="573" customWidth="1"/>
    <col min="1842" max="2052" width="9" style="573"/>
    <col min="2053" max="2096" width="2" style="573" customWidth="1"/>
    <col min="2097" max="2097" width="0.5" style="573" customWidth="1"/>
    <col min="2098" max="2308" width="9" style="573"/>
    <col min="2309" max="2352" width="2" style="573" customWidth="1"/>
    <col min="2353" max="2353" width="0.5" style="573" customWidth="1"/>
    <col min="2354" max="2564" width="9" style="573"/>
    <col min="2565" max="2608" width="2" style="573" customWidth="1"/>
    <col min="2609" max="2609" width="0.5" style="573" customWidth="1"/>
    <col min="2610" max="2820" width="9" style="573"/>
    <col min="2821" max="2864" width="2" style="573" customWidth="1"/>
    <col min="2865" max="2865" width="0.5" style="573" customWidth="1"/>
    <col min="2866" max="3076" width="9" style="573"/>
    <col min="3077" max="3120" width="2" style="573" customWidth="1"/>
    <col min="3121" max="3121" width="0.5" style="573" customWidth="1"/>
    <col min="3122" max="3332" width="9" style="573"/>
    <col min="3333" max="3376" width="2" style="573" customWidth="1"/>
    <col min="3377" max="3377" width="0.5" style="573" customWidth="1"/>
    <col min="3378" max="3588" width="9" style="573"/>
    <col min="3589" max="3632" width="2" style="573" customWidth="1"/>
    <col min="3633" max="3633" width="0.5" style="573" customWidth="1"/>
    <col min="3634" max="3844" width="9" style="573"/>
    <col min="3845" max="3888" width="2" style="573" customWidth="1"/>
    <col min="3889" max="3889" width="0.5" style="573" customWidth="1"/>
    <col min="3890" max="4100" width="9" style="573"/>
    <col min="4101" max="4144" width="2" style="573" customWidth="1"/>
    <col min="4145" max="4145" width="0.5" style="573" customWidth="1"/>
    <col min="4146" max="4356" width="9" style="573"/>
    <col min="4357" max="4400" width="2" style="573" customWidth="1"/>
    <col min="4401" max="4401" width="0.5" style="573" customWidth="1"/>
    <col min="4402" max="4612" width="9" style="573"/>
    <col min="4613" max="4656" width="2" style="573" customWidth="1"/>
    <col min="4657" max="4657" width="0.5" style="573" customWidth="1"/>
    <col min="4658" max="4868" width="9" style="573"/>
    <col min="4869" max="4912" width="2" style="573" customWidth="1"/>
    <col min="4913" max="4913" width="0.5" style="573" customWidth="1"/>
    <col min="4914" max="5124" width="9" style="573"/>
    <col min="5125" max="5168" width="2" style="573" customWidth="1"/>
    <col min="5169" max="5169" width="0.5" style="573" customWidth="1"/>
    <col min="5170" max="5380" width="9" style="573"/>
    <col min="5381" max="5424" width="2" style="573" customWidth="1"/>
    <col min="5425" max="5425" width="0.5" style="573" customWidth="1"/>
    <col min="5426" max="5636" width="9" style="573"/>
    <col min="5637" max="5680" width="2" style="573" customWidth="1"/>
    <col min="5681" max="5681" width="0.5" style="573" customWidth="1"/>
    <col min="5682" max="5892" width="9" style="573"/>
    <col min="5893" max="5936" width="2" style="573" customWidth="1"/>
    <col min="5937" max="5937" width="0.5" style="573" customWidth="1"/>
    <col min="5938" max="6148" width="9" style="573"/>
    <col min="6149" max="6192" width="2" style="573" customWidth="1"/>
    <col min="6193" max="6193" width="0.5" style="573" customWidth="1"/>
    <col min="6194" max="6404" width="9" style="573"/>
    <col min="6405" max="6448" width="2" style="573" customWidth="1"/>
    <col min="6449" max="6449" width="0.5" style="573" customWidth="1"/>
    <col min="6450" max="6660" width="9" style="573"/>
    <col min="6661" max="6704" width="2" style="573" customWidth="1"/>
    <col min="6705" max="6705" width="0.5" style="573" customWidth="1"/>
    <col min="6706" max="6916" width="9" style="573"/>
    <col min="6917" max="6960" width="2" style="573" customWidth="1"/>
    <col min="6961" max="6961" width="0.5" style="573" customWidth="1"/>
    <col min="6962" max="7172" width="9" style="573"/>
    <col min="7173" max="7216" width="2" style="573" customWidth="1"/>
    <col min="7217" max="7217" width="0.5" style="573" customWidth="1"/>
    <col min="7218" max="7428" width="9" style="573"/>
    <col min="7429" max="7472" width="2" style="573" customWidth="1"/>
    <col min="7473" max="7473" width="0.5" style="573" customWidth="1"/>
    <col min="7474" max="7684" width="9" style="573"/>
    <col min="7685" max="7728" width="2" style="573" customWidth="1"/>
    <col min="7729" max="7729" width="0.5" style="573" customWidth="1"/>
    <col min="7730" max="7940" width="9" style="573"/>
    <col min="7941" max="7984" width="2" style="573" customWidth="1"/>
    <col min="7985" max="7985" width="0.5" style="573" customWidth="1"/>
    <col min="7986" max="8196" width="9" style="573"/>
    <col min="8197" max="8240" width="2" style="573" customWidth="1"/>
    <col min="8241" max="8241" width="0.5" style="573" customWidth="1"/>
    <col min="8242" max="8452" width="9" style="573"/>
    <col min="8453" max="8496" width="2" style="573" customWidth="1"/>
    <col min="8497" max="8497" width="0.5" style="573" customWidth="1"/>
    <col min="8498" max="8708" width="9" style="573"/>
    <col min="8709" max="8752" width="2" style="573" customWidth="1"/>
    <col min="8753" max="8753" width="0.5" style="573" customWidth="1"/>
    <col min="8754" max="8964" width="9" style="573"/>
    <col min="8965" max="9008" width="2" style="573" customWidth="1"/>
    <col min="9009" max="9009" width="0.5" style="573" customWidth="1"/>
    <col min="9010" max="9220" width="9" style="573"/>
    <col min="9221" max="9264" width="2" style="573" customWidth="1"/>
    <col min="9265" max="9265" width="0.5" style="573" customWidth="1"/>
    <col min="9266" max="9476" width="9" style="573"/>
    <col min="9477" max="9520" width="2" style="573" customWidth="1"/>
    <col min="9521" max="9521" width="0.5" style="573" customWidth="1"/>
    <col min="9522" max="9732" width="9" style="573"/>
    <col min="9733" max="9776" width="2" style="573" customWidth="1"/>
    <col min="9777" max="9777" width="0.5" style="573" customWidth="1"/>
    <col min="9778" max="9988" width="9" style="573"/>
    <col min="9989" max="10032" width="2" style="573" customWidth="1"/>
    <col min="10033" max="10033" width="0.5" style="573" customWidth="1"/>
    <col min="10034" max="10244" width="9" style="573"/>
    <col min="10245" max="10288" width="2" style="573" customWidth="1"/>
    <col min="10289" max="10289" width="0.5" style="573" customWidth="1"/>
    <col min="10290" max="10500" width="9" style="573"/>
    <col min="10501" max="10544" width="2" style="573" customWidth="1"/>
    <col min="10545" max="10545" width="0.5" style="573" customWidth="1"/>
    <col min="10546" max="10756" width="9" style="573"/>
    <col min="10757" max="10800" width="2" style="573" customWidth="1"/>
    <col min="10801" max="10801" width="0.5" style="573" customWidth="1"/>
    <col min="10802" max="11012" width="9" style="573"/>
    <col min="11013" max="11056" width="2" style="573" customWidth="1"/>
    <col min="11057" max="11057" width="0.5" style="573" customWidth="1"/>
    <col min="11058" max="11268" width="9" style="573"/>
    <col min="11269" max="11312" width="2" style="573" customWidth="1"/>
    <col min="11313" max="11313" width="0.5" style="573" customWidth="1"/>
    <col min="11314" max="11524" width="9" style="573"/>
    <col min="11525" max="11568" width="2" style="573" customWidth="1"/>
    <col min="11569" max="11569" width="0.5" style="573" customWidth="1"/>
    <col min="11570" max="11780" width="9" style="573"/>
    <col min="11781" max="11824" width="2" style="573" customWidth="1"/>
    <col min="11825" max="11825" width="0.5" style="573" customWidth="1"/>
    <col min="11826" max="12036" width="9" style="573"/>
    <col min="12037" max="12080" width="2" style="573" customWidth="1"/>
    <col min="12081" max="12081" width="0.5" style="573" customWidth="1"/>
    <col min="12082" max="12292" width="9" style="573"/>
    <col min="12293" max="12336" width="2" style="573" customWidth="1"/>
    <col min="12337" max="12337" width="0.5" style="573" customWidth="1"/>
    <col min="12338" max="12548" width="9" style="573"/>
    <col min="12549" max="12592" width="2" style="573" customWidth="1"/>
    <col min="12593" max="12593" width="0.5" style="573" customWidth="1"/>
    <col min="12594" max="12804" width="9" style="573"/>
    <col min="12805" max="12848" width="2" style="573" customWidth="1"/>
    <col min="12849" max="12849" width="0.5" style="573" customWidth="1"/>
    <col min="12850" max="13060" width="9" style="573"/>
    <col min="13061" max="13104" width="2" style="573" customWidth="1"/>
    <col min="13105" max="13105" width="0.5" style="573" customWidth="1"/>
    <col min="13106" max="13316" width="9" style="573"/>
    <col min="13317" max="13360" width="2" style="573" customWidth="1"/>
    <col min="13361" max="13361" width="0.5" style="573" customWidth="1"/>
    <col min="13362" max="13572" width="9" style="573"/>
    <col min="13573" max="13616" width="2" style="573" customWidth="1"/>
    <col min="13617" max="13617" width="0.5" style="573" customWidth="1"/>
    <col min="13618" max="13828" width="9" style="573"/>
    <col min="13829" max="13872" width="2" style="573" customWidth="1"/>
    <col min="13873" max="13873" width="0.5" style="573" customWidth="1"/>
    <col min="13874" max="14084" width="9" style="573"/>
    <col min="14085" max="14128" width="2" style="573" customWidth="1"/>
    <col min="14129" max="14129" width="0.5" style="573" customWidth="1"/>
    <col min="14130" max="14340" width="9" style="573"/>
    <col min="14341" max="14384" width="2" style="573" customWidth="1"/>
    <col min="14385" max="14385" width="0.5" style="573" customWidth="1"/>
    <col min="14386" max="14596" width="9" style="573"/>
    <col min="14597" max="14640" width="2" style="573" customWidth="1"/>
    <col min="14641" max="14641" width="0.5" style="573" customWidth="1"/>
    <col min="14642" max="14852" width="9" style="573"/>
    <col min="14853" max="14896" width="2" style="573" customWidth="1"/>
    <col min="14897" max="14897" width="0.5" style="573" customWidth="1"/>
    <col min="14898" max="15108" width="9" style="573"/>
    <col min="15109" max="15152" width="2" style="573" customWidth="1"/>
    <col min="15153" max="15153" width="0.5" style="573" customWidth="1"/>
    <col min="15154" max="15364" width="9" style="573"/>
    <col min="15365" max="15408" width="2" style="573" customWidth="1"/>
    <col min="15409" max="15409" width="0.5" style="573" customWidth="1"/>
    <col min="15410" max="15620" width="9" style="573"/>
    <col min="15621" max="15664" width="2" style="573" customWidth="1"/>
    <col min="15665" max="15665" width="0.5" style="573" customWidth="1"/>
    <col min="15666" max="15876" width="9" style="573"/>
    <col min="15877" max="15920" width="2" style="573" customWidth="1"/>
    <col min="15921" max="15921" width="0.5" style="573" customWidth="1"/>
    <col min="15922" max="16132" width="9" style="573"/>
    <col min="16133" max="16176" width="2" style="573" customWidth="1"/>
    <col min="16177" max="16177" width="0.5" style="573" customWidth="1"/>
    <col min="16178" max="16384" width="9" style="573"/>
  </cols>
  <sheetData>
    <row r="1" spans="1:53" ht="15" customHeight="1">
      <c r="A1" s="573" t="s">
        <v>5193</v>
      </c>
    </row>
    <row r="2" spans="1:53" ht="15" customHeight="1"/>
    <row r="3" spans="1:53" ht="15" customHeight="1">
      <c r="A3" s="574"/>
      <c r="B3" s="575"/>
      <c r="C3" s="575"/>
      <c r="D3" s="575"/>
      <c r="E3" s="575"/>
      <c r="F3" s="575"/>
      <c r="G3" s="575"/>
      <c r="H3" s="575"/>
      <c r="I3" s="575"/>
      <c r="J3" s="575"/>
      <c r="K3" s="575"/>
      <c r="L3" s="575"/>
      <c r="M3" s="575"/>
      <c r="N3" s="575"/>
      <c r="O3" s="575"/>
      <c r="P3" s="575"/>
      <c r="Q3" s="575"/>
      <c r="R3" s="575"/>
      <c r="S3" s="575"/>
      <c r="AL3" s="1610" t="s">
        <v>5106</v>
      </c>
      <c r="AM3" s="1610"/>
      <c r="AN3" s="1610"/>
      <c r="AO3" s="432">
        <v>3</v>
      </c>
      <c r="AP3" s="431" t="s">
        <v>9</v>
      </c>
      <c r="AQ3" s="1611"/>
      <c r="AR3" s="1611"/>
      <c r="AS3" s="431" t="s">
        <v>5179</v>
      </c>
      <c r="AT3" s="1611"/>
      <c r="AU3" s="1611"/>
      <c r="AV3" s="431" t="s">
        <v>10</v>
      </c>
      <c r="BA3" s="576"/>
    </row>
    <row r="4" spans="1:53" s="581" customFormat="1" ht="15" customHeight="1">
      <c r="A4" s="574" t="s">
        <v>5412</v>
      </c>
      <c r="B4" s="574"/>
      <c r="C4" s="574"/>
      <c r="D4" s="574"/>
      <c r="E4" s="574"/>
      <c r="F4" s="574"/>
      <c r="G4" s="574"/>
      <c r="H4" s="574"/>
      <c r="I4" s="574"/>
      <c r="J4" s="574"/>
      <c r="K4" s="574"/>
      <c r="L4" s="574"/>
      <c r="M4" s="574"/>
      <c r="N4" s="574"/>
      <c r="O4" s="574"/>
      <c r="P4" s="574"/>
      <c r="Q4" s="574"/>
      <c r="R4" s="574"/>
      <c r="S4" s="574"/>
      <c r="T4" s="577"/>
      <c r="U4" s="578"/>
      <c r="V4" s="575"/>
      <c r="W4" s="575"/>
      <c r="X4" s="575"/>
      <c r="Y4" s="575"/>
      <c r="Z4" s="575"/>
      <c r="AA4" s="575"/>
      <c r="AB4" s="575"/>
      <c r="AC4" s="575"/>
      <c r="AD4" s="575"/>
      <c r="AE4" s="575"/>
      <c r="AF4" s="575"/>
      <c r="AG4" s="575"/>
      <c r="AH4" s="579"/>
      <c r="AI4" s="579"/>
      <c r="AJ4" s="579"/>
      <c r="AK4" s="579"/>
      <c r="AL4" s="579"/>
      <c r="AM4" s="579"/>
      <c r="AN4" s="579"/>
      <c r="AO4" s="579"/>
      <c r="AP4" s="579"/>
      <c r="AQ4" s="574"/>
      <c r="AR4" s="579"/>
      <c r="AS4" s="580"/>
      <c r="AT4" s="579"/>
      <c r="AU4" s="579"/>
      <c r="AV4" s="579"/>
    </row>
    <row r="5" spans="1:53" s="581" customFormat="1" ht="15" customHeight="1">
      <c r="A5" s="574"/>
      <c r="B5" s="574"/>
      <c r="C5" s="574"/>
      <c r="D5" s="574"/>
      <c r="E5" s="574"/>
      <c r="F5" s="574"/>
      <c r="G5" s="574"/>
      <c r="H5" s="574"/>
      <c r="I5" s="574"/>
      <c r="J5" s="574"/>
      <c r="K5" s="574"/>
      <c r="L5" s="574"/>
      <c r="M5" s="574"/>
      <c r="N5" s="574"/>
      <c r="O5" s="574"/>
      <c r="P5" s="574"/>
      <c r="Q5" s="574"/>
      <c r="R5" s="574"/>
      <c r="S5" s="574"/>
      <c r="T5" s="577"/>
      <c r="U5" s="578"/>
      <c r="V5" s="575"/>
      <c r="W5" s="575"/>
      <c r="X5" s="575"/>
      <c r="Y5" s="575"/>
      <c r="Z5" s="575"/>
      <c r="AA5" s="575"/>
      <c r="AB5" s="575"/>
      <c r="AC5" s="575"/>
      <c r="AD5" s="575"/>
      <c r="AE5" s="575"/>
      <c r="AF5" s="575"/>
      <c r="AG5" s="582" t="s">
        <v>360</v>
      </c>
      <c r="AH5" s="579"/>
      <c r="AJ5" s="579"/>
      <c r="AK5" s="574"/>
      <c r="AL5" s="583" t="s">
        <v>5413</v>
      </c>
      <c r="AM5" s="579"/>
      <c r="AN5" s="579"/>
      <c r="AO5" s="579"/>
      <c r="AP5" s="579"/>
      <c r="AQ5" s="574"/>
      <c r="AR5" s="579"/>
      <c r="AS5" s="580"/>
      <c r="AT5" s="579"/>
      <c r="AU5" s="579"/>
      <c r="AV5" s="584"/>
    </row>
    <row r="6" spans="1:53" s="581" customFormat="1" ht="15" customHeight="1">
      <c r="A6" s="574"/>
      <c r="B6" s="574"/>
      <c r="C6" s="574"/>
      <c r="D6" s="574"/>
      <c r="E6" s="574"/>
      <c r="F6" s="574"/>
      <c r="G6" s="574"/>
      <c r="H6" s="574"/>
      <c r="I6" s="574"/>
      <c r="J6" s="574"/>
      <c r="K6" s="574"/>
      <c r="L6" s="574"/>
      <c r="M6" s="574"/>
      <c r="N6" s="574"/>
      <c r="O6" s="574"/>
      <c r="P6" s="574"/>
      <c r="Q6" s="574"/>
      <c r="R6" s="574"/>
      <c r="S6" s="574"/>
      <c r="T6" s="577"/>
      <c r="U6" s="578"/>
      <c r="V6" s="575"/>
      <c r="W6" s="575"/>
      <c r="X6" s="575"/>
      <c r="Y6" s="575"/>
      <c r="Z6" s="575"/>
      <c r="AA6" s="575"/>
      <c r="AB6" s="575"/>
      <c r="AC6" s="575"/>
      <c r="AD6" s="575"/>
      <c r="AE6" s="575"/>
      <c r="AF6" s="575"/>
      <c r="AG6" s="582" t="s">
        <v>361</v>
      </c>
      <c r="AH6" s="579"/>
      <c r="AJ6" s="579"/>
      <c r="AK6" s="574"/>
      <c r="AL6" s="585" t="s">
        <v>5414</v>
      </c>
      <c r="AM6" s="579"/>
      <c r="AN6" s="579"/>
      <c r="AO6" s="579"/>
      <c r="AP6" s="579"/>
      <c r="AQ6" s="574"/>
      <c r="AR6" s="579"/>
      <c r="AS6" s="580"/>
      <c r="AT6" s="579"/>
      <c r="AV6" s="579"/>
    </row>
    <row r="7" spans="1:53" s="581" customFormat="1" ht="15" customHeight="1">
      <c r="A7" s="577"/>
      <c r="B7" s="577"/>
      <c r="C7" s="577"/>
      <c r="D7" s="577"/>
      <c r="E7" s="577"/>
      <c r="F7" s="577"/>
      <c r="G7" s="577"/>
      <c r="H7" s="577"/>
      <c r="I7" s="577"/>
      <c r="J7" s="577"/>
      <c r="K7" s="577"/>
      <c r="L7" s="577"/>
      <c r="M7" s="577"/>
      <c r="N7" s="577"/>
      <c r="O7" s="577"/>
      <c r="P7" s="577"/>
      <c r="Q7" s="577"/>
      <c r="R7" s="577"/>
      <c r="S7" s="577"/>
      <c r="T7" s="577"/>
      <c r="U7" s="574"/>
      <c r="V7" s="575"/>
      <c r="W7" s="575"/>
      <c r="X7" s="575"/>
      <c r="Y7" s="575"/>
      <c r="Z7" s="575"/>
      <c r="AA7" s="575"/>
      <c r="AB7" s="575"/>
      <c r="AC7" s="575"/>
      <c r="AD7" s="575"/>
      <c r="AE7" s="575"/>
      <c r="AF7" s="575"/>
      <c r="AG7" s="582" t="s">
        <v>362</v>
      </c>
      <c r="AH7" s="579"/>
      <c r="AJ7" s="579"/>
      <c r="AK7" s="574"/>
      <c r="AL7" s="585" t="s">
        <v>5415</v>
      </c>
      <c r="AM7" s="579"/>
      <c r="AN7" s="579"/>
      <c r="AO7" s="579"/>
      <c r="AP7" s="579"/>
      <c r="AQ7" s="579"/>
      <c r="AR7" s="579"/>
      <c r="AS7" s="579"/>
      <c r="AT7" s="579"/>
      <c r="AU7" s="579"/>
      <c r="AV7" s="579"/>
    </row>
    <row r="8" spans="1:53" s="581" customFormat="1" ht="15" customHeight="1">
      <c r="A8" s="577"/>
      <c r="B8" s="577"/>
      <c r="C8" s="577"/>
      <c r="D8" s="577"/>
      <c r="E8" s="577"/>
      <c r="F8" s="577"/>
      <c r="G8" s="577"/>
      <c r="H8" s="577"/>
      <c r="I8" s="577"/>
      <c r="J8" s="577"/>
      <c r="K8" s="577"/>
      <c r="L8" s="577"/>
      <c r="M8" s="577"/>
      <c r="N8" s="577"/>
      <c r="O8" s="577"/>
      <c r="P8" s="577"/>
      <c r="Q8" s="577"/>
      <c r="R8" s="577"/>
      <c r="S8" s="577"/>
      <c r="T8" s="577"/>
      <c r="U8" s="574"/>
      <c r="V8" s="575"/>
      <c r="W8" s="575"/>
      <c r="X8" s="575"/>
      <c r="Y8" s="575"/>
      <c r="Z8" s="575"/>
      <c r="AA8" s="575"/>
      <c r="AB8" s="575"/>
      <c r="AC8" s="575"/>
      <c r="AD8" s="575"/>
      <c r="AE8" s="575"/>
      <c r="AF8" s="575"/>
      <c r="AG8" s="575"/>
      <c r="AH8" s="579"/>
      <c r="AI8" s="582"/>
      <c r="AJ8" s="579"/>
      <c r="AK8" s="574"/>
      <c r="AL8" s="574"/>
      <c r="AM8" s="579"/>
      <c r="AN8" s="579"/>
      <c r="AO8" s="579"/>
      <c r="AP8" s="579"/>
      <c r="AQ8" s="579"/>
      <c r="AR8" s="579"/>
      <c r="AS8" s="579"/>
      <c r="AT8" s="579"/>
      <c r="AU8" s="579"/>
      <c r="AV8" s="579"/>
    </row>
    <row r="9" spans="1:53" s="586" customFormat="1" ht="17.25" customHeight="1">
      <c r="A9" s="1612" t="s">
        <v>363</v>
      </c>
      <c r="B9" s="1612"/>
      <c r="C9" s="1612"/>
      <c r="D9" s="1612"/>
      <c r="E9" s="1612"/>
      <c r="F9" s="1612"/>
      <c r="G9" s="1612"/>
      <c r="H9" s="1612"/>
      <c r="I9" s="1612"/>
      <c r="J9" s="1612"/>
      <c r="K9" s="1612"/>
      <c r="L9" s="1612"/>
      <c r="M9" s="1612"/>
      <c r="N9" s="1612"/>
      <c r="O9" s="1612"/>
      <c r="P9" s="1612"/>
      <c r="Q9" s="1612"/>
      <c r="R9" s="1612"/>
      <c r="S9" s="1612"/>
      <c r="T9" s="1612"/>
      <c r="U9" s="1612"/>
      <c r="V9" s="1612"/>
      <c r="W9" s="1612"/>
      <c r="X9" s="1612"/>
      <c r="Y9" s="1612"/>
      <c r="Z9" s="1612"/>
      <c r="AA9" s="1612"/>
      <c r="AB9" s="1612"/>
      <c r="AC9" s="1612"/>
      <c r="AD9" s="1612"/>
      <c r="AE9" s="1612"/>
      <c r="AF9" s="1612"/>
      <c r="AG9" s="1612"/>
      <c r="AH9" s="1612"/>
      <c r="AI9" s="1612"/>
      <c r="AJ9" s="1612"/>
      <c r="AK9" s="1612"/>
      <c r="AL9" s="1612"/>
      <c r="AM9" s="1612"/>
      <c r="AN9" s="1612"/>
      <c r="AO9" s="1612"/>
      <c r="AP9" s="1612"/>
      <c r="AQ9" s="1612"/>
      <c r="AR9" s="1612"/>
      <c r="AS9" s="1612"/>
      <c r="AT9" s="1612"/>
      <c r="AU9" s="1612"/>
      <c r="AV9" s="1612"/>
    </row>
    <row r="10" spans="1:53" s="588" customFormat="1" ht="15" customHeight="1">
      <c r="A10" s="587"/>
      <c r="B10" s="587"/>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row>
    <row r="11" spans="1:53" s="588" customFormat="1" ht="15" customHeight="1">
      <c r="A11" s="573"/>
      <c r="B11" s="573" t="s">
        <v>5101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row>
    <row r="12" spans="1:53" s="588" customFormat="1" ht="15" customHeight="1">
      <c r="A12" s="573"/>
      <c r="B12" s="581" t="s">
        <v>5102</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row>
    <row r="13" spans="1:53" s="588" customFormat="1" ht="15" customHeight="1">
      <c r="A13" s="573"/>
      <c r="B13" s="581"/>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row>
    <row r="14" spans="1:53" s="588" customFormat="1" ht="15.75" customHeight="1">
      <c r="A14" s="1613" t="s">
        <v>663</v>
      </c>
      <c r="B14" s="1613"/>
      <c r="C14" s="1613"/>
      <c r="D14" s="1613"/>
      <c r="E14" s="1613"/>
      <c r="F14" s="1613"/>
      <c r="G14" s="1613"/>
      <c r="H14" s="1613"/>
      <c r="I14" s="1614" t="s">
        <v>5273</v>
      </c>
      <c r="J14" s="1614"/>
      <c r="K14" s="1614"/>
      <c r="L14" s="1614"/>
      <c r="M14" s="1614"/>
      <c r="N14" s="1614"/>
      <c r="O14" s="1614"/>
      <c r="P14" s="1614"/>
      <c r="Q14" s="1614"/>
      <c r="R14" s="1614"/>
      <c r="S14" s="1614"/>
      <c r="T14" s="1614"/>
      <c r="U14" s="1614"/>
      <c r="V14" s="1614"/>
      <c r="W14" s="1614"/>
      <c r="X14" s="1614"/>
      <c r="Y14" s="1614"/>
      <c r="Z14" s="1614"/>
      <c r="AA14" s="1614"/>
      <c r="AB14" s="1614"/>
      <c r="AC14" s="1614" t="s">
        <v>664</v>
      </c>
      <c r="AD14" s="1614"/>
      <c r="AE14" s="1614"/>
      <c r="AF14" s="1614"/>
      <c r="AG14" s="1614"/>
      <c r="AH14" s="1614"/>
      <c r="AI14" s="1614"/>
      <c r="AJ14" s="1614"/>
      <c r="AK14" s="1614"/>
      <c r="AL14" s="1614"/>
      <c r="AM14" s="1614"/>
      <c r="AN14" s="1614"/>
      <c r="AO14" s="1614"/>
      <c r="AP14" s="1614"/>
      <c r="AQ14" s="1614"/>
      <c r="AR14" s="1614"/>
      <c r="AS14" s="1614"/>
      <c r="AT14" s="1614"/>
      <c r="AU14" s="1614"/>
      <c r="AV14" s="1614"/>
    </row>
    <row r="15" spans="1:53" s="588" customFormat="1" ht="15.75" customHeight="1">
      <c r="A15" s="1613"/>
      <c r="B15" s="1613"/>
      <c r="C15" s="1613"/>
      <c r="D15" s="1613"/>
      <c r="E15" s="1613"/>
      <c r="F15" s="1613"/>
      <c r="G15" s="1613"/>
      <c r="H15" s="1613"/>
      <c r="I15" s="1614"/>
      <c r="J15" s="1614"/>
      <c r="K15" s="1614"/>
      <c r="L15" s="1614"/>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row>
    <row r="16" spans="1:53" ht="15.75" customHeight="1">
      <c r="A16" s="1613" t="s">
        <v>364</v>
      </c>
      <c r="B16" s="1613"/>
      <c r="C16" s="1613"/>
      <c r="D16" s="1613"/>
      <c r="E16" s="1613"/>
      <c r="F16" s="1613"/>
      <c r="G16" s="1613"/>
      <c r="H16" s="1613"/>
      <c r="I16" s="1615" t="s">
        <v>365</v>
      </c>
      <c r="J16" s="1614"/>
      <c r="K16" s="1614"/>
      <c r="L16" s="1614"/>
      <c r="M16" s="1614"/>
      <c r="N16" s="1614"/>
      <c r="O16" s="1614"/>
      <c r="P16" s="1614"/>
      <c r="Q16" s="1614"/>
      <c r="R16" s="1614"/>
      <c r="S16" s="1614"/>
      <c r="T16" s="1614"/>
      <c r="U16" s="1614"/>
      <c r="V16" s="1615" t="s">
        <v>366</v>
      </c>
      <c r="W16" s="1614"/>
      <c r="X16" s="1614"/>
      <c r="Y16" s="1614"/>
      <c r="Z16" s="1614"/>
      <c r="AA16" s="1614"/>
      <c r="AB16" s="1614"/>
      <c r="AC16" s="1614"/>
      <c r="AD16" s="1614"/>
      <c r="AE16" s="1614"/>
      <c r="AF16" s="1614"/>
      <c r="AG16" s="1614"/>
      <c r="AH16" s="1614"/>
      <c r="AI16" s="1614" t="s">
        <v>367</v>
      </c>
      <c r="AJ16" s="1614"/>
      <c r="AK16" s="1614"/>
      <c r="AL16" s="1614"/>
      <c r="AM16" s="1614"/>
      <c r="AN16" s="1614"/>
      <c r="AO16" s="1614"/>
      <c r="AP16" s="1614"/>
      <c r="AQ16" s="1614"/>
      <c r="AR16" s="1614"/>
      <c r="AS16" s="1614"/>
      <c r="AT16" s="1614"/>
      <c r="AU16" s="1614"/>
      <c r="AV16" s="1614"/>
    </row>
    <row r="17" spans="1:48" ht="15.75" customHeight="1">
      <c r="A17" s="1613"/>
      <c r="B17" s="1613"/>
      <c r="C17" s="1613"/>
      <c r="D17" s="1613"/>
      <c r="E17" s="1613"/>
      <c r="F17" s="1613"/>
      <c r="G17" s="1613"/>
      <c r="H17" s="1613"/>
      <c r="I17" s="1614"/>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4"/>
      <c r="AJ17" s="1614"/>
      <c r="AK17" s="1614"/>
      <c r="AL17" s="1614"/>
      <c r="AM17" s="1614"/>
      <c r="AN17" s="1614"/>
      <c r="AO17" s="1614"/>
      <c r="AP17" s="1614"/>
      <c r="AQ17" s="1614"/>
      <c r="AR17" s="1614"/>
      <c r="AS17" s="1614"/>
      <c r="AT17" s="1614"/>
      <c r="AU17" s="1614"/>
      <c r="AV17" s="1614"/>
    </row>
    <row r="18" spans="1:48" ht="15.75" customHeight="1">
      <c r="A18" s="1613" t="s">
        <v>368</v>
      </c>
      <c r="B18" s="1613"/>
      <c r="C18" s="1613"/>
      <c r="D18" s="1613"/>
      <c r="E18" s="1613"/>
      <c r="F18" s="1613"/>
      <c r="G18" s="1613"/>
      <c r="H18" s="1613"/>
      <c r="I18" s="1616"/>
      <c r="J18" s="1616"/>
      <c r="K18" s="1616"/>
      <c r="L18" s="1616"/>
      <c r="M18" s="1616"/>
      <c r="N18" s="1616"/>
      <c r="O18" s="1616"/>
      <c r="P18" s="1616"/>
      <c r="Q18" s="1616"/>
      <c r="R18" s="1616"/>
      <c r="S18" s="1616"/>
      <c r="T18" s="1616"/>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row>
    <row r="19" spans="1:48" ht="15.75" customHeight="1">
      <c r="A19" s="1613"/>
      <c r="B19" s="1613"/>
      <c r="C19" s="1613"/>
      <c r="D19" s="1613"/>
      <c r="E19" s="1613"/>
      <c r="F19" s="1613"/>
      <c r="G19" s="1613"/>
      <c r="H19" s="1613"/>
      <c r="I19" s="1616"/>
      <c r="J19" s="1616"/>
      <c r="K19" s="1616"/>
      <c r="L19" s="1616"/>
      <c r="M19" s="1616"/>
      <c r="N19" s="1616"/>
      <c r="O19" s="1616"/>
      <c r="P19" s="1616"/>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6"/>
      <c r="AM19" s="1616"/>
      <c r="AN19" s="1616"/>
      <c r="AO19" s="1616"/>
      <c r="AP19" s="1616"/>
      <c r="AQ19" s="1616"/>
      <c r="AR19" s="1616"/>
      <c r="AS19" s="1616"/>
      <c r="AT19" s="1616"/>
      <c r="AU19" s="1616"/>
      <c r="AV19" s="1616"/>
    </row>
    <row r="20" spans="1:48" ht="15.75" customHeight="1">
      <c r="A20" s="1613" t="s">
        <v>369</v>
      </c>
      <c r="B20" s="1613"/>
      <c r="C20" s="1613"/>
      <c r="D20" s="1613"/>
      <c r="E20" s="1613"/>
      <c r="F20" s="1613"/>
      <c r="G20" s="1613"/>
      <c r="H20" s="1613"/>
      <c r="I20" s="1620"/>
      <c r="J20" s="1620"/>
      <c r="K20" s="1620"/>
      <c r="L20" s="1620"/>
      <c r="M20" s="1620"/>
      <c r="N20" s="1620"/>
      <c r="O20" s="1620"/>
      <c r="P20" s="1620"/>
      <c r="Q20" s="1620"/>
      <c r="R20" s="1620"/>
      <c r="S20" s="1620"/>
      <c r="T20" s="1620"/>
      <c r="U20" s="1620"/>
      <c r="V20" s="1620"/>
      <c r="W20" s="1620"/>
      <c r="X20" s="1620"/>
      <c r="Y20" s="1620"/>
      <c r="Z20" s="1620"/>
      <c r="AA20" s="1620"/>
      <c r="AB20" s="1620"/>
      <c r="AC20" s="1620"/>
      <c r="AD20" s="1620"/>
      <c r="AE20" s="1620"/>
      <c r="AF20" s="1620"/>
      <c r="AG20" s="1620"/>
      <c r="AH20" s="1620"/>
      <c r="AI20" s="1620"/>
      <c r="AJ20" s="1620"/>
      <c r="AK20" s="1620"/>
      <c r="AL20" s="1620"/>
      <c r="AM20" s="1620"/>
      <c r="AN20" s="1620"/>
      <c r="AO20" s="1620"/>
      <c r="AP20" s="1620"/>
      <c r="AQ20" s="1620"/>
      <c r="AR20" s="1620"/>
      <c r="AS20" s="1620"/>
      <c r="AT20" s="1620"/>
      <c r="AU20" s="1620"/>
      <c r="AV20" s="1620"/>
    </row>
    <row r="21" spans="1:48" ht="15.75" customHeight="1">
      <c r="A21" s="1613"/>
      <c r="B21" s="1613"/>
      <c r="C21" s="1613"/>
      <c r="D21" s="1613"/>
      <c r="E21" s="1613"/>
      <c r="F21" s="1613"/>
      <c r="G21" s="1613"/>
      <c r="H21" s="1613"/>
      <c r="I21" s="1620"/>
      <c r="J21" s="1620"/>
      <c r="K21" s="1620"/>
      <c r="L21" s="1620"/>
      <c r="M21" s="1620"/>
      <c r="N21" s="1620"/>
      <c r="O21" s="1620"/>
      <c r="P21" s="1620"/>
      <c r="Q21" s="1620"/>
      <c r="R21" s="1620"/>
      <c r="S21" s="1620"/>
      <c r="T21" s="1620"/>
      <c r="U21" s="1620"/>
      <c r="V21" s="1620"/>
      <c r="W21" s="1620"/>
      <c r="X21" s="1620"/>
      <c r="Y21" s="1620"/>
      <c r="Z21" s="1620"/>
      <c r="AA21" s="1620"/>
      <c r="AB21" s="1620"/>
      <c r="AC21" s="1620"/>
      <c r="AD21" s="1620"/>
      <c r="AE21" s="1620"/>
      <c r="AF21" s="1620"/>
      <c r="AG21" s="1620"/>
      <c r="AH21" s="1620"/>
      <c r="AI21" s="1620"/>
      <c r="AJ21" s="1620"/>
      <c r="AK21" s="1620"/>
      <c r="AL21" s="1620"/>
      <c r="AM21" s="1620"/>
      <c r="AN21" s="1620"/>
      <c r="AO21" s="1620"/>
      <c r="AP21" s="1620"/>
      <c r="AQ21" s="1620"/>
      <c r="AR21" s="1620"/>
      <c r="AS21" s="1620"/>
      <c r="AT21" s="1620"/>
      <c r="AU21" s="1620"/>
      <c r="AV21" s="1620"/>
    </row>
    <row r="22" spans="1:48" ht="15.75" customHeight="1">
      <c r="A22" s="1617" t="s">
        <v>5184</v>
      </c>
      <c r="B22" s="1613"/>
      <c r="C22" s="1613"/>
      <c r="D22" s="1613"/>
      <c r="E22" s="1613"/>
      <c r="F22" s="1613"/>
      <c r="G22" s="1613"/>
      <c r="H22" s="1613"/>
      <c r="I22" s="1621" t="s">
        <v>370</v>
      </c>
      <c r="J22" s="1622"/>
      <c r="K22" s="1622"/>
      <c r="L22" s="1622"/>
      <c r="M22" s="1622"/>
      <c r="N22" s="1622"/>
      <c r="O22" s="1622"/>
      <c r="P22" s="1622"/>
      <c r="Q22" s="1622"/>
      <c r="R22" s="1622"/>
      <c r="S22" s="1622"/>
      <c r="T22" s="1622"/>
      <c r="U22" s="1622"/>
      <c r="V22" s="1622"/>
      <c r="W22" s="1622"/>
      <c r="X22" s="1622"/>
      <c r="Y22" s="1622"/>
      <c r="Z22" s="1622"/>
      <c r="AA22" s="1622"/>
      <c r="AB22" s="1622"/>
      <c r="AC22" s="1622"/>
      <c r="AD22" s="589" t="s">
        <v>371</v>
      </c>
      <c r="AE22" s="1623"/>
      <c r="AF22" s="1616"/>
      <c r="AG22" s="1616"/>
      <c r="AH22" s="1616"/>
      <c r="AI22" s="1616"/>
      <c r="AJ22" s="1616"/>
      <c r="AK22" s="1616"/>
      <c r="AL22" s="1616"/>
      <c r="AM22" s="1616"/>
      <c r="AN22" s="1616"/>
      <c r="AO22" s="1616"/>
      <c r="AP22" s="1616"/>
      <c r="AQ22" s="1616"/>
      <c r="AR22" s="1616"/>
      <c r="AS22" s="1616"/>
      <c r="AT22" s="1616"/>
      <c r="AU22" s="1616"/>
      <c r="AV22" s="1616"/>
    </row>
    <row r="23" spans="1:48" ht="15.75" customHeight="1">
      <c r="A23" s="1613"/>
      <c r="B23" s="1613"/>
      <c r="C23" s="1613"/>
      <c r="D23" s="1613"/>
      <c r="E23" s="1613"/>
      <c r="F23" s="1613"/>
      <c r="G23" s="1613"/>
      <c r="H23" s="1613"/>
      <c r="I23" s="1621" t="s">
        <v>372</v>
      </c>
      <c r="J23" s="1622"/>
      <c r="K23" s="1622"/>
      <c r="L23" s="1622"/>
      <c r="M23" s="1622"/>
      <c r="N23" s="1622"/>
      <c r="O23" s="1622"/>
      <c r="P23" s="1622"/>
      <c r="Q23" s="1622"/>
      <c r="R23" s="1622"/>
      <c r="S23" s="1622"/>
      <c r="T23" s="1622"/>
      <c r="U23" s="1622"/>
      <c r="V23" s="1622"/>
      <c r="W23" s="1622"/>
      <c r="X23" s="1622"/>
      <c r="Y23" s="1622"/>
      <c r="Z23" s="1622"/>
      <c r="AA23" s="1622"/>
      <c r="AB23" s="1622"/>
      <c r="AC23" s="1622"/>
      <c r="AD23" s="589" t="s">
        <v>371</v>
      </c>
      <c r="AE23" s="1623"/>
      <c r="AF23" s="1616"/>
      <c r="AG23" s="1616"/>
      <c r="AH23" s="1616"/>
      <c r="AI23" s="1616"/>
      <c r="AJ23" s="1616"/>
      <c r="AK23" s="1616"/>
      <c r="AL23" s="1616"/>
      <c r="AM23" s="1616"/>
      <c r="AN23" s="1616"/>
      <c r="AO23" s="1616"/>
      <c r="AP23" s="1616"/>
      <c r="AQ23" s="1616"/>
      <c r="AR23" s="1616"/>
      <c r="AS23" s="1616"/>
      <c r="AT23" s="1616"/>
      <c r="AU23" s="1616"/>
      <c r="AV23" s="1616"/>
    </row>
    <row r="24" spans="1:48" ht="15.75" customHeight="1">
      <c r="A24" s="1617" t="s">
        <v>5185</v>
      </c>
      <c r="B24" s="1613"/>
      <c r="C24" s="1613"/>
      <c r="D24" s="1613"/>
      <c r="E24" s="1613"/>
      <c r="F24" s="1613"/>
      <c r="G24" s="1613"/>
      <c r="H24" s="1613"/>
      <c r="I24" s="1621" t="s">
        <v>370</v>
      </c>
      <c r="J24" s="1622"/>
      <c r="K24" s="1622"/>
      <c r="L24" s="1622"/>
      <c r="M24" s="1622"/>
      <c r="N24" s="1622"/>
      <c r="O24" s="1622"/>
      <c r="P24" s="1622"/>
      <c r="Q24" s="1622"/>
      <c r="R24" s="1622"/>
      <c r="S24" s="1622"/>
      <c r="T24" s="1622"/>
      <c r="U24" s="1622"/>
      <c r="V24" s="1622"/>
      <c r="W24" s="1622"/>
      <c r="X24" s="1622"/>
      <c r="Y24" s="1622"/>
      <c r="Z24" s="1622"/>
      <c r="AA24" s="1622"/>
      <c r="AB24" s="1622"/>
      <c r="AC24" s="1622"/>
      <c r="AD24" s="589" t="s">
        <v>371</v>
      </c>
      <c r="AE24" s="1623"/>
      <c r="AF24" s="1616"/>
      <c r="AG24" s="1616"/>
      <c r="AH24" s="1616"/>
      <c r="AI24" s="1616"/>
      <c r="AJ24" s="1616"/>
      <c r="AK24" s="1616"/>
      <c r="AL24" s="1616"/>
      <c r="AM24" s="1616"/>
      <c r="AN24" s="1616"/>
      <c r="AO24" s="1616"/>
      <c r="AP24" s="1616"/>
      <c r="AQ24" s="1616"/>
      <c r="AR24" s="1616"/>
      <c r="AS24" s="1616"/>
      <c r="AT24" s="1616"/>
      <c r="AU24" s="1616"/>
      <c r="AV24" s="1616"/>
    </row>
    <row r="25" spans="1:48" ht="15.75" customHeight="1">
      <c r="A25" s="1613"/>
      <c r="B25" s="1613"/>
      <c r="C25" s="1613"/>
      <c r="D25" s="1613"/>
      <c r="E25" s="1613"/>
      <c r="F25" s="1613"/>
      <c r="G25" s="1613"/>
      <c r="H25" s="1613"/>
      <c r="I25" s="1621" t="s">
        <v>372</v>
      </c>
      <c r="J25" s="1622"/>
      <c r="K25" s="1622"/>
      <c r="L25" s="1622"/>
      <c r="M25" s="1622"/>
      <c r="N25" s="1622"/>
      <c r="O25" s="1622"/>
      <c r="P25" s="1622"/>
      <c r="Q25" s="1622"/>
      <c r="R25" s="1622"/>
      <c r="S25" s="1622"/>
      <c r="T25" s="1622"/>
      <c r="U25" s="1622"/>
      <c r="V25" s="1622"/>
      <c r="W25" s="1622"/>
      <c r="X25" s="1622"/>
      <c r="Y25" s="1622"/>
      <c r="Z25" s="1622"/>
      <c r="AA25" s="1622"/>
      <c r="AB25" s="1622"/>
      <c r="AC25" s="1622"/>
      <c r="AD25" s="589" t="s">
        <v>371</v>
      </c>
      <c r="AE25" s="1623"/>
      <c r="AF25" s="1616"/>
      <c r="AG25" s="1616"/>
      <c r="AH25" s="1616"/>
      <c r="AI25" s="1616"/>
      <c r="AJ25" s="1616"/>
      <c r="AK25" s="1616"/>
      <c r="AL25" s="1616"/>
      <c r="AM25" s="1616"/>
      <c r="AN25" s="1616"/>
      <c r="AO25" s="1616"/>
      <c r="AP25" s="1616"/>
      <c r="AQ25" s="1616"/>
      <c r="AR25" s="1616"/>
      <c r="AS25" s="1616"/>
      <c r="AT25" s="1616"/>
      <c r="AU25" s="1616"/>
      <c r="AV25" s="1616"/>
    </row>
    <row r="26" spans="1:48" ht="15" customHeight="1">
      <c r="A26" s="1617" t="s">
        <v>665</v>
      </c>
      <c r="B26" s="1613"/>
      <c r="C26" s="1613"/>
      <c r="D26" s="1613"/>
      <c r="E26" s="1613"/>
      <c r="F26" s="1613"/>
      <c r="G26" s="1613"/>
      <c r="H26" s="1613"/>
      <c r="I26" s="1618"/>
      <c r="J26" s="1618"/>
      <c r="K26" s="1618"/>
      <c r="L26" s="1619"/>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1619"/>
      <c r="AI26" s="1619"/>
      <c r="AJ26" s="1619"/>
      <c r="AK26" s="1619"/>
      <c r="AL26" s="1619"/>
      <c r="AM26" s="1619"/>
      <c r="AN26" s="1619"/>
      <c r="AO26" s="1619"/>
      <c r="AP26" s="1619"/>
      <c r="AQ26" s="1619"/>
      <c r="AR26" s="1619"/>
      <c r="AS26" s="1619"/>
      <c r="AT26" s="1619"/>
      <c r="AU26" s="1619"/>
      <c r="AV26" s="1619"/>
    </row>
    <row r="27" spans="1:48" ht="15" customHeight="1">
      <c r="A27" s="1613"/>
      <c r="B27" s="1613"/>
      <c r="C27" s="1613"/>
      <c r="D27" s="1613"/>
      <c r="E27" s="1613"/>
      <c r="F27" s="1613"/>
      <c r="G27" s="1613"/>
      <c r="H27" s="1613"/>
      <c r="I27" s="1619"/>
      <c r="J27" s="1619"/>
      <c r="K27" s="1619"/>
      <c r="L27" s="1619"/>
      <c r="M27" s="1619"/>
      <c r="N27" s="1619"/>
      <c r="O27" s="1619"/>
      <c r="P27" s="1619"/>
      <c r="Q27" s="1619"/>
      <c r="R27" s="1619"/>
      <c r="S27" s="1619"/>
      <c r="T27" s="1619"/>
      <c r="U27" s="1619"/>
      <c r="V27" s="1619"/>
      <c r="W27" s="1619"/>
      <c r="X27" s="1619"/>
      <c r="Y27" s="1619"/>
      <c r="Z27" s="1619"/>
      <c r="AA27" s="1619"/>
      <c r="AB27" s="1619"/>
      <c r="AC27" s="1619"/>
      <c r="AD27" s="1619"/>
      <c r="AE27" s="1619"/>
      <c r="AF27" s="1619"/>
      <c r="AG27" s="1619"/>
      <c r="AH27" s="1619"/>
      <c r="AI27" s="1619"/>
      <c r="AJ27" s="1619"/>
      <c r="AK27" s="1619"/>
      <c r="AL27" s="1619"/>
      <c r="AM27" s="1619"/>
      <c r="AN27" s="1619"/>
      <c r="AO27" s="1619"/>
      <c r="AP27" s="1619"/>
      <c r="AQ27" s="1619"/>
      <c r="AR27" s="1619"/>
      <c r="AS27" s="1619"/>
      <c r="AT27" s="1619"/>
      <c r="AU27" s="1619"/>
      <c r="AV27" s="1619"/>
    </row>
    <row r="28" spans="1:48" ht="15" customHeight="1">
      <c r="A28" s="1613"/>
      <c r="B28" s="1613"/>
      <c r="C28" s="1613"/>
      <c r="D28" s="1613"/>
      <c r="E28" s="1613"/>
      <c r="F28" s="1613"/>
      <c r="G28" s="1613"/>
      <c r="H28" s="1613"/>
      <c r="I28" s="1619"/>
      <c r="J28" s="1619"/>
      <c r="K28" s="1619"/>
      <c r="L28" s="1619"/>
      <c r="M28" s="1619"/>
      <c r="N28" s="1619"/>
      <c r="O28" s="1619"/>
      <c r="P28" s="1619"/>
      <c r="Q28" s="1619"/>
      <c r="R28" s="1619"/>
      <c r="S28" s="1619"/>
      <c r="T28" s="1619"/>
      <c r="U28" s="1619"/>
      <c r="V28" s="1619"/>
      <c r="W28" s="1619"/>
      <c r="X28" s="1619"/>
      <c r="Y28" s="1619"/>
      <c r="Z28" s="1619"/>
      <c r="AA28" s="1619"/>
      <c r="AB28" s="1619"/>
      <c r="AC28" s="1619"/>
      <c r="AD28" s="1619"/>
      <c r="AE28" s="1619"/>
      <c r="AF28" s="1619"/>
      <c r="AG28" s="1619"/>
      <c r="AH28" s="1619"/>
      <c r="AI28" s="1619"/>
      <c r="AJ28" s="1619"/>
      <c r="AK28" s="1619"/>
      <c r="AL28" s="1619"/>
      <c r="AM28" s="1619"/>
      <c r="AN28" s="1619"/>
      <c r="AO28" s="1619"/>
      <c r="AP28" s="1619"/>
      <c r="AQ28" s="1619"/>
      <c r="AR28" s="1619"/>
      <c r="AS28" s="1619"/>
      <c r="AT28" s="1619"/>
      <c r="AU28" s="1619"/>
      <c r="AV28" s="1619"/>
    </row>
    <row r="29" spans="1:48" ht="15" customHeight="1">
      <c r="A29" s="1613"/>
      <c r="B29" s="1613"/>
      <c r="C29" s="1613"/>
      <c r="D29" s="1613"/>
      <c r="E29" s="1613"/>
      <c r="F29" s="1613"/>
      <c r="G29" s="1613"/>
      <c r="H29" s="1613"/>
      <c r="I29" s="1619"/>
      <c r="J29" s="1619"/>
      <c r="K29" s="1619"/>
      <c r="L29" s="1619"/>
      <c r="M29" s="1619"/>
      <c r="N29" s="1619"/>
      <c r="O29" s="1619"/>
      <c r="P29" s="1619"/>
      <c r="Q29" s="1619"/>
      <c r="R29" s="1619"/>
      <c r="S29" s="1619"/>
      <c r="T29" s="1619"/>
      <c r="U29" s="1619"/>
      <c r="V29" s="1619"/>
      <c r="W29" s="1619"/>
      <c r="X29" s="1619"/>
      <c r="Y29" s="1619"/>
      <c r="Z29" s="1619"/>
      <c r="AA29" s="1619"/>
      <c r="AB29" s="1619"/>
      <c r="AC29" s="1619"/>
      <c r="AD29" s="1619"/>
      <c r="AE29" s="1619"/>
      <c r="AF29" s="1619"/>
      <c r="AG29" s="1619"/>
      <c r="AH29" s="1619"/>
      <c r="AI29" s="1619"/>
      <c r="AJ29" s="1619"/>
      <c r="AK29" s="1619"/>
      <c r="AL29" s="1619"/>
      <c r="AM29" s="1619"/>
      <c r="AN29" s="1619"/>
      <c r="AO29" s="1619"/>
      <c r="AP29" s="1619"/>
      <c r="AQ29" s="1619"/>
      <c r="AR29" s="1619"/>
      <c r="AS29" s="1619"/>
      <c r="AT29" s="1619"/>
      <c r="AU29" s="1619"/>
      <c r="AV29" s="1619"/>
    </row>
    <row r="30" spans="1:48" ht="15" customHeight="1">
      <c r="A30" s="1613"/>
      <c r="B30" s="1613"/>
      <c r="C30" s="1613"/>
      <c r="D30" s="1613"/>
      <c r="E30" s="1613"/>
      <c r="F30" s="1613"/>
      <c r="G30" s="1613"/>
      <c r="H30" s="1613"/>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c r="AN30" s="1619"/>
      <c r="AO30" s="1619"/>
      <c r="AP30" s="1619"/>
      <c r="AQ30" s="1619"/>
      <c r="AR30" s="1619"/>
      <c r="AS30" s="1619"/>
      <c r="AT30" s="1619"/>
      <c r="AU30" s="1619"/>
      <c r="AV30" s="1619"/>
    </row>
    <row r="31" spans="1:48" ht="15" customHeight="1">
      <c r="A31" s="1613"/>
      <c r="B31" s="1613"/>
      <c r="C31" s="1613"/>
      <c r="D31" s="1613"/>
      <c r="E31" s="1613"/>
      <c r="F31" s="1613"/>
      <c r="G31" s="1613"/>
      <c r="H31" s="1613"/>
      <c r="I31" s="1619"/>
      <c r="J31" s="1619"/>
      <c r="K31" s="1619"/>
      <c r="L31" s="1619"/>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19"/>
      <c r="AJ31" s="1619"/>
      <c r="AK31" s="1619"/>
      <c r="AL31" s="1619"/>
      <c r="AM31" s="1619"/>
      <c r="AN31" s="1619"/>
      <c r="AO31" s="1619"/>
      <c r="AP31" s="1619"/>
      <c r="AQ31" s="1619"/>
      <c r="AR31" s="1619"/>
      <c r="AS31" s="1619"/>
      <c r="AT31" s="1619"/>
      <c r="AU31" s="1619"/>
      <c r="AV31" s="1619"/>
    </row>
    <row r="32" spans="1:48" ht="15" customHeight="1">
      <c r="A32" s="1613"/>
      <c r="B32" s="1613"/>
      <c r="C32" s="1613"/>
      <c r="D32" s="1613"/>
      <c r="E32" s="1613"/>
      <c r="F32" s="1613"/>
      <c r="G32" s="1613"/>
      <c r="H32" s="1613"/>
      <c r="I32" s="1619"/>
      <c r="J32" s="1619"/>
      <c r="K32" s="1619"/>
      <c r="L32" s="1619"/>
      <c r="M32" s="1619"/>
      <c r="N32" s="1619"/>
      <c r="O32" s="1619"/>
      <c r="P32" s="1619"/>
      <c r="Q32" s="1619"/>
      <c r="R32" s="1619"/>
      <c r="S32" s="1619"/>
      <c r="T32" s="1619"/>
      <c r="U32" s="1619"/>
      <c r="V32" s="1619"/>
      <c r="W32" s="1619"/>
      <c r="X32" s="1619"/>
      <c r="Y32" s="1619"/>
      <c r="Z32" s="1619"/>
      <c r="AA32" s="1619"/>
      <c r="AB32" s="1619"/>
      <c r="AC32" s="1619"/>
      <c r="AD32" s="1619"/>
      <c r="AE32" s="1619"/>
      <c r="AF32" s="1619"/>
      <c r="AG32" s="1619"/>
      <c r="AH32" s="1619"/>
      <c r="AI32" s="1619"/>
      <c r="AJ32" s="1619"/>
      <c r="AK32" s="1619"/>
      <c r="AL32" s="1619"/>
      <c r="AM32" s="1619"/>
      <c r="AN32" s="1619"/>
      <c r="AO32" s="1619"/>
      <c r="AP32" s="1619"/>
      <c r="AQ32" s="1619"/>
      <c r="AR32" s="1619"/>
      <c r="AS32" s="1619"/>
      <c r="AT32" s="1619"/>
      <c r="AU32" s="1619"/>
      <c r="AV32" s="1619"/>
    </row>
    <row r="33" spans="1:48" ht="15" customHeight="1">
      <c r="A33" s="1613"/>
      <c r="B33" s="1613"/>
      <c r="C33" s="1613"/>
      <c r="D33" s="1613"/>
      <c r="E33" s="1613"/>
      <c r="F33" s="1613"/>
      <c r="G33" s="1613"/>
      <c r="H33" s="1613"/>
      <c r="I33" s="1619"/>
      <c r="J33" s="1619"/>
      <c r="K33" s="1619"/>
      <c r="L33" s="1619"/>
      <c r="M33" s="1619"/>
      <c r="N33" s="1619"/>
      <c r="O33" s="1619"/>
      <c r="P33" s="1619"/>
      <c r="Q33" s="1619"/>
      <c r="R33" s="1619"/>
      <c r="S33" s="1619"/>
      <c r="T33" s="1619"/>
      <c r="U33" s="1619"/>
      <c r="V33" s="1619"/>
      <c r="W33" s="1619"/>
      <c r="X33" s="1619"/>
      <c r="Y33" s="1619"/>
      <c r="Z33" s="1619"/>
      <c r="AA33" s="1619"/>
      <c r="AB33" s="1619"/>
      <c r="AC33" s="1619"/>
      <c r="AD33" s="1619"/>
      <c r="AE33" s="1619"/>
      <c r="AF33" s="1619"/>
      <c r="AG33" s="1619"/>
      <c r="AH33" s="1619"/>
      <c r="AI33" s="1619"/>
      <c r="AJ33" s="1619"/>
      <c r="AK33" s="1619"/>
      <c r="AL33" s="1619"/>
      <c r="AM33" s="1619"/>
      <c r="AN33" s="1619"/>
      <c r="AO33" s="1619"/>
      <c r="AP33" s="1619"/>
      <c r="AQ33" s="1619"/>
      <c r="AR33" s="1619"/>
      <c r="AS33" s="1619"/>
      <c r="AT33" s="1619"/>
      <c r="AU33" s="1619"/>
      <c r="AV33" s="1619"/>
    </row>
    <row r="34" spans="1:48" ht="15" customHeight="1">
      <c r="A34" s="1613"/>
      <c r="B34" s="1613"/>
      <c r="C34" s="1613"/>
      <c r="D34" s="1613"/>
      <c r="E34" s="1613"/>
      <c r="F34" s="1613"/>
      <c r="G34" s="1613"/>
      <c r="H34" s="1613"/>
      <c r="I34" s="1619"/>
      <c r="J34" s="1619"/>
      <c r="K34" s="1619"/>
      <c r="L34" s="1619"/>
      <c r="M34" s="1619"/>
      <c r="N34" s="1619"/>
      <c r="O34" s="1619"/>
      <c r="P34" s="1619"/>
      <c r="Q34" s="1619"/>
      <c r="R34" s="1619"/>
      <c r="S34" s="1619"/>
      <c r="T34" s="1619"/>
      <c r="U34" s="1619"/>
      <c r="V34" s="1619"/>
      <c r="W34" s="1619"/>
      <c r="X34" s="1619"/>
      <c r="Y34" s="1619"/>
      <c r="Z34" s="1619"/>
      <c r="AA34" s="1619"/>
      <c r="AB34" s="1619"/>
      <c r="AC34" s="1619"/>
      <c r="AD34" s="1619"/>
      <c r="AE34" s="1619"/>
      <c r="AF34" s="1619"/>
      <c r="AG34" s="1619"/>
      <c r="AH34" s="1619"/>
      <c r="AI34" s="1619"/>
      <c r="AJ34" s="1619"/>
      <c r="AK34" s="1619"/>
      <c r="AL34" s="1619"/>
      <c r="AM34" s="1619"/>
      <c r="AN34" s="1619"/>
      <c r="AO34" s="1619"/>
      <c r="AP34" s="1619"/>
      <c r="AQ34" s="1619"/>
      <c r="AR34" s="1619"/>
      <c r="AS34" s="1619"/>
      <c r="AT34" s="1619"/>
      <c r="AU34" s="1619"/>
      <c r="AV34" s="1619"/>
    </row>
    <row r="35" spans="1:48" ht="15" customHeight="1">
      <c r="A35" s="1613"/>
      <c r="B35" s="1613"/>
      <c r="C35" s="1613"/>
      <c r="D35" s="1613"/>
      <c r="E35" s="1613"/>
      <c r="F35" s="1613"/>
      <c r="G35" s="1613"/>
      <c r="H35" s="1613"/>
      <c r="I35" s="1619"/>
      <c r="J35" s="1619"/>
      <c r="K35" s="1619"/>
      <c r="L35" s="1619"/>
      <c r="M35" s="1619"/>
      <c r="N35" s="1619"/>
      <c r="O35" s="1619"/>
      <c r="P35" s="1619"/>
      <c r="Q35" s="1619"/>
      <c r="R35" s="1619"/>
      <c r="S35" s="1619"/>
      <c r="T35" s="1619"/>
      <c r="U35" s="1619"/>
      <c r="V35" s="1619"/>
      <c r="W35" s="1619"/>
      <c r="X35" s="1619"/>
      <c r="Y35" s="1619"/>
      <c r="Z35" s="1619"/>
      <c r="AA35" s="1619"/>
      <c r="AB35" s="1619"/>
      <c r="AC35" s="1619"/>
      <c r="AD35" s="1619"/>
      <c r="AE35" s="1619"/>
      <c r="AF35" s="1619"/>
      <c r="AG35" s="1619"/>
      <c r="AH35" s="1619"/>
      <c r="AI35" s="1619"/>
      <c r="AJ35" s="1619"/>
      <c r="AK35" s="1619"/>
      <c r="AL35" s="1619"/>
      <c r="AM35" s="1619"/>
      <c r="AN35" s="1619"/>
      <c r="AO35" s="1619"/>
      <c r="AP35" s="1619"/>
      <c r="AQ35" s="1619"/>
      <c r="AR35" s="1619"/>
      <c r="AS35" s="1619"/>
      <c r="AT35" s="1619"/>
      <c r="AU35" s="1619"/>
      <c r="AV35" s="1619"/>
    </row>
    <row r="36" spans="1:48" ht="15" customHeight="1">
      <c r="A36" s="1613"/>
      <c r="B36" s="1613"/>
      <c r="C36" s="1613"/>
      <c r="D36" s="1613"/>
      <c r="E36" s="1613"/>
      <c r="F36" s="1613"/>
      <c r="G36" s="1613"/>
      <c r="H36" s="1613"/>
      <c r="I36" s="1619"/>
      <c r="J36" s="1619"/>
      <c r="K36" s="1619"/>
      <c r="L36" s="1619"/>
      <c r="M36" s="1619"/>
      <c r="N36" s="1619"/>
      <c r="O36" s="1619"/>
      <c r="P36" s="1619"/>
      <c r="Q36" s="1619"/>
      <c r="R36" s="1619"/>
      <c r="S36" s="1619"/>
      <c r="T36" s="1619"/>
      <c r="U36" s="1619"/>
      <c r="V36" s="1619"/>
      <c r="W36" s="1619"/>
      <c r="X36" s="1619"/>
      <c r="Y36" s="1619"/>
      <c r="Z36" s="1619"/>
      <c r="AA36" s="1619"/>
      <c r="AB36" s="1619"/>
      <c r="AC36" s="1619"/>
      <c r="AD36" s="1619"/>
      <c r="AE36" s="1619"/>
      <c r="AF36" s="1619"/>
      <c r="AG36" s="1619"/>
      <c r="AH36" s="1619"/>
      <c r="AI36" s="1619"/>
      <c r="AJ36" s="1619"/>
      <c r="AK36" s="1619"/>
      <c r="AL36" s="1619"/>
      <c r="AM36" s="1619"/>
      <c r="AN36" s="1619"/>
      <c r="AO36" s="1619"/>
      <c r="AP36" s="1619"/>
      <c r="AQ36" s="1619"/>
      <c r="AR36" s="1619"/>
      <c r="AS36" s="1619"/>
      <c r="AT36" s="1619"/>
      <c r="AU36" s="1619"/>
      <c r="AV36" s="1619"/>
    </row>
    <row r="37" spans="1:48" ht="15" customHeight="1">
      <c r="A37" s="1613"/>
      <c r="B37" s="1613"/>
      <c r="C37" s="1613"/>
      <c r="D37" s="1613"/>
      <c r="E37" s="1613"/>
      <c r="F37" s="1613"/>
      <c r="G37" s="1613"/>
      <c r="H37" s="1613"/>
      <c r="I37" s="1619"/>
      <c r="J37" s="1619"/>
      <c r="K37" s="1619"/>
      <c r="L37" s="1619"/>
      <c r="M37" s="1619"/>
      <c r="N37" s="1619"/>
      <c r="O37" s="1619"/>
      <c r="P37" s="1619"/>
      <c r="Q37" s="1619"/>
      <c r="R37" s="1619"/>
      <c r="S37" s="1619"/>
      <c r="T37" s="1619"/>
      <c r="U37" s="1619"/>
      <c r="V37" s="1619"/>
      <c r="W37" s="1619"/>
      <c r="X37" s="1619"/>
      <c r="Y37" s="1619"/>
      <c r="Z37" s="1619"/>
      <c r="AA37" s="1619"/>
      <c r="AB37" s="1619"/>
      <c r="AC37" s="1619"/>
      <c r="AD37" s="1619"/>
      <c r="AE37" s="1619"/>
      <c r="AF37" s="1619"/>
      <c r="AG37" s="1619"/>
      <c r="AH37" s="1619"/>
      <c r="AI37" s="1619"/>
      <c r="AJ37" s="1619"/>
      <c r="AK37" s="1619"/>
      <c r="AL37" s="1619"/>
      <c r="AM37" s="1619"/>
      <c r="AN37" s="1619"/>
      <c r="AO37" s="1619"/>
      <c r="AP37" s="1619"/>
      <c r="AQ37" s="1619"/>
      <c r="AR37" s="1619"/>
      <c r="AS37" s="1619"/>
      <c r="AT37" s="1619"/>
      <c r="AU37" s="1619"/>
      <c r="AV37" s="1619"/>
    </row>
    <row r="38" spans="1:48" ht="15" customHeight="1">
      <c r="A38" s="590"/>
      <c r="B38" s="590"/>
      <c r="C38" s="590"/>
      <c r="D38" s="590"/>
      <c r="E38" s="590"/>
      <c r="F38" s="590"/>
      <c r="G38" s="590"/>
      <c r="H38" s="590"/>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591"/>
    </row>
    <row r="39" spans="1:48" ht="15" customHeight="1">
      <c r="A39" s="592" t="s">
        <v>373</v>
      </c>
      <c r="B39" s="590"/>
      <c r="C39" s="590"/>
      <c r="D39" s="590"/>
      <c r="E39" s="590"/>
      <c r="F39" s="590"/>
      <c r="G39" s="590"/>
      <c r="H39" s="590"/>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row>
    <row r="40" spans="1:48" ht="15" customHeight="1">
      <c r="A40" s="1627" t="s">
        <v>374</v>
      </c>
      <c r="B40" s="1628"/>
      <c r="C40" s="1628"/>
      <c r="D40" s="1628"/>
      <c r="E40" s="1628"/>
      <c r="F40" s="1628"/>
      <c r="G40" s="1628"/>
      <c r="H40" s="1629"/>
      <c r="I40" s="1633" t="s">
        <v>5106</v>
      </c>
      <c r="J40" s="1625"/>
      <c r="K40" s="1625"/>
      <c r="L40" s="1635"/>
      <c r="M40" s="1635"/>
      <c r="N40" s="1624" t="s">
        <v>9</v>
      </c>
      <c r="O40" s="1625"/>
      <c r="P40" s="1635"/>
      <c r="Q40" s="1635"/>
      <c r="R40" s="1624" t="s">
        <v>29</v>
      </c>
      <c r="S40" s="1625"/>
      <c r="T40" s="1635"/>
      <c r="U40" s="1635"/>
      <c r="V40" s="1624" t="s">
        <v>10</v>
      </c>
      <c r="W40" s="1625"/>
      <c r="X40" s="1624" t="s">
        <v>5107</v>
      </c>
      <c r="Y40" s="1625"/>
      <c r="Z40" s="1624" t="s">
        <v>5106</v>
      </c>
      <c r="AA40" s="1625"/>
      <c r="AB40" s="1625"/>
      <c r="AC40" s="1635"/>
      <c r="AD40" s="1635"/>
      <c r="AE40" s="1624" t="s">
        <v>9</v>
      </c>
      <c r="AF40" s="1625"/>
      <c r="AG40" s="1635"/>
      <c r="AH40" s="1635"/>
      <c r="AI40" s="1624" t="s">
        <v>29</v>
      </c>
      <c r="AJ40" s="1625"/>
      <c r="AK40" s="1635"/>
      <c r="AL40" s="1635"/>
      <c r="AM40" s="1624" t="s">
        <v>10</v>
      </c>
      <c r="AN40" s="1625"/>
      <c r="AO40" s="1637" t="s">
        <v>5416</v>
      </c>
      <c r="AP40" s="1637"/>
      <c r="AQ40" s="1637"/>
      <c r="AR40" s="1637"/>
      <c r="AS40" s="1637"/>
      <c r="AT40" s="1637"/>
      <c r="AU40" s="1637"/>
      <c r="AV40" s="1638"/>
    </row>
    <row r="41" spans="1:48" ht="15" customHeight="1">
      <c r="A41" s="1630"/>
      <c r="B41" s="1631"/>
      <c r="C41" s="1631"/>
      <c r="D41" s="1631"/>
      <c r="E41" s="1631"/>
      <c r="F41" s="1631"/>
      <c r="G41" s="1631"/>
      <c r="H41" s="1632"/>
      <c r="I41" s="1634"/>
      <c r="J41" s="1626"/>
      <c r="K41" s="1626"/>
      <c r="L41" s="1636"/>
      <c r="M41" s="1636"/>
      <c r="N41" s="1626"/>
      <c r="O41" s="1626"/>
      <c r="P41" s="1636"/>
      <c r="Q41" s="1636"/>
      <c r="R41" s="1626"/>
      <c r="S41" s="1626"/>
      <c r="T41" s="1636"/>
      <c r="U41" s="1636"/>
      <c r="V41" s="1626"/>
      <c r="W41" s="1626"/>
      <c r="X41" s="1626"/>
      <c r="Y41" s="1626"/>
      <c r="Z41" s="1626"/>
      <c r="AA41" s="1626"/>
      <c r="AB41" s="1626"/>
      <c r="AC41" s="1636"/>
      <c r="AD41" s="1636"/>
      <c r="AE41" s="1626"/>
      <c r="AF41" s="1626"/>
      <c r="AG41" s="1636"/>
      <c r="AH41" s="1636"/>
      <c r="AI41" s="1626"/>
      <c r="AJ41" s="1626"/>
      <c r="AK41" s="1636"/>
      <c r="AL41" s="1636"/>
      <c r="AM41" s="1626"/>
      <c r="AN41" s="1626"/>
      <c r="AO41" s="1639"/>
      <c r="AP41" s="1639"/>
      <c r="AQ41" s="1639"/>
      <c r="AR41" s="1639"/>
      <c r="AS41" s="1639"/>
      <c r="AT41" s="1639"/>
      <c r="AU41" s="1639"/>
      <c r="AV41" s="1640"/>
    </row>
    <row r="42" spans="1:48" ht="15" customHeight="1">
      <c r="A42" s="1627" t="s">
        <v>375</v>
      </c>
      <c r="B42" s="1628"/>
      <c r="C42" s="1628"/>
      <c r="D42" s="1628"/>
      <c r="E42" s="1628"/>
      <c r="F42" s="1628"/>
      <c r="G42" s="1628"/>
      <c r="H42" s="1629"/>
      <c r="I42" s="1633" t="s">
        <v>5106</v>
      </c>
      <c r="J42" s="1625"/>
      <c r="K42" s="1625"/>
      <c r="L42" s="1635"/>
      <c r="M42" s="1635"/>
      <c r="N42" s="1624" t="s">
        <v>9</v>
      </c>
      <c r="O42" s="1625"/>
      <c r="P42" s="1635"/>
      <c r="Q42" s="1635"/>
      <c r="R42" s="1624" t="s">
        <v>29</v>
      </c>
      <c r="S42" s="1625"/>
      <c r="T42" s="1635"/>
      <c r="U42" s="1635"/>
      <c r="V42" s="1624" t="s">
        <v>10</v>
      </c>
      <c r="W42" s="1625"/>
      <c r="X42" s="1637" t="s">
        <v>5416</v>
      </c>
      <c r="Y42" s="1637"/>
      <c r="Z42" s="1637"/>
      <c r="AA42" s="1637"/>
      <c r="AB42" s="1637"/>
      <c r="AC42" s="1637"/>
      <c r="AD42" s="1637"/>
      <c r="AE42" s="1637"/>
      <c r="AF42" s="1637"/>
      <c r="AG42" s="1637"/>
      <c r="AH42" s="1637"/>
      <c r="AI42" s="1637"/>
      <c r="AJ42" s="1637"/>
      <c r="AK42" s="1637"/>
      <c r="AL42" s="1637"/>
      <c r="AM42" s="1637"/>
      <c r="AN42" s="1637"/>
      <c r="AO42" s="1637"/>
      <c r="AP42" s="1637"/>
      <c r="AQ42" s="1637"/>
      <c r="AR42" s="1637"/>
      <c r="AS42" s="1637"/>
      <c r="AT42" s="1637"/>
      <c r="AU42" s="1637"/>
      <c r="AV42" s="1638"/>
    </row>
    <row r="43" spans="1:48" ht="15" customHeight="1">
      <c r="A43" s="1630"/>
      <c r="B43" s="1631"/>
      <c r="C43" s="1631"/>
      <c r="D43" s="1631"/>
      <c r="E43" s="1631"/>
      <c r="F43" s="1631"/>
      <c r="G43" s="1631"/>
      <c r="H43" s="1632"/>
      <c r="I43" s="1634"/>
      <c r="J43" s="1626"/>
      <c r="K43" s="1626"/>
      <c r="L43" s="1636"/>
      <c r="M43" s="1636"/>
      <c r="N43" s="1626"/>
      <c r="O43" s="1626"/>
      <c r="P43" s="1636"/>
      <c r="Q43" s="1636"/>
      <c r="R43" s="1626"/>
      <c r="S43" s="1626"/>
      <c r="T43" s="1636"/>
      <c r="U43" s="1636"/>
      <c r="V43" s="1626"/>
      <c r="W43" s="1626"/>
      <c r="X43" s="1639"/>
      <c r="Y43" s="1639"/>
      <c r="Z43" s="1639"/>
      <c r="AA43" s="1639"/>
      <c r="AB43" s="1639"/>
      <c r="AC43" s="1639"/>
      <c r="AD43" s="1639"/>
      <c r="AE43" s="1639"/>
      <c r="AF43" s="1639"/>
      <c r="AG43" s="1639"/>
      <c r="AH43" s="1639"/>
      <c r="AI43" s="1639"/>
      <c r="AJ43" s="1639"/>
      <c r="AK43" s="1639"/>
      <c r="AL43" s="1639"/>
      <c r="AM43" s="1639"/>
      <c r="AN43" s="1639"/>
      <c r="AO43" s="1639"/>
      <c r="AP43" s="1639"/>
      <c r="AQ43" s="1639"/>
      <c r="AR43" s="1639"/>
      <c r="AS43" s="1639"/>
      <c r="AT43" s="1639"/>
      <c r="AU43" s="1639"/>
      <c r="AV43" s="1640"/>
    </row>
    <row r="44" spans="1:48" ht="15" customHeight="1">
      <c r="A44" s="431"/>
      <c r="B44" s="431"/>
      <c r="C44" s="431"/>
      <c r="D44" s="431"/>
      <c r="E44" s="431"/>
      <c r="F44" s="431"/>
      <c r="G44" s="431"/>
      <c r="H44" s="43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row>
    <row r="45" spans="1:48" ht="15" customHeight="1">
      <c r="B45" s="593"/>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row>
    <row r="46" spans="1:48" ht="15" customHeight="1">
      <c r="A46" s="594" t="s">
        <v>669</v>
      </c>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c r="AL46" s="593"/>
      <c r="AM46" s="593"/>
      <c r="AN46" s="593"/>
      <c r="AO46" s="593"/>
      <c r="AP46" s="593"/>
      <c r="AQ46" s="593"/>
      <c r="AR46" s="593"/>
      <c r="AS46" s="593"/>
      <c r="AT46" s="593"/>
      <c r="AU46" s="593"/>
      <c r="AV46" s="593"/>
    </row>
    <row r="47" spans="1:48" ht="15" customHeight="1">
      <c r="A47" s="1641" t="s">
        <v>671</v>
      </c>
      <c r="B47" s="1641"/>
      <c r="C47" s="1641"/>
      <c r="D47" s="1641"/>
      <c r="E47" s="1642" t="s">
        <v>669</v>
      </c>
      <c r="F47" s="1642"/>
      <c r="G47" s="1642"/>
      <c r="H47" s="1642"/>
      <c r="I47" s="164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K47" s="1642"/>
      <c r="AL47" s="1642"/>
      <c r="AM47" s="1642"/>
      <c r="AN47" s="1642"/>
      <c r="AO47" s="1642"/>
      <c r="AP47" s="1642"/>
      <c r="AQ47" s="1642"/>
      <c r="AR47" s="1642"/>
      <c r="AS47" s="1642"/>
      <c r="AT47" s="1642"/>
      <c r="AU47" s="1642"/>
      <c r="AV47" s="1642"/>
    </row>
    <row r="48" spans="1:48" ht="15" customHeight="1">
      <c r="A48" s="1643"/>
      <c r="B48" s="1643"/>
      <c r="C48" s="1643"/>
      <c r="D48" s="1643"/>
      <c r="E48" s="1644" t="s">
        <v>5284</v>
      </c>
      <c r="F48" s="1644"/>
      <c r="G48" s="1644"/>
      <c r="H48" s="1644"/>
      <c r="I48" s="164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row>
    <row r="49" spans="1:48" ht="15" customHeight="1">
      <c r="A49" s="1643"/>
      <c r="B49" s="1643"/>
      <c r="C49" s="1643"/>
      <c r="D49" s="1643"/>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row>
    <row r="50" spans="1:48" ht="15" customHeight="1">
      <c r="A50" s="1643"/>
      <c r="B50" s="1643"/>
      <c r="C50" s="1643"/>
      <c r="D50" s="1643"/>
      <c r="E50" s="1644" t="s">
        <v>5280</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row>
    <row r="51" spans="1:48">
      <c r="A51" s="1643"/>
      <c r="B51" s="1643"/>
      <c r="C51" s="1643"/>
      <c r="D51" s="1643"/>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row>
    <row r="52" spans="1:48">
      <c r="A52" s="1614"/>
      <c r="B52" s="1614"/>
      <c r="C52" s="1614"/>
      <c r="D52" s="1614"/>
      <c r="E52" s="1645" t="s">
        <v>5281</v>
      </c>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row>
    <row r="53" spans="1:48">
      <c r="A53" s="1614"/>
      <c r="B53" s="1614"/>
      <c r="C53" s="1614"/>
      <c r="D53" s="1614"/>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row>
  </sheetData>
  <mergeCells count="61">
    <mergeCell ref="A48:D49"/>
    <mergeCell ref="E48:AV49"/>
    <mergeCell ref="A50:D51"/>
    <mergeCell ref="E50:AV51"/>
    <mergeCell ref="A52:D53"/>
    <mergeCell ref="E52:AV53"/>
    <mergeCell ref="R42:S43"/>
    <mergeCell ref="T42:U43"/>
    <mergeCell ref="V42:W43"/>
    <mergeCell ref="X42:AV43"/>
    <mergeCell ref="A47:D47"/>
    <mergeCell ref="E47:AV47"/>
    <mergeCell ref="A42:H43"/>
    <mergeCell ref="I42:K43"/>
    <mergeCell ref="L42:M43"/>
    <mergeCell ref="N42:O43"/>
    <mergeCell ref="P42:Q43"/>
    <mergeCell ref="AG40:AH41"/>
    <mergeCell ref="AI40:AJ41"/>
    <mergeCell ref="AK40:AL41"/>
    <mergeCell ref="AM40:AN41"/>
    <mergeCell ref="AO40:AV41"/>
    <mergeCell ref="AE40:AF41"/>
    <mergeCell ref="A40:H41"/>
    <mergeCell ref="I40:K41"/>
    <mergeCell ref="L40:M41"/>
    <mergeCell ref="N40:O41"/>
    <mergeCell ref="P40:Q41"/>
    <mergeCell ref="R40:S41"/>
    <mergeCell ref="T40:U41"/>
    <mergeCell ref="V40:W41"/>
    <mergeCell ref="X40:Y41"/>
    <mergeCell ref="Z40:AB41"/>
    <mergeCell ref="AC40:AD41"/>
    <mergeCell ref="A26:H37"/>
    <mergeCell ref="I26:AV37"/>
    <mergeCell ref="A20:H21"/>
    <mergeCell ref="I20:AV21"/>
    <mergeCell ref="A22:H23"/>
    <mergeCell ref="I22:AC22"/>
    <mergeCell ref="AE22:AV22"/>
    <mergeCell ref="I23:AC23"/>
    <mergeCell ref="AE23:AV23"/>
    <mergeCell ref="A24:H25"/>
    <mergeCell ref="I24:AC24"/>
    <mergeCell ref="AE24:AV24"/>
    <mergeCell ref="I25:AC25"/>
    <mergeCell ref="AE25:AV25"/>
    <mergeCell ref="A16:H17"/>
    <mergeCell ref="I16:U17"/>
    <mergeCell ref="V16:AH17"/>
    <mergeCell ref="AI16:AV17"/>
    <mergeCell ref="A18:H19"/>
    <mergeCell ref="I18:AV19"/>
    <mergeCell ref="AL3:AN3"/>
    <mergeCell ref="AQ3:AR3"/>
    <mergeCell ref="AT3:AU3"/>
    <mergeCell ref="A9:AV9"/>
    <mergeCell ref="A14:H15"/>
    <mergeCell ref="I14:AB15"/>
    <mergeCell ref="AC14:AV15"/>
  </mergeCells>
  <phoneticPr fontId="6"/>
  <dataValidations count="4">
    <dataValidation type="list" allowBlank="1" showInputMessage="1" showErrorMessage="1" sqref="AE22:AV25">
      <formula1>"－,鋼管(ねじ接合以外),ダクタイル鋳鉄管(抜け出し防止機構あり),ポリエチレン管,その他,なし"</formula1>
    </dataValidation>
    <dataValidation type="list" allowBlank="1" showInputMessage="1" showErrorMessage="1" sqref="T40:U43 AK40:AL41 AT3:AU3">
      <formula1>"1,2,3,4,5,6,7,8,9,10,11,12,13,14,15,16,17,18,19,20,21,22,23,24,25,26,27,28,29,30,31"</formula1>
    </dataValidation>
    <dataValidation type="list" allowBlank="1" showInputMessage="1" showErrorMessage="1" sqref="P40:Q43 AG40:AH41 AQ3:AR3">
      <formula1>"1,2,3,4,5,6,7,8,9,10,11,12"</formula1>
    </dataValidation>
    <dataValidation type="list" allowBlank="1" showInputMessage="1" showErrorMessage="1" sqref="L40:M43 AC40:AD41">
      <formula1>"3,4"</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29</xdr:col>
                    <xdr:colOff>123825</xdr:colOff>
                    <xdr:row>13</xdr:row>
                    <xdr:rowOff>76200</xdr:rowOff>
                  </from>
                  <to>
                    <xdr:col>31</xdr:col>
                    <xdr:colOff>47625</xdr:colOff>
                    <xdr:row>14</xdr:row>
                    <xdr:rowOff>133350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11</xdr:col>
                    <xdr:colOff>38100</xdr:colOff>
                    <xdr:row>13</xdr:row>
                    <xdr:rowOff>85725</xdr:rowOff>
                  </from>
                  <to>
                    <xdr:col>12</xdr:col>
                    <xdr:colOff>123825</xdr:colOff>
                    <xdr:row>14</xdr:row>
                    <xdr:rowOff>142875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9</xdr:col>
                    <xdr:colOff>142875</xdr:colOff>
                    <xdr:row>15</xdr:row>
                    <xdr:rowOff>76200</xdr:rowOff>
                  </from>
                  <to>
                    <xdr:col>11</xdr:col>
                    <xdr:colOff>76200</xdr:colOff>
                    <xdr:row>16</xdr:row>
                    <xdr:rowOff>133350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22</xdr:col>
                    <xdr:colOff>142875</xdr:colOff>
                    <xdr:row>15</xdr:row>
                    <xdr:rowOff>76200</xdr:rowOff>
                  </from>
                  <to>
                    <xdr:col>24</xdr:col>
                    <xdr:colOff>76200</xdr:colOff>
                    <xdr:row>16</xdr:row>
                    <xdr:rowOff>133350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35</xdr:col>
                    <xdr:colOff>76200</xdr:colOff>
                    <xdr:row>15</xdr:row>
                    <xdr:rowOff>85725</xdr:rowOff>
                  </from>
                  <to>
                    <xdr:col>37</xdr:col>
                    <xdr:colOff>9525</xdr:colOff>
                    <xdr:row>16</xdr:row>
                    <xdr:rowOff>142875</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1</xdr:col>
                    <xdr:colOff>28575</xdr:colOff>
                    <xdr:row>47</xdr:row>
                    <xdr:rowOff>85725</xdr:rowOff>
                  </from>
                  <to>
                    <xdr:col>2</xdr:col>
                    <xdr:colOff>142875</xdr:colOff>
                    <xdr:row>48</xdr:row>
                    <xdr:rowOff>142875</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1</xdr:col>
                    <xdr:colOff>28575</xdr:colOff>
                    <xdr:row>49</xdr:row>
                    <xdr:rowOff>76200</xdr:rowOff>
                  </from>
                  <to>
                    <xdr:col>2</xdr:col>
                    <xdr:colOff>142875</xdr:colOff>
                    <xdr:row>50</xdr:row>
                    <xdr:rowOff>133350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1</xdr:col>
                    <xdr:colOff>28575</xdr:colOff>
                    <xdr:row>51</xdr:row>
                    <xdr:rowOff>47625</xdr:rowOff>
                  </from>
                  <to>
                    <xdr:col>2</xdr:col>
                    <xdr:colOff>142875</xdr:colOff>
                    <xdr:row>52</xdr:row>
                    <xdr:rowOff>104775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AS52"/>
  <sheetViews>
    <sheetView view="pageBreakPreview" zoomScale="85" zoomScaleNormal="100" zoomScaleSheetLayoutView="85" zoomScalePageLayoutView="120" workbookViewId="0"/>
  </sheetViews>
  <sheetFormatPr defaultColWidth="9" defaultRowHeight="13.5"/>
  <cols>
    <col min="1" max="2" width="2" style="502" customWidth="1"/>
    <col min="3" max="16" width="2.375" style="502" customWidth="1"/>
    <col min="17" max="18" width="3.5" style="502" customWidth="1"/>
    <col min="19" max="19" width="2.5" style="502" customWidth="1"/>
    <col min="20" max="25" width="2.375" style="502" customWidth="1"/>
    <col min="26" max="26" width="2.5" style="502" customWidth="1"/>
    <col min="27" max="29" width="2.375" style="502" customWidth="1"/>
    <col min="30" max="38" width="2.125" style="502" customWidth="1"/>
    <col min="39" max="39" width="3.25" style="502" customWidth="1"/>
    <col min="40" max="40" width="2.125" style="502" customWidth="1"/>
    <col min="41" max="41" width="3.25" style="502" customWidth="1"/>
    <col min="42" max="42" width="2.125" style="502" customWidth="1"/>
    <col min="43" max="44" width="2" style="502" customWidth="1"/>
    <col min="45" max="45" width="4.125" style="502" customWidth="1"/>
    <col min="46" max="16384" width="9" style="502"/>
  </cols>
  <sheetData>
    <row r="1" spans="3:44">
      <c r="C1" s="502" t="s">
        <v>5339</v>
      </c>
    </row>
    <row r="2" spans="3:44">
      <c r="C2" s="1652" t="s">
        <v>5340</v>
      </c>
      <c r="D2" s="1653"/>
      <c r="E2" s="1653"/>
      <c r="F2" s="1653"/>
      <c r="G2" s="1653"/>
      <c r="H2" s="1653"/>
      <c r="I2" s="1653"/>
      <c r="J2" s="1653"/>
      <c r="K2" s="1653"/>
      <c r="L2" s="1653"/>
      <c r="M2" s="1653"/>
      <c r="N2" s="1653"/>
      <c r="O2" s="1653"/>
      <c r="P2" s="1654"/>
      <c r="Y2" s="503"/>
      <c r="Z2" s="503"/>
      <c r="AA2" s="503"/>
      <c r="AB2" s="503"/>
      <c r="AC2" s="503"/>
      <c r="AD2" s="503"/>
      <c r="AE2" s="503"/>
      <c r="AF2" s="503"/>
      <c r="AG2" s="503"/>
      <c r="AH2" s="503"/>
      <c r="AI2" s="503"/>
      <c r="AJ2" s="503"/>
      <c r="AK2" s="503"/>
      <c r="AL2" s="503"/>
      <c r="AM2" s="503"/>
      <c r="AN2" s="503"/>
    </row>
    <row r="3" spans="3:44">
      <c r="C3" s="1655"/>
      <c r="D3" s="1656"/>
      <c r="E3" s="1659"/>
      <c r="F3" s="1659"/>
      <c r="G3" s="1659"/>
      <c r="H3" s="1659"/>
      <c r="I3" s="1659"/>
      <c r="J3" s="1659"/>
      <c r="K3" s="1659"/>
      <c r="L3" s="1659"/>
      <c r="M3" s="1661"/>
      <c r="N3" s="1662"/>
      <c r="O3" s="1665"/>
      <c r="P3" s="1666"/>
      <c r="Y3" s="504"/>
      <c r="Z3" s="504"/>
      <c r="AA3" s="504"/>
      <c r="AB3" s="504"/>
      <c r="AC3" s="504"/>
      <c r="AD3" s="504"/>
      <c r="AE3" s="504"/>
      <c r="AF3" s="504"/>
      <c r="AG3" s="504"/>
      <c r="AH3" s="504"/>
      <c r="AI3" s="504"/>
      <c r="AJ3" s="504"/>
      <c r="AK3" s="504"/>
      <c r="AL3" s="504"/>
      <c r="AM3" s="504"/>
      <c r="AN3" s="504"/>
    </row>
    <row r="4" spans="3:44">
      <c r="C4" s="1657"/>
      <c r="D4" s="1658"/>
      <c r="E4" s="1660"/>
      <c r="F4" s="1660"/>
      <c r="G4" s="1660"/>
      <c r="H4" s="1660"/>
      <c r="I4" s="1660"/>
      <c r="J4" s="1660"/>
      <c r="K4" s="1660"/>
      <c r="L4" s="1660"/>
      <c r="M4" s="1663"/>
      <c r="N4" s="1664"/>
      <c r="O4" s="1667"/>
      <c r="P4" s="1668"/>
      <c r="Y4" s="504"/>
      <c r="Z4" s="504"/>
      <c r="AA4" s="504"/>
      <c r="AB4" s="504"/>
    </row>
    <row r="5" spans="3:44" ht="14.25">
      <c r="C5" s="505"/>
      <c r="D5" s="505"/>
      <c r="E5" s="505"/>
      <c r="F5" s="505"/>
      <c r="G5" s="505"/>
      <c r="H5" s="505"/>
      <c r="I5" s="505"/>
      <c r="J5" s="505"/>
      <c r="K5" s="505"/>
      <c r="L5" s="505"/>
      <c r="M5" s="505"/>
      <c r="N5" s="505"/>
      <c r="O5" s="505"/>
      <c r="P5" s="505"/>
      <c r="Y5" s="504"/>
      <c r="Z5" s="504"/>
      <c r="AA5" s="504"/>
      <c r="AB5" s="504"/>
    </row>
    <row r="6" spans="3:44" ht="13.5" customHeight="1">
      <c r="AC6" s="504"/>
      <c r="AD6" s="504"/>
      <c r="AQ6" s="504"/>
    </row>
    <row r="7" spans="3:44" ht="13.5" customHeight="1">
      <c r="AC7" s="504"/>
      <c r="AD7" s="504"/>
      <c r="AE7" s="504"/>
      <c r="AH7" s="506"/>
      <c r="AI7" s="1651" t="s">
        <v>5106</v>
      </c>
      <c r="AJ7" s="1651"/>
      <c r="AK7" s="507"/>
      <c r="AL7" s="508" t="s">
        <v>9</v>
      </c>
      <c r="AM7" s="509"/>
      <c r="AN7" s="508" t="s">
        <v>29</v>
      </c>
      <c r="AO7" s="510"/>
      <c r="AP7" s="508" t="s">
        <v>10</v>
      </c>
    </row>
    <row r="8" spans="3:44" ht="13.5" customHeight="1">
      <c r="AC8" s="504"/>
      <c r="AD8" s="504"/>
      <c r="AE8" s="504"/>
      <c r="AH8" s="506"/>
      <c r="AK8" s="507"/>
      <c r="AL8" s="508"/>
      <c r="AM8" s="509"/>
      <c r="AN8" s="508"/>
      <c r="AO8" s="510"/>
      <c r="AP8" s="508"/>
    </row>
    <row r="9" spans="3:44">
      <c r="C9" s="502" t="s">
        <v>5341</v>
      </c>
      <c r="AC9" s="504"/>
      <c r="AD9" s="504"/>
      <c r="AE9" s="504"/>
      <c r="AF9" s="504"/>
      <c r="AG9" s="504"/>
      <c r="AH9" s="504"/>
      <c r="AI9" s="504"/>
      <c r="AJ9" s="504"/>
      <c r="AK9" s="504"/>
      <c r="AL9" s="504"/>
      <c r="AM9" s="504"/>
      <c r="AN9" s="504"/>
      <c r="AO9" s="504"/>
      <c r="AP9" s="504"/>
      <c r="AQ9" s="504"/>
      <c r="AR9" s="504"/>
    </row>
    <row r="10" spans="3:44">
      <c r="AC10" s="504"/>
      <c r="AD10" s="504"/>
      <c r="AE10" s="504"/>
      <c r="AF10" s="504"/>
      <c r="AG10" s="504"/>
      <c r="AH10" s="504"/>
      <c r="AI10" s="504"/>
      <c r="AJ10" s="504"/>
      <c r="AK10" s="504"/>
      <c r="AL10" s="504"/>
      <c r="AM10" s="504"/>
      <c r="AN10" s="504"/>
      <c r="AO10" s="504"/>
      <c r="AP10" s="504"/>
      <c r="AQ10" s="504"/>
      <c r="AR10" s="504"/>
    </row>
    <row r="11" spans="3:44">
      <c r="AC11" s="504"/>
      <c r="AD11" s="504"/>
      <c r="AE11" s="504"/>
      <c r="AF11" s="504"/>
      <c r="AG11" s="504"/>
      <c r="AH11" s="504"/>
      <c r="AI11" s="504"/>
      <c r="AJ11" s="504"/>
      <c r="AK11" s="504"/>
      <c r="AL11" s="504"/>
      <c r="AM11" s="504"/>
      <c r="AN11" s="504"/>
      <c r="AO11" s="504"/>
      <c r="AP11" s="504"/>
      <c r="AQ11" s="504"/>
      <c r="AR11" s="504"/>
    </row>
    <row r="12" spans="3:44" ht="13.5" customHeight="1">
      <c r="V12" s="511"/>
      <c r="W12" s="511"/>
      <c r="X12" s="511"/>
      <c r="Y12" s="502" t="s">
        <v>379</v>
      </c>
      <c r="Z12" s="511"/>
      <c r="AA12" s="511"/>
      <c r="AB12" s="511"/>
      <c r="AE12" s="511"/>
      <c r="AF12" s="511"/>
      <c r="AG12" s="511"/>
      <c r="AH12" s="511"/>
      <c r="AI12" s="511"/>
      <c r="AJ12" s="511"/>
      <c r="AK12" s="511"/>
      <c r="AL12" s="511"/>
      <c r="AM12" s="511"/>
      <c r="AN12" s="512"/>
      <c r="AO12" s="512"/>
      <c r="AP12" s="512"/>
    </row>
    <row r="13" spans="3:44" ht="19.5" customHeight="1">
      <c r="U13" s="511"/>
      <c r="V13" s="511"/>
      <c r="W13" s="511"/>
      <c r="X13" s="511"/>
      <c r="Y13" s="1648" t="s">
        <v>5342</v>
      </c>
      <c r="Z13" s="1648"/>
      <c r="AA13" s="1648"/>
      <c r="AB13" s="1648"/>
      <c r="AC13" s="1648"/>
      <c r="AD13" s="1649"/>
      <c r="AE13" s="1649"/>
      <c r="AF13" s="1649"/>
      <c r="AG13" s="1649"/>
      <c r="AH13" s="1649"/>
      <c r="AI13" s="1649"/>
      <c r="AJ13" s="1649"/>
      <c r="AK13" s="1649"/>
      <c r="AL13" s="1649"/>
      <c r="AM13" s="1649"/>
      <c r="AN13" s="1649"/>
      <c r="AO13" s="1649"/>
      <c r="AP13" s="1649"/>
    </row>
    <row r="14" spans="3:44" ht="19.5" customHeight="1">
      <c r="Y14" s="1648" t="s">
        <v>5343</v>
      </c>
      <c r="Z14" s="1648"/>
      <c r="AA14" s="1648"/>
      <c r="AB14" s="1648"/>
      <c r="AC14" s="1648"/>
      <c r="AD14" s="1649"/>
      <c r="AE14" s="1649"/>
      <c r="AF14" s="1649"/>
      <c r="AG14" s="1649"/>
      <c r="AH14" s="1649"/>
      <c r="AI14" s="1649"/>
      <c r="AJ14" s="1649"/>
      <c r="AK14" s="1649"/>
      <c r="AL14" s="1649"/>
      <c r="AM14" s="1649"/>
      <c r="AN14" s="1649"/>
      <c r="AO14" s="1649"/>
      <c r="AP14" s="1649"/>
    </row>
    <row r="15" spans="3:44" ht="19.5" customHeight="1">
      <c r="Y15" s="1648" t="s">
        <v>5344</v>
      </c>
      <c r="Z15" s="1648"/>
      <c r="AA15" s="1648"/>
      <c r="AB15" s="1648"/>
      <c r="AC15" s="1648"/>
      <c r="AD15" s="1649"/>
      <c r="AE15" s="1649"/>
      <c r="AF15" s="1649"/>
      <c r="AG15" s="1649"/>
      <c r="AH15" s="1649"/>
      <c r="AI15" s="1649"/>
      <c r="AJ15" s="1649"/>
      <c r="AK15" s="1649"/>
      <c r="AL15" s="1649"/>
      <c r="AM15" s="1649"/>
      <c r="AN15" s="1649"/>
      <c r="AO15" s="1649"/>
      <c r="AP15" s="1649"/>
    </row>
    <row r="16" spans="3:44" ht="15.75" customHeight="1">
      <c r="AD16" s="513"/>
      <c r="AE16" s="513"/>
      <c r="AF16" s="513"/>
      <c r="AG16" s="513"/>
      <c r="AH16" s="513"/>
      <c r="AI16" s="513"/>
      <c r="AJ16" s="513"/>
      <c r="AK16" s="513"/>
      <c r="AL16" s="513"/>
      <c r="AM16" s="513"/>
      <c r="AN16" s="513"/>
      <c r="AO16" s="513"/>
      <c r="AP16" s="513"/>
    </row>
    <row r="17" spans="1:44" ht="15.75" customHeight="1">
      <c r="AN17" s="514"/>
      <c r="AO17" s="514"/>
      <c r="AP17" s="514"/>
    </row>
    <row r="18" spans="1:44" ht="19.5" customHeight="1">
      <c r="B18" s="515"/>
      <c r="C18" s="1650" t="s">
        <v>5345</v>
      </c>
      <c r="D18" s="1650"/>
      <c r="E18" s="1650"/>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c r="AK18" s="1650"/>
      <c r="AL18" s="1650"/>
      <c r="AM18" s="1650"/>
      <c r="AN18" s="1650"/>
      <c r="AO18" s="1650"/>
      <c r="AP18" s="1650"/>
      <c r="AQ18" s="515"/>
      <c r="AR18" s="515"/>
    </row>
    <row r="19" spans="1:44" ht="19.5" customHeight="1">
      <c r="B19" s="516"/>
      <c r="C19" s="1650" t="s">
        <v>5346</v>
      </c>
      <c r="D19" s="1650"/>
      <c r="E19" s="1650"/>
      <c r="F19" s="1650"/>
      <c r="G19" s="1650"/>
      <c r="H19" s="1650"/>
      <c r="I19" s="1650"/>
      <c r="J19" s="1650"/>
      <c r="K19" s="1650"/>
      <c r="L19" s="1650"/>
      <c r="M19" s="1650"/>
      <c r="N19" s="1650"/>
      <c r="O19" s="1650"/>
      <c r="P19" s="1650"/>
      <c r="Q19" s="1650"/>
      <c r="R19" s="1650"/>
      <c r="S19" s="1650"/>
      <c r="T19" s="1650"/>
      <c r="U19" s="1650"/>
      <c r="V19" s="1650"/>
      <c r="W19" s="1650"/>
      <c r="X19" s="1650"/>
      <c r="Y19" s="1650"/>
      <c r="Z19" s="1650"/>
      <c r="AA19" s="1650"/>
      <c r="AB19" s="1650"/>
      <c r="AC19" s="1650"/>
      <c r="AD19" s="1650"/>
      <c r="AE19" s="1650"/>
      <c r="AF19" s="1650"/>
      <c r="AG19" s="1650"/>
      <c r="AH19" s="1650"/>
      <c r="AI19" s="1650"/>
      <c r="AJ19" s="1650"/>
      <c r="AK19" s="1650"/>
      <c r="AL19" s="1650"/>
      <c r="AM19" s="1650"/>
      <c r="AN19" s="1650"/>
      <c r="AO19" s="1650"/>
      <c r="AP19" s="1650"/>
      <c r="AQ19" s="516"/>
      <c r="AR19" s="516"/>
    </row>
    <row r="20" spans="1:44">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8"/>
    </row>
    <row r="21" spans="1:44">
      <c r="B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row>
    <row r="22" spans="1:44">
      <c r="A22" s="518"/>
      <c r="B22" s="518"/>
      <c r="AQ22" s="518"/>
      <c r="AR22" s="518"/>
    </row>
    <row r="23" spans="1:44" ht="13.5" customHeight="1">
      <c r="A23" s="518"/>
      <c r="B23" s="518"/>
      <c r="C23" s="1646" t="s">
        <v>5347</v>
      </c>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646"/>
      <c r="AM23" s="1646"/>
      <c r="AN23" s="1646"/>
      <c r="AO23" s="1646"/>
      <c r="AP23" s="1646"/>
      <c r="AQ23" s="518"/>
      <c r="AR23" s="518"/>
    </row>
    <row r="24" spans="1:44">
      <c r="A24" s="518"/>
      <c r="B24" s="518"/>
      <c r="C24" s="1646" t="s">
        <v>5348</v>
      </c>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646"/>
      <c r="AM24" s="1646"/>
      <c r="AN24" s="1646"/>
      <c r="AO24" s="1646"/>
      <c r="AP24" s="1646"/>
      <c r="AQ24" s="518"/>
      <c r="AR24" s="518"/>
    </row>
    <row r="25" spans="1:44">
      <c r="A25" s="518"/>
      <c r="B25" s="518"/>
      <c r="AQ25" s="518"/>
      <c r="AR25" s="518"/>
    </row>
    <row r="26" spans="1:44">
      <c r="A26" s="518"/>
      <c r="B26" s="518"/>
      <c r="AQ26" s="518"/>
      <c r="AR26" s="518"/>
    </row>
    <row r="27" spans="1:44">
      <c r="C27" s="1647" t="s">
        <v>20</v>
      </c>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647"/>
      <c r="AM27" s="1647"/>
      <c r="AN27" s="1647"/>
      <c r="AO27" s="1647"/>
      <c r="AP27" s="1647"/>
      <c r="AQ27" s="518"/>
      <c r="AR27" s="518"/>
    </row>
    <row r="28" spans="1:44">
      <c r="A28" s="518"/>
      <c r="B28" s="518"/>
      <c r="AQ28" s="518"/>
      <c r="AR28" s="518"/>
    </row>
    <row r="29" spans="1:44">
      <c r="A29" s="518"/>
      <c r="B29" s="518"/>
      <c r="AQ29" s="518"/>
      <c r="AR29" s="518"/>
    </row>
    <row r="30" spans="1:44">
      <c r="A30" s="518"/>
      <c r="B30" s="518"/>
      <c r="F30" s="502" t="s">
        <v>5349</v>
      </c>
      <c r="AQ30" s="518"/>
      <c r="AR30" s="518"/>
    </row>
    <row r="31" spans="1:44">
      <c r="A31" s="518"/>
      <c r="B31" s="518"/>
      <c r="AQ31" s="518"/>
      <c r="AR31" s="518"/>
    </row>
    <row r="32" spans="1:44">
      <c r="A32" s="518"/>
      <c r="B32" s="518"/>
      <c r="D32" s="519"/>
      <c r="AQ32" s="518"/>
      <c r="AR32" s="518"/>
    </row>
    <row r="33" spans="1:44">
      <c r="A33" s="518"/>
      <c r="B33" s="518"/>
      <c r="F33" s="519" t="s">
        <v>5350</v>
      </c>
      <c r="AQ33" s="518"/>
      <c r="AR33" s="518"/>
    </row>
    <row r="34" spans="1:44">
      <c r="A34" s="518"/>
      <c r="B34" s="518"/>
      <c r="F34" s="519"/>
      <c r="AQ34" s="518"/>
      <c r="AR34" s="518"/>
    </row>
    <row r="35" spans="1:44">
      <c r="A35" s="518"/>
      <c r="B35" s="518"/>
      <c r="AQ35" s="518"/>
      <c r="AR35" s="518"/>
    </row>
    <row r="36" spans="1:44">
      <c r="A36" s="518"/>
      <c r="B36" s="518"/>
      <c r="F36" s="502" t="s">
        <v>5351</v>
      </c>
      <c r="AQ36" s="518"/>
      <c r="AR36" s="518"/>
    </row>
    <row r="37" spans="1:44">
      <c r="A37" s="518"/>
      <c r="B37" s="518"/>
      <c r="F37" s="502" t="s">
        <v>5352</v>
      </c>
      <c r="AQ37" s="518"/>
      <c r="AR37" s="518"/>
    </row>
    <row r="38" spans="1:44">
      <c r="A38" s="518"/>
      <c r="B38" s="518"/>
      <c r="AQ38" s="518"/>
      <c r="AR38" s="518"/>
    </row>
    <row r="39" spans="1:44">
      <c r="A39" s="518"/>
      <c r="B39" s="518"/>
      <c r="AQ39" s="518"/>
      <c r="AR39" s="518"/>
    </row>
    <row r="40" spans="1:44">
      <c r="F40" s="502" t="s">
        <v>5353</v>
      </c>
    </row>
    <row r="41" spans="1:44">
      <c r="F41" s="502" t="s">
        <v>5354</v>
      </c>
    </row>
    <row r="44" spans="1:44">
      <c r="F44" s="502" t="s">
        <v>5355</v>
      </c>
    </row>
    <row r="45" spans="1:44">
      <c r="F45" s="502" t="s">
        <v>5356</v>
      </c>
    </row>
    <row r="48" spans="1:44">
      <c r="F48" s="502" t="s">
        <v>5357</v>
      </c>
    </row>
    <row r="49" spans="6:45">
      <c r="F49" s="502" t="s">
        <v>5358</v>
      </c>
    </row>
    <row r="51" spans="6:45">
      <c r="AS51" s="520"/>
    </row>
    <row r="52" spans="6:45">
      <c r="AL52" s="1647" t="s">
        <v>5359</v>
      </c>
      <c r="AM52" s="1647"/>
      <c r="AN52" s="1647"/>
    </row>
  </sheetData>
  <mergeCells count="21">
    <mergeCell ref="C2:P2"/>
    <mergeCell ref="C3:D4"/>
    <mergeCell ref="E3:F4"/>
    <mergeCell ref="G3:H4"/>
    <mergeCell ref="I3:J4"/>
    <mergeCell ref="K3:L4"/>
    <mergeCell ref="M3:N4"/>
    <mergeCell ref="O3:P4"/>
    <mergeCell ref="AI7:AJ7"/>
    <mergeCell ref="Y13:AC13"/>
    <mergeCell ref="AD13:AP13"/>
    <mergeCell ref="Y14:AC14"/>
    <mergeCell ref="AD14:AP14"/>
    <mergeCell ref="C24:AP24"/>
    <mergeCell ref="C27:AP27"/>
    <mergeCell ref="AL52:AN52"/>
    <mergeCell ref="Y15:AC15"/>
    <mergeCell ref="AD15:AP15"/>
    <mergeCell ref="C18:AP18"/>
    <mergeCell ref="C19:AP19"/>
    <mergeCell ref="C23:AP23"/>
  </mergeCells>
  <phoneticPr fontId="6"/>
  <dataValidations count="1">
    <dataValidation imeMode="halfAlpha" allowBlank="1" showInputMessage="1" showErrorMessage="1" sqref="AK9:AR11 AE6 AK7:AL8 AN7:AN8 AP7:AP8"/>
  </dataValidations>
  <printOptions horizontalCentered="1"/>
  <pageMargins left="0.74803149606299213" right="0.19685039370078741" top="0.47244094488188981" bottom="0.51181102362204722" header="0.51181102362204722" footer="0.31496062992125984"/>
  <pageSetup paperSize="9" scale="93" firstPageNumber="47"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62"/>
  <sheetViews>
    <sheetView view="pageBreakPreview" zoomScale="85" zoomScaleNormal="100" zoomScaleSheetLayoutView="85" workbookViewId="0"/>
  </sheetViews>
  <sheetFormatPr defaultColWidth="9" defaultRowHeight="13.5"/>
  <cols>
    <col min="1" max="2" width="2.75" style="521" customWidth="1"/>
    <col min="3" max="17" width="2.125" style="521" customWidth="1"/>
    <col min="18" max="19" width="3" style="521" customWidth="1"/>
    <col min="20" max="38" width="2.125" style="521" customWidth="1"/>
    <col min="39" max="39" width="3" style="521" customWidth="1"/>
    <col min="40" max="40" width="2.125" style="521" customWidth="1"/>
    <col min="41" max="41" width="3" style="521" customWidth="1"/>
    <col min="42" max="44" width="2.125" style="521" customWidth="1"/>
    <col min="45" max="16384" width="9" style="521"/>
  </cols>
  <sheetData>
    <row r="1" spans="3:44">
      <c r="C1" s="521" t="s">
        <v>5360</v>
      </c>
    </row>
    <row r="2" spans="3:44">
      <c r="C2" s="1695" t="s">
        <v>5361</v>
      </c>
      <c r="D2" s="1696"/>
      <c r="E2" s="1696"/>
      <c r="F2" s="1696"/>
      <c r="G2" s="1696"/>
      <c r="H2" s="1696"/>
      <c r="I2" s="1696"/>
      <c r="J2" s="1696"/>
      <c r="K2" s="1696"/>
      <c r="L2" s="1696"/>
      <c r="M2" s="1696"/>
      <c r="N2" s="1696"/>
      <c r="O2" s="1696"/>
      <c r="P2" s="1697"/>
      <c r="Y2" s="522"/>
      <c r="Z2" s="522"/>
      <c r="AA2" s="522"/>
      <c r="AB2" s="522"/>
      <c r="AC2" s="522"/>
      <c r="AD2" s="522"/>
      <c r="AE2" s="522"/>
      <c r="AF2" s="522"/>
      <c r="AG2" s="522"/>
      <c r="AH2" s="522"/>
      <c r="AI2" s="522"/>
      <c r="AJ2" s="522"/>
      <c r="AK2" s="522"/>
      <c r="AL2" s="522"/>
      <c r="AM2" s="522"/>
      <c r="AN2" s="522"/>
      <c r="AO2" s="522"/>
      <c r="AP2" s="522"/>
      <c r="AQ2" s="522"/>
      <c r="AR2" s="522"/>
    </row>
    <row r="3" spans="3:44">
      <c r="C3" s="1698"/>
      <c r="D3" s="1699"/>
      <c r="E3" s="1702"/>
      <c r="F3" s="1702"/>
      <c r="G3" s="1702"/>
      <c r="H3" s="1702"/>
      <c r="I3" s="1702"/>
      <c r="J3" s="1702"/>
      <c r="K3" s="1702"/>
      <c r="L3" s="1702"/>
      <c r="M3" s="1704"/>
      <c r="N3" s="1705"/>
      <c r="O3" s="1708"/>
      <c r="P3" s="1709"/>
      <c r="Y3" s="523"/>
      <c r="Z3" s="523"/>
      <c r="AA3" s="523"/>
      <c r="AB3" s="523"/>
      <c r="AC3" s="523"/>
      <c r="AD3" s="523"/>
      <c r="AE3" s="523"/>
      <c r="AF3" s="523"/>
      <c r="AG3" s="523"/>
      <c r="AH3" s="523"/>
      <c r="AI3" s="523"/>
      <c r="AJ3" s="523"/>
      <c r="AK3" s="523"/>
      <c r="AL3" s="523"/>
      <c r="AM3" s="523"/>
      <c r="AN3" s="523"/>
      <c r="AO3" s="523"/>
      <c r="AP3" s="523"/>
      <c r="AQ3" s="523"/>
      <c r="AR3" s="523"/>
    </row>
    <row r="4" spans="3:44">
      <c r="C4" s="1700"/>
      <c r="D4" s="1701"/>
      <c r="E4" s="1703"/>
      <c r="F4" s="1703"/>
      <c r="G4" s="1703"/>
      <c r="H4" s="1703"/>
      <c r="I4" s="1703"/>
      <c r="J4" s="1703"/>
      <c r="K4" s="1703"/>
      <c r="L4" s="1703"/>
      <c r="M4" s="1706"/>
      <c r="N4" s="1707"/>
      <c r="O4" s="1710"/>
      <c r="P4" s="1711"/>
      <c r="Y4" s="523"/>
      <c r="Z4" s="523"/>
      <c r="AA4" s="523"/>
      <c r="AB4" s="523"/>
      <c r="AF4" s="523"/>
    </row>
    <row r="5" spans="3:44">
      <c r="C5" s="523"/>
      <c r="D5" s="523"/>
      <c r="E5" s="523"/>
      <c r="F5" s="523"/>
      <c r="G5" s="523"/>
      <c r="H5" s="523"/>
      <c r="I5" s="523"/>
      <c r="J5" s="523"/>
      <c r="K5" s="523"/>
      <c r="L5" s="523"/>
      <c r="M5" s="523"/>
      <c r="N5" s="523"/>
      <c r="O5" s="523"/>
      <c r="P5" s="523"/>
      <c r="Y5" s="523"/>
      <c r="Z5" s="523"/>
      <c r="AA5" s="523"/>
      <c r="AB5" s="523"/>
      <c r="AF5" s="523"/>
    </row>
    <row r="6" spans="3:44">
      <c r="AC6" s="523"/>
      <c r="AD6" s="523"/>
      <c r="AE6" s="523"/>
      <c r="AF6" s="524"/>
      <c r="AG6" s="523"/>
      <c r="AI6" s="525"/>
      <c r="AJ6" s="525"/>
      <c r="AK6" s="525"/>
      <c r="AL6" s="525"/>
      <c r="AM6" s="525"/>
      <c r="AN6" s="525"/>
      <c r="AO6" s="525"/>
      <c r="AP6" s="525"/>
      <c r="AQ6" s="523"/>
    </row>
    <row r="7" spans="3:44" ht="14.25">
      <c r="AC7" s="523"/>
      <c r="AD7" s="523"/>
      <c r="AE7" s="523"/>
      <c r="AF7" s="526"/>
      <c r="AG7" s="525"/>
      <c r="AH7" s="525"/>
      <c r="AI7" s="1651" t="s">
        <v>5106</v>
      </c>
      <c r="AJ7" s="1651"/>
      <c r="AK7" s="507"/>
      <c r="AL7" s="508" t="s">
        <v>9</v>
      </c>
      <c r="AM7" s="509"/>
      <c r="AN7" s="508" t="s">
        <v>29</v>
      </c>
      <c r="AO7" s="510"/>
      <c r="AP7" s="508" t="s">
        <v>10</v>
      </c>
    </row>
    <row r="8" spans="3:44">
      <c r="AC8" s="523"/>
      <c r="AD8" s="523"/>
      <c r="AE8" s="523"/>
      <c r="AF8" s="526"/>
      <c r="AG8" s="525"/>
      <c r="AH8" s="525"/>
      <c r="AI8" s="502"/>
      <c r="AJ8" s="502"/>
      <c r="AK8" s="512"/>
      <c r="AL8" s="508"/>
      <c r="AM8" s="527"/>
      <c r="AN8" s="508"/>
      <c r="AO8" s="528"/>
      <c r="AP8" s="508"/>
    </row>
    <row r="9" spans="3:44">
      <c r="C9" s="521" t="s">
        <v>5341</v>
      </c>
      <c r="AC9" s="523"/>
      <c r="AD9" s="523"/>
      <c r="AE9" s="523"/>
      <c r="AF9" s="523"/>
      <c r="AG9" s="523"/>
      <c r="AH9" s="523"/>
      <c r="AI9" s="523"/>
      <c r="AJ9" s="523"/>
      <c r="AK9" s="523"/>
      <c r="AL9" s="523"/>
      <c r="AM9" s="523"/>
      <c r="AN9" s="523"/>
      <c r="AO9" s="523"/>
      <c r="AP9" s="523"/>
      <c r="AQ9" s="523"/>
      <c r="AR9" s="523"/>
    </row>
    <row r="10" spans="3:44">
      <c r="AC10" s="523"/>
      <c r="AD10" s="523"/>
      <c r="AE10" s="523"/>
      <c r="AF10" s="523"/>
      <c r="AG10" s="523"/>
      <c r="AH10" s="523"/>
      <c r="AI10" s="523"/>
      <c r="AJ10" s="523"/>
      <c r="AK10" s="523"/>
      <c r="AL10" s="523"/>
      <c r="AM10" s="523"/>
      <c r="AN10" s="523"/>
      <c r="AO10" s="523"/>
      <c r="AP10" s="523"/>
      <c r="AQ10" s="523"/>
      <c r="AR10" s="523"/>
    </row>
    <row r="11" spans="3:44">
      <c r="AC11" s="523"/>
      <c r="AD11" s="523"/>
      <c r="AE11" s="523"/>
      <c r="AF11" s="523"/>
      <c r="AG11" s="523"/>
      <c r="AH11" s="523"/>
      <c r="AI11" s="523"/>
      <c r="AJ11" s="523"/>
      <c r="AK11" s="523"/>
      <c r="AL11" s="523"/>
      <c r="AM11" s="523"/>
      <c r="AN11" s="523"/>
      <c r="AO11" s="523"/>
      <c r="AP11" s="523"/>
      <c r="AQ11" s="523"/>
      <c r="AR11" s="523"/>
    </row>
    <row r="12" spans="3:44" ht="14.25" customHeight="1">
      <c r="P12" s="525"/>
      <c r="Q12" s="525"/>
      <c r="R12" s="525"/>
      <c r="S12" s="525"/>
      <c r="T12" s="525"/>
      <c r="U12" s="525"/>
      <c r="V12" s="529"/>
      <c r="W12" s="529"/>
      <c r="X12" s="529"/>
      <c r="Y12" s="502" t="s">
        <v>5362</v>
      </c>
      <c r="Z12" s="511"/>
      <c r="AA12" s="511"/>
      <c r="AB12" s="511"/>
      <c r="AC12" s="502"/>
      <c r="AD12" s="502"/>
      <c r="AE12" s="511"/>
      <c r="AF12" s="511"/>
      <c r="AG12" s="511"/>
      <c r="AH12" s="511"/>
      <c r="AI12" s="511"/>
      <c r="AJ12" s="511"/>
      <c r="AK12" s="511"/>
      <c r="AL12" s="511"/>
      <c r="AM12" s="511"/>
      <c r="AN12" s="512"/>
      <c r="AO12" s="512"/>
      <c r="AP12" s="512"/>
    </row>
    <row r="13" spans="3:44" ht="19.5" customHeight="1">
      <c r="U13" s="529"/>
      <c r="V13" s="529"/>
      <c r="W13" s="529"/>
      <c r="X13" s="529"/>
      <c r="Y13" s="1647" t="s">
        <v>5342</v>
      </c>
      <c r="Z13" s="1647"/>
      <c r="AA13" s="1647"/>
      <c r="AB13" s="1647"/>
      <c r="AC13" s="1647"/>
      <c r="AD13" s="1649"/>
      <c r="AE13" s="1649"/>
      <c r="AF13" s="1649"/>
      <c r="AG13" s="1649"/>
      <c r="AH13" s="1649"/>
      <c r="AI13" s="1649"/>
      <c r="AJ13" s="1649"/>
      <c r="AK13" s="1649"/>
      <c r="AL13" s="1649"/>
      <c r="AM13" s="1649"/>
      <c r="AN13" s="1649"/>
      <c r="AO13" s="1649"/>
      <c r="AP13" s="1649"/>
    </row>
    <row r="14" spans="3:44" ht="19.5" customHeight="1">
      <c r="U14" s="525"/>
      <c r="V14" s="525"/>
      <c r="W14" s="525"/>
      <c r="X14" s="525"/>
      <c r="Y14" s="1647" t="s">
        <v>5343</v>
      </c>
      <c r="Z14" s="1647"/>
      <c r="AA14" s="1647"/>
      <c r="AB14" s="1647"/>
      <c r="AC14" s="1647"/>
      <c r="AD14" s="1649"/>
      <c r="AE14" s="1649"/>
      <c r="AF14" s="1649"/>
      <c r="AG14" s="1649"/>
      <c r="AH14" s="1649"/>
      <c r="AI14" s="1649"/>
      <c r="AJ14" s="1649"/>
      <c r="AK14" s="1649"/>
      <c r="AL14" s="1649"/>
      <c r="AM14" s="1649"/>
      <c r="AN14" s="1649"/>
      <c r="AO14" s="1649"/>
      <c r="AP14" s="1649"/>
    </row>
    <row r="15" spans="3:44" ht="19.5" customHeight="1">
      <c r="U15" s="525"/>
      <c r="V15" s="525"/>
      <c r="W15" s="525"/>
      <c r="X15" s="525"/>
      <c r="Y15" s="1647" t="s">
        <v>5344</v>
      </c>
      <c r="Z15" s="1647"/>
      <c r="AA15" s="1647"/>
      <c r="AB15" s="1647"/>
      <c r="AC15" s="1647"/>
      <c r="AD15" s="1649"/>
      <c r="AE15" s="1649"/>
      <c r="AF15" s="1649"/>
      <c r="AG15" s="1649"/>
      <c r="AH15" s="1649"/>
      <c r="AI15" s="1649"/>
      <c r="AJ15" s="1649"/>
      <c r="AK15" s="1649"/>
      <c r="AL15" s="1649"/>
      <c r="AM15" s="1649"/>
      <c r="AN15" s="1649"/>
      <c r="AO15" s="1649"/>
      <c r="AP15" s="1649"/>
    </row>
    <row r="16" spans="3:44" ht="13.5" customHeight="1">
      <c r="U16" s="525"/>
      <c r="V16" s="525"/>
      <c r="W16" s="525"/>
      <c r="X16" s="525"/>
      <c r="Y16" s="508"/>
      <c r="Z16" s="508"/>
      <c r="AA16" s="508"/>
      <c r="AB16" s="508"/>
      <c r="AC16" s="508"/>
      <c r="AD16" s="513"/>
      <c r="AE16" s="513"/>
      <c r="AF16" s="513"/>
      <c r="AG16" s="513"/>
      <c r="AH16" s="513"/>
      <c r="AI16" s="513"/>
      <c r="AJ16" s="513"/>
      <c r="AK16" s="513"/>
      <c r="AL16" s="513"/>
      <c r="AM16" s="513"/>
      <c r="AN16" s="513"/>
      <c r="AO16" s="513"/>
      <c r="AP16" s="513"/>
    </row>
    <row r="17" spans="1:44" ht="13.5" customHeight="1">
      <c r="U17" s="525"/>
      <c r="V17" s="525"/>
      <c r="W17" s="525"/>
      <c r="X17" s="525"/>
      <c r="Y17" s="525"/>
      <c r="Z17" s="525"/>
      <c r="AA17" s="525"/>
      <c r="AB17" s="525"/>
      <c r="AC17" s="525"/>
      <c r="AD17" s="525"/>
      <c r="AE17" s="525"/>
      <c r="AF17" s="525"/>
      <c r="AG17" s="525"/>
      <c r="AH17" s="525"/>
      <c r="AI17" s="525"/>
      <c r="AJ17" s="525"/>
      <c r="AK17" s="525"/>
      <c r="AL17" s="525"/>
      <c r="AM17" s="525"/>
      <c r="AN17" s="530"/>
      <c r="AO17" s="530"/>
      <c r="AP17" s="530"/>
    </row>
    <row r="18" spans="1:44" ht="19.5" customHeight="1">
      <c r="B18" s="531"/>
      <c r="C18" s="1692" t="s">
        <v>5345</v>
      </c>
      <c r="D18" s="1692"/>
      <c r="E18" s="1692"/>
      <c r="F18" s="1692"/>
      <c r="G18" s="1692"/>
      <c r="H18" s="1692"/>
      <c r="I18" s="1692"/>
      <c r="J18" s="1692"/>
      <c r="K18" s="1692"/>
      <c r="L18" s="1692"/>
      <c r="M18" s="1692"/>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c r="AL18" s="1692"/>
      <c r="AM18" s="1692"/>
      <c r="AN18" s="1692"/>
      <c r="AO18" s="1692"/>
      <c r="AP18" s="1692"/>
      <c r="AQ18" s="531"/>
      <c r="AR18" s="531"/>
    </row>
    <row r="19" spans="1:44" ht="19.5" customHeight="1">
      <c r="B19" s="532"/>
      <c r="C19" s="1693" t="s">
        <v>5363</v>
      </c>
      <c r="D19" s="1693"/>
      <c r="E19" s="1693"/>
      <c r="F19" s="1693"/>
      <c r="G19" s="1693"/>
      <c r="H19" s="1693"/>
      <c r="I19" s="1693"/>
      <c r="J19" s="1693"/>
      <c r="K19" s="1693"/>
      <c r="L19" s="1693"/>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3"/>
      <c r="AK19" s="1693"/>
      <c r="AL19" s="1693"/>
      <c r="AM19" s="1693"/>
      <c r="AN19" s="1693"/>
      <c r="AO19" s="1693"/>
      <c r="AP19" s="1693"/>
      <c r="AQ19" s="532"/>
      <c r="AR19" s="532"/>
    </row>
    <row r="20" spans="1:44" ht="13.5" customHeight="1">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row>
    <row r="21" spans="1:44">
      <c r="A21" s="533"/>
      <c r="B21" s="533"/>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33"/>
      <c r="AR21" s="533"/>
    </row>
    <row r="22" spans="1:44">
      <c r="A22" s="533"/>
      <c r="B22" s="533"/>
      <c r="C22" s="1646" t="s">
        <v>5364</v>
      </c>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646"/>
      <c r="AM22" s="1646"/>
      <c r="AN22" s="1646"/>
      <c r="AO22" s="1646"/>
      <c r="AP22" s="1646"/>
      <c r="AQ22" s="533"/>
      <c r="AR22" s="533"/>
    </row>
    <row r="23" spans="1:44">
      <c r="A23" s="533"/>
      <c r="B23" s="533"/>
      <c r="C23" s="1646" t="s">
        <v>5365</v>
      </c>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646"/>
      <c r="AM23" s="1646"/>
      <c r="AN23" s="1646"/>
      <c r="AO23" s="1646"/>
      <c r="AP23" s="1646"/>
      <c r="AQ23" s="533"/>
      <c r="AR23" s="533"/>
    </row>
    <row r="24" spans="1:44">
      <c r="A24" s="533"/>
      <c r="B24" s="533"/>
      <c r="C24" s="1694" t="s">
        <v>5366</v>
      </c>
      <c r="D24" s="1694"/>
      <c r="E24" s="1694"/>
      <c r="F24" s="1694"/>
      <c r="G24" s="1694"/>
      <c r="H24" s="1694"/>
      <c r="I24" s="1694"/>
      <c r="J24" s="1694"/>
      <c r="K24" s="1694"/>
      <c r="L24" s="1694"/>
      <c r="M24" s="1694"/>
      <c r="N24" s="1694"/>
      <c r="O24" s="1694"/>
      <c r="P24" s="1694"/>
      <c r="Q24" s="1694"/>
      <c r="R24" s="1694"/>
      <c r="S24" s="1694"/>
      <c r="T24" s="1694"/>
      <c r="U24" s="1694"/>
      <c r="V24" s="1694"/>
      <c r="W24" s="1694"/>
      <c r="X24" s="1694"/>
      <c r="Y24" s="1694"/>
      <c r="Z24" s="1694"/>
      <c r="AA24" s="1694"/>
      <c r="AB24" s="1694"/>
      <c r="AC24" s="1694"/>
      <c r="AD24" s="1694"/>
      <c r="AE24" s="1694"/>
      <c r="AF24" s="1694"/>
      <c r="AG24" s="1694"/>
      <c r="AH24" s="1694"/>
      <c r="AI24" s="1694"/>
      <c r="AJ24" s="1694"/>
      <c r="AK24" s="1694"/>
      <c r="AL24" s="1694"/>
      <c r="AM24" s="1694"/>
      <c r="AN24" s="1694"/>
      <c r="AO24" s="1694"/>
      <c r="AP24" s="1694"/>
      <c r="AQ24" s="533"/>
      <c r="AR24" s="533"/>
    </row>
    <row r="25" spans="1:44">
      <c r="A25" s="533"/>
      <c r="B25" s="533"/>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3"/>
      <c r="AR25" s="533"/>
    </row>
    <row r="26" spans="1:44">
      <c r="A26" s="533"/>
      <c r="B26" s="53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33"/>
      <c r="AR26" s="533"/>
    </row>
    <row r="27" spans="1:44">
      <c r="A27" s="533"/>
      <c r="B27" s="533"/>
      <c r="C27" s="1647" t="s">
        <v>20</v>
      </c>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647"/>
      <c r="AM27" s="1647"/>
      <c r="AN27" s="1647"/>
      <c r="AO27" s="1647"/>
      <c r="AP27" s="1647"/>
      <c r="AQ27" s="533"/>
      <c r="AR27" s="533"/>
    </row>
    <row r="28" spans="1:44">
      <c r="A28" s="533"/>
      <c r="B28" s="533"/>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3"/>
      <c r="AR28" s="533"/>
    </row>
    <row r="29" spans="1:44">
      <c r="A29" s="533"/>
      <c r="B29" s="533"/>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3"/>
      <c r="AR29" s="533"/>
    </row>
    <row r="30" spans="1:44">
      <c r="A30" s="533"/>
      <c r="B30" s="533"/>
      <c r="C30" s="535"/>
      <c r="D30" s="535"/>
      <c r="E30" s="535"/>
      <c r="F30" s="535" t="s">
        <v>5367</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3"/>
      <c r="AR30" s="533"/>
    </row>
    <row r="31" spans="1:44">
      <c r="A31" s="533"/>
      <c r="B31" s="533"/>
      <c r="C31" s="535"/>
      <c r="D31" s="535"/>
      <c r="E31" s="535"/>
      <c r="F31" s="1682" t="s">
        <v>5368</v>
      </c>
      <c r="G31" s="1683"/>
      <c r="H31" s="1683"/>
      <c r="I31" s="1683"/>
      <c r="J31" s="1683"/>
      <c r="K31" s="1683"/>
      <c r="L31" s="1683"/>
      <c r="M31" s="1683"/>
      <c r="N31" s="1683"/>
      <c r="O31" s="1683"/>
      <c r="P31" s="1683"/>
      <c r="Q31" s="1683"/>
      <c r="R31" s="1683"/>
      <c r="S31" s="1683"/>
      <c r="T31" s="1683"/>
      <c r="U31" s="1683"/>
      <c r="V31" s="1683"/>
      <c r="W31" s="1683"/>
      <c r="X31" s="1683"/>
      <c r="Y31" s="1683"/>
      <c r="Z31" s="1683"/>
      <c r="AA31" s="1683"/>
      <c r="AB31" s="1669" t="s">
        <v>5369</v>
      </c>
      <c r="AC31" s="1669"/>
      <c r="AD31" s="1669"/>
      <c r="AE31" s="1669"/>
      <c r="AF31" s="1669"/>
      <c r="AG31" s="1669"/>
      <c r="AH31" s="1669" t="s">
        <v>5370</v>
      </c>
      <c r="AI31" s="1669"/>
      <c r="AJ31" s="1669"/>
      <c r="AK31" s="1669"/>
      <c r="AL31" s="1669"/>
      <c r="AM31" s="1670"/>
      <c r="AN31" s="535"/>
      <c r="AO31" s="535"/>
      <c r="AP31" s="535"/>
      <c r="AQ31" s="533"/>
      <c r="AR31" s="533"/>
    </row>
    <row r="32" spans="1:44">
      <c r="A32" s="533"/>
      <c r="B32" s="533"/>
      <c r="C32" s="535"/>
      <c r="D32" s="535"/>
      <c r="E32" s="535"/>
      <c r="F32" s="1685"/>
      <c r="G32" s="1686"/>
      <c r="H32" s="1686"/>
      <c r="I32" s="1686"/>
      <c r="J32" s="1686"/>
      <c r="K32" s="1686"/>
      <c r="L32" s="1686"/>
      <c r="M32" s="1686"/>
      <c r="N32" s="1686"/>
      <c r="O32" s="1686"/>
      <c r="P32" s="1686"/>
      <c r="Q32" s="1686"/>
      <c r="R32" s="1686"/>
      <c r="S32" s="1686"/>
      <c r="T32" s="1686"/>
      <c r="U32" s="1686"/>
      <c r="V32" s="1686"/>
      <c r="W32" s="1686"/>
      <c r="X32" s="1686"/>
      <c r="Y32" s="1686"/>
      <c r="Z32" s="1686"/>
      <c r="AA32" s="1686"/>
      <c r="AB32" s="1671"/>
      <c r="AC32" s="1671"/>
      <c r="AD32" s="1671"/>
      <c r="AE32" s="1671"/>
      <c r="AF32" s="1671"/>
      <c r="AG32" s="1671"/>
      <c r="AH32" s="1671"/>
      <c r="AI32" s="1671"/>
      <c r="AJ32" s="1671"/>
      <c r="AK32" s="1671"/>
      <c r="AL32" s="1671"/>
      <c r="AM32" s="1672"/>
      <c r="AN32" s="535"/>
      <c r="AO32" s="535"/>
      <c r="AP32" s="535"/>
      <c r="AQ32" s="533"/>
      <c r="AR32" s="533"/>
    </row>
    <row r="33" spans="1:44">
      <c r="A33" s="533"/>
      <c r="B33" s="533"/>
      <c r="C33" s="535"/>
      <c r="D33" s="535"/>
      <c r="E33" s="535"/>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c r="AL33" s="536"/>
      <c r="AM33" s="536"/>
      <c r="AN33" s="535"/>
      <c r="AO33" s="535"/>
      <c r="AP33" s="535"/>
      <c r="AQ33" s="533"/>
      <c r="AR33" s="533"/>
    </row>
    <row r="34" spans="1:44">
      <c r="A34" s="533"/>
      <c r="B34" s="533"/>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3"/>
      <c r="AR34" s="533"/>
    </row>
    <row r="35" spans="1:44">
      <c r="A35" s="533"/>
      <c r="B35" s="533"/>
      <c r="C35" s="535"/>
      <c r="D35" s="535"/>
      <c r="E35" s="535"/>
      <c r="F35" s="535" t="s">
        <v>5371</v>
      </c>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3"/>
      <c r="AR35" s="533"/>
    </row>
    <row r="36" spans="1:44">
      <c r="A36" s="533"/>
      <c r="B36" s="533"/>
      <c r="C36" s="535"/>
      <c r="D36" s="535"/>
      <c r="E36" s="535"/>
      <c r="F36" s="1673" t="s">
        <v>5372</v>
      </c>
      <c r="G36" s="1674"/>
      <c r="H36" s="1674"/>
      <c r="I36" s="1674"/>
      <c r="J36" s="1674"/>
      <c r="K36" s="1674"/>
      <c r="L36" s="1674"/>
      <c r="M36" s="1674"/>
      <c r="N36" s="1674"/>
      <c r="O36" s="1674"/>
      <c r="P36" s="1674"/>
      <c r="Q36" s="1674"/>
      <c r="R36" s="1674"/>
      <c r="S36" s="1674"/>
      <c r="T36" s="1674"/>
      <c r="U36" s="1674"/>
      <c r="V36" s="1674"/>
      <c r="W36" s="1674"/>
      <c r="X36" s="1674"/>
      <c r="Y36" s="1674"/>
      <c r="Z36" s="1674"/>
      <c r="AA36" s="1674"/>
      <c r="AB36" s="1674"/>
      <c r="AC36" s="1674"/>
      <c r="AD36" s="1674"/>
      <c r="AE36" s="1674"/>
      <c r="AF36" s="1674"/>
      <c r="AG36" s="1674"/>
      <c r="AH36" s="1674"/>
      <c r="AI36" s="1674"/>
      <c r="AJ36" s="1674"/>
      <c r="AK36" s="1674"/>
      <c r="AL36" s="1674"/>
      <c r="AM36" s="1675"/>
      <c r="AN36" s="535"/>
      <c r="AO36" s="535"/>
      <c r="AP36" s="535"/>
      <c r="AQ36" s="533"/>
      <c r="AR36" s="533"/>
    </row>
    <row r="37" spans="1:44">
      <c r="A37" s="533"/>
      <c r="B37" s="533"/>
      <c r="C37" s="535"/>
      <c r="D37" s="535"/>
      <c r="E37" s="535"/>
      <c r="F37" s="1676"/>
      <c r="G37" s="1677"/>
      <c r="H37" s="1677"/>
      <c r="I37" s="1677"/>
      <c r="J37" s="1677"/>
      <c r="K37" s="1677"/>
      <c r="L37" s="1677"/>
      <c r="M37" s="1677"/>
      <c r="N37" s="1677"/>
      <c r="O37" s="1677"/>
      <c r="P37" s="1677"/>
      <c r="Q37" s="1677"/>
      <c r="R37" s="1677"/>
      <c r="S37" s="1677"/>
      <c r="T37" s="1677"/>
      <c r="U37" s="1677"/>
      <c r="V37" s="1677"/>
      <c r="W37" s="1677"/>
      <c r="X37" s="1677"/>
      <c r="Y37" s="1677"/>
      <c r="Z37" s="1677"/>
      <c r="AA37" s="1677"/>
      <c r="AB37" s="1677"/>
      <c r="AC37" s="1677"/>
      <c r="AD37" s="1677"/>
      <c r="AE37" s="1677"/>
      <c r="AF37" s="1677"/>
      <c r="AG37" s="1677"/>
      <c r="AH37" s="1677"/>
      <c r="AI37" s="1677"/>
      <c r="AJ37" s="1677"/>
      <c r="AK37" s="1677"/>
      <c r="AL37" s="1677"/>
      <c r="AM37" s="1678"/>
      <c r="AN37" s="535"/>
      <c r="AO37" s="535"/>
      <c r="AP37" s="535"/>
      <c r="AQ37" s="533"/>
      <c r="AR37" s="533"/>
    </row>
    <row r="38" spans="1:44">
      <c r="A38" s="533"/>
      <c r="B38" s="533"/>
      <c r="C38" s="535"/>
      <c r="D38" s="535"/>
      <c r="E38" s="535"/>
      <c r="F38" s="1676"/>
      <c r="G38" s="1677"/>
      <c r="H38" s="1677"/>
      <c r="I38" s="1677"/>
      <c r="J38" s="1677"/>
      <c r="K38" s="1677"/>
      <c r="L38" s="1677"/>
      <c r="M38" s="1677"/>
      <c r="N38" s="1677"/>
      <c r="O38" s="1677"/>
      <c r="P38" s="1677"/>
      <c r="Q38" s="1677"/>
      <c r="R38" s="1677"/>
      <c r="S38" s="1677"/>
      <c r="T38" s="1677"/>
      <c r="U38" s="1677"/>
      <c r="V38" s="1677"/>
      <c r="W38" s="1677"/>
      <c r="X38" s="1677"/>
      <c r="Y38" s="1677"/>
      <c r="Z38" s="1677"/>
      <c r="AA38" s="1677"/>
      <c r="AB38" s="1677"/>
      <c r="AC38" s="1677"/>
      <c r="AD38" s="1677"/>
      <c r="AE38" s="1677"/>
      <c r="AF38" s="1677"/>
      <c r="AG38" s="1677"/>
      <c r="AH38" s="1677"/>
      <c r="AI38" s="1677"/>
      <c r="AJ38" s="1677"/>
      <c r="AK38" s="1677"/>
      <c r="AL38" s="1677"/>
      <c r="AM38" s="1678"/>
      <c r="AN38" s="535"/>
      <c r="AO38" s="535"/>
      <c r="AP38" s="535"/>
      <c r="AQ38" s="533"/>
      <c r="AR38" s="533"/>
    </row>
    <row r="39" spans="1:44">
      <c r="A39" s="533"/>
      <c r="B39" s="533"/>
      <c r="C39" s="535"/>
      <c r="D39" s="535"/>
      <c r="E39" s="535"/>
      <c r="F39" s="1676"/>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7"/>
      <c r="AD39" s="1677"/>
      <c r="AE39" s="1677"/>
      <c r="AF39" s="1677"/>
      <c r="AG39" s="1677"/>
      <c r="AH39" s="1677"/>
      <c r="AI39" s="1677"/>
      <c r="AJ39" s="1677"/>
      <c r="AK39" s="1677"/>
      <c r="AL39" s="1677"/>
      <c r="AM39" s="1678"/>
      <c r="AN39" s="535"/>
      <c r="AO39" s="535"/>
      <c r="AP39" s="535"/>
      <c r="AQ39" s="533"/>
      <c r="AR39" s="533"/>
    </row>
    <row r="40" spans="1:44">
      <c r="A40" s="533"/>
      <c r="B40" s="533"/>
      <c r="C40" s="535"/>
      <c r="D40" s="535"/>
      <c r="E40" s="535"/>
      <c r="F40" s="1676"/>
      <c r="G40" s="1677"/>
      <c r="H40" s="1677"/>
      <c r="I40" s="1677"/>
      <c r="J40" s="1677"/>
      <c r="K40" s="1677"/>
      <c r="L40" s="1677"/>
      <c r="M40" s="1677"/>
      <c r="N40" s="1677"/>
      <c r="O40" s="1677"/>
      <c r="P40" s="1677"/>
      <c r="Q40" s="1677"/>
      <c r="R40" s="1677"/>
      <c r="S40" s="1677"/>
      <c r="T40" s="1677"/>
      <c r="U40" s="1677"/>
      <c r="V40" s="1677"/>
      <c r="W40" s="1677"/>
      <c r="X40" s="1677"/>
      <c r="Y40" s="1677"/>
      <c r="Z40" s="1677"/>
      <c r="AA40" s="1677"/>
      <c r="AB40" s="1677"/>
      <c r="AC40" s="1677"/>
      <c r="AD40" s="1677"/>
      <c r="AE40" s="1677"/>
      <c r="AF40" s="1677"/>
      <c r="AG40" s="1677"/>
      <c r="AH40" s="1677"/>
      <c r="AI40" s="1677"/>
      <c r="AJ40" s="1677"/>
      <c r="AK40" s="1677"/>
      <c r="AL40" s="1677"/>
      <c r="AM40" s="1678"/>
      <c r="AN40" s="535"/>
      <c r="AO40" s="535"/>
      <c r="AP40" s="535"/>
      <c r="AQ40" s="533"/>
      <c r="AR40" s="533"/>
    </row>
    <row r="41" spans="1:44">
      <c r="A41" s="533"/>
      <c r="B41" s="533"/>
      <c r="C41" s="535"/>
      <c r="D41" s="535"/>
      <c r="E41" s="535"/>
      <c r="F41" s="1676"/>
      <c r="G41" s="1677"/>
      <c r="H41" s="1677"/>
      <c r="I41" s="1677"/>
      <c r="J41" s="1677"/>
      <c r="K41" s="1677"/>
      <c r="L41" s="1677"/>
      <c r="M41" s="1677"/>
      <c r="N41" s="1677"/>
      <c r="O41" s="1677"/>
      <c r="P41" s="1677"/>
      <c r="Q41" s="1677"/>
      <c r="R41" s="1677"/>
      <c r="S41" s="1677"/>
      <c r="T41" s="1677"/>
      <c r="U41" s="1677"/>
      <c r="V41" s="1677"/>
      <c r="W41" s="1677"/>
      <c r="X41" s="1677"/>
      <c r="Y41" s="1677"/>
      <c r="Z41" s="1677"/>
      <c r="AA41" s="1677"/>
      <c r="AB41" s="1677"/>
      <c r="AC41" s="1677"/>
      <c r="AD41" s="1677"/>
      <c r="AE41" s="1677"/>
      <c r="AF41" s="1677"/>
      <c r="AG41" s="1677"/>
      <c r="AH41" s="1677"/>
      <c r="AI41" s="1677"/>
      <c r="AJ41" s="1677"/>
      <c r="AK41" s="1677"/>
      <c r="AL41" s="1677"/>
      <c r="AM41" s="1678"/>
      <c r="AN41" s="535"/>
      <c r="AO41" s="535"/>
      <c r="AP41" s="535"/>
      <c r="AQ41" s="533"/>
      <c r="AR41" s="533"/>
    </row>
    <row r="42" spans="1:44">
      <c r="A42" s="533"/>
      <c r="B42" s="533"/>
      <c r="C42" s="535"/>
      <c r="D42" s="535"/>
      <c r="E42" s="535"/>
      <c r="F42" s="1676"/>
      <c r="G42" s="1677"/>
      <c r="H42" s="1677"/>
      <c r="I42" s="1677"/>
      <c r="J42" s="1677"/>
      <c r="K42" s="1677"/>
      <c r="L42" s="1677"/>
      <c r="M42" s="1677"/>
      <c r="N42" s="1677"/>
      <c r="O42" s="1677"/>
      <c r="P42" s="1677"/>
      <c r="Q42" s="1677"/>
      <c r="R42" s="1677"/>
      <c r="S42" s="1677"/>
      <c r="T42" s="1677"/>
      <c r="U42" s="1677"/>
      <c r="V42" s="1677"/>
      <c r="W42" s="1677"/>
      <c r="X42" s="1677"/>
      <c r="Y42" s="1677"/>
      <c r="Z42" s="1677"/>
      <c r="AA42" s="1677"/>
      <c r="AB42" s="1677"/>
      <c r="AC42" s="1677"/>
      <c r="AD42" s="1677"/>
      <c r="AE42" s="1677"/>
      <c r="AF42" s="1677"/>
      <c r="AG42" s="1677"/>
      <c r="AH42" s="1677"/>
      <c r="AI42" s="1677"/>
      <c r="AJ42" s="1677"/>
      <c r="AK42" s="1677"/>
      <c r="AL42" s="1677"/>
      <c r="AM42" s="1678"/>
      <c r="AN42" s="535"/>
      <c r="AO42" s="535"/>
      <c r="AP42" s="535"/>
      <c r="AQ42" s="533"/>
      <c r="AR42" s="533"/>
    </row>
    <row r="43" spans="1:44">
      <c r="A43" s="533"/>
      <c r="B43" s="533"/>
      <c r="C43" s="535"/>
      <c r="D43" s="535"/>
      <c r="E43" s="535"/>
      <c r="F43" s="1676" t="s">
        <v>5373</v>
      </c>
      <c r="G43" s="1677"/>
      <c r="H43" s="1677"/>
      <c r="I43" s="1677"/>
      <c r="J43" s="1677"/>
      <c r="K43" s="1677"/>
      <c r="L43" s="1677"/>
      <c r="M43" s="1677"/>
      <c r="N43" s="1677"/>
      <c r="O43" s="1677"/>
      <c r="P43" s="1677"/>
      <c r="Q43" s="1677"/>
      <c r="R43" s="1677"/>
      <c r="S43" s="1677"/>
      <c r="T43" s="1677"/>
      <c r="U43" s="1677"/>
      <c r="V43" s="1677"/>
      <c r="W43" s="1677"/>
      <c r="X43" s="1677"/>
      <c r="Y43" s="1677"/>
      <c r="Z43" s="1677"/>
      <c r="AA43" s="1677"/>
      <c r="AB43" s="1677"/>
      <c r="AC43" s="1677"/>
      <c r="AD43" s="1677"/>
      <c r="AE43" s="1677"/>
      <c r="AF43" s="1677"/>
      <c r="AG43" s="1677"/>
      <c r="AH43" s="1677"/>
      <c r="AI43" s="1677"/>
      <c r="AJ43" s="1677"/>
      <c r="AK43" s="1677"/>
      <c r="AL43" s="1677"/>
      <c r="AM43" s="1678"/>
      <c r="AN43" s="535"/>
      <c r="AO43" s="535"/>
      <c r="AP43" s="535"/>
      <c r="AQ43" s="533"/>
      <c r="AR43" s="533"/>
    </row>
    <row r="44" spans="1:44">
      <c r="A44" s="533"/>
      <c r="B44" s="533"/>
      <c r="C44" s="535"/>
      <c r="D44" s="535"/>
      <c r="E44" s="535"/>
      <c r="F44" s="1676"/>
      <c r="G44" s="1677"/>
      <c r="H44" s="1677"/>
      <c r="I44" s="1677"/>
      <c r="J44" s="1677"/>
      <c r="K44" s="1677"/>
      <c r="L44" s="1677"/>
      <c r="M44" s="1677"/>
      <c r="N44" s="1677"/>
      <c r="O44" s="1677"/>
      <c r="P44" s="1677"/>
      <c r="Q44" s="1677"/>
      <c r="R44" s="1677"/>
      <c r="S44" s="1677"/>
      <c r="T44" s="1677"/>
      <c r="U44" s="1677"/>
      <c r="V44" s="1677"/>
      <c r="W44" s="1677"/>
      <c r="X44" s="1677"/>
      <c r="Y44" s="1677"/>
      <c r="Z44" s="1677"/>
      <c r="AA44" s="1677"/>
      <c r="AB44" s="1677"/>
      <c r="AC44" s="1677"/>
      <c r="AD44" s="1677"/>
      <c r="AE44" s="1677"/>
      <c r="AF44" s="1677"/>
      <c r="AG44" s="1677"/>
      <c r="AH44" s="1677"/>
      <c r="AI44" s="1677"/>
      <c r="AJ44" s="1677"/>
      <c r="AK44" s="1677"/>
      <c r="AL44" s="1677"/>
      <c r="AM44" s="1678"/>
      <c r="AN44" s="535"/>
      <c r="AO44" s="535"/>
      <c r="AP44" s="535"/>
      <c r="AQ44" s="533"/>
      <c r="AR44" s="533"/>
    </row>
    <row r="45" spans="1:44">
      <c r="A45" s="533"/>
      <c r="B45" s="533"/>
      <c r="C45" s="535"/>
      <c r="D45" s="535"/>
      <c r="E45" s="535"/>
      <c r="F45" s="1676"/>
      <c r="G45" s="1677"/>
      <c r="H45" s="1677"/>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7"/>
      <c r="AF45" s="1677"/>
      <c r="AG45" s="1677"/>
      <c r="AH45" s="1677"/>
      <c r="AI45" s="1677"/>
      <c r="AJ45" s="1677"/>
      <c r="AK45" s="1677"/>
      <c r="AL45" s="1677"/>
      <c r="AM45" s="1678"/>
      <c r="AN45" s="535"/>
      <c r="AO45" s="535"/>
      <c r="AP45" s="535"/>
      <c r="AQ45" s="533"/>
      <c r="AR45" s="533"/>
    </row>
    <row r="46" spans="1:44">
      <c r="A46" s="533"/>
      <c r="B46" s="533"/>
      <c r="C46" s="535"/>
      <c r="D46" s="535"/>
      <c r="E46" s="535"/>
      <c r="F46" s="1676"/>
      <c r="G46" s="1677"/>
      <c r="H46" s="1677"/>
      <c r="I46" s="1677"/>
      <c r="J46" s="1677"/>
      <c r="K46" s="1677"/>
      <c r="L46" s="1677"/>
      <c r="M46" s="1677"/>
      <c r="N46" s="1677"/>
      <c r="O46" s="1677"/>
      <c r="P46" s="1677"/>
      <c r="Q46" s="1677"/>
      <c r="R46" s="1677"/>
      <c r="S46" s="1677"/>
      <c r="T46" s="1677"/>
      <c r="U46" s="1677"/>
      <c r="V46" s="1677"/>
      <c r="W46" s="1677"/>
      <c r="X46" s="1677"/>
      <c r="Y46" s="1677"/>
      <c r="Z46" s="1677"/>
      <c r="AA46" s="1677"/>
      <c r="AB46" s="1677"/>
      <c r="AC46" s="1677"/>
      <c r="AD46" s="1677"/>
      <c r="AE46" s="1677"/>
      <c r="AF46" s="1677"/>
      <c r="AG46" s="1677"/>
      <c r="AH46" s="1677"/>
      <c r="AI46" s="1677"/>
      <c r="AJ46" s="1677"/>
      <c r="AK46" s="1677"/>
      <c r="AL46" s="1677"/>
      <c r="AM46" s="1678"/>
      <c r="AN46" s="535"/>
      <c r="AO46" s="535"/>
      <c r="AP46" s="535"/>
      <c r="AQ46" s="533"/>
      <c r="AR46" s="533"/>
    </row>
    <row r="47" spans="1:44">
      <c r="A47" s="533"/>
      <c r="B47" s="533"/>
      <c r="C47" s="535"/>
      <c r="D47" s="535"/>
      <c r="E47" s="535"/>
      <c r="F47" s="1676"/>
      <c r="G47" s="1677"/>
      <c r="H47" s="1677"/>
      <c r="I47" s="1677"/>
      <c r="J47" s="1677"/>
      <c r="K47" s="1677"/>
      <c r="L47" s="1677"/>
      <c r="M47" s="1677"/>
      <c r="N47" s="1677"/>
      <c r="O47" s="1677"/>
      <c r="P47" s="1677"/>
      <c r="Q47" s="1677"/>
      <c r="R47" s="1677"/>
      <c r="S47" s="1677"/>
      <c r="T47" s="1677"/>
      <c r="U47" s="1677"/>
      <c r="V47" s="1677"/>
      <c r="W47" s="1677"/>
      <c r="X47" s="1677"/>
      <c r="Y47" s="1677"/>
      <c r="Z47" s="1677"/>
      <c r="AA47" s="1677"/>
      <c r="AB47" s="1677"/>
      <c r="AC47" s="1677"/>
      <c r="AD47" s="1677"/>
      <c r="AE47" s="1677"/>
      <c r="AF47" s="1677"/>
      <c r="AG47" s="1677"/>
      <c r="AH47" s="1677"/>
      <c r="AI47" s="1677"/>
      <c r="AJ47" s="1677"/>
      <c r="AK47" s="1677"/>
      <c r="AL47" s="1677"/>
      <c r="AM47" s="1678"/>
      <c r="AN47" s="535"/>
      <c r="AO47" s="535"/>
      <c r="AP47" s="535"/>
      <c r="AQ47" s="533"/>
      <c r="AR47" s="533"/>
    </row>
    <row r="48" spans="1:44">
      <c r="A48" s="533"/>
      <c r="B48" s="533"/>
      <c r="C48" s="535"/>
      <c r="D48" s="535"/>
      <c r="E48" s="535"/>
      <c r="F48" s="1676"/>
      <c r="G48" s="1677"/>
      <c r="H48" s="1677"/>
      <c r="I48" s="1677"/>
      <c r="J48" s="1677"/>
      <c r="K48" s="1677"/>
      <c r="L48" s="1677"/>
      <c r="M48" s="1677"/>
      <c r="N48" s="1677"/>
      <c r="O48" s="1677"/>
      <c r="P48" s="1677"/>
      <c r="Q48" s="1677"/>
      <c r="R48" s="1677"/>
      <c r="S48" s="1677"/>
      <c r="T48" s="1677"/>
      <c r="U48" s="1677"/>
      <c r="V48" s="1677"/>
      <c r="W48" s="1677"/>
      <c r="X48" s="1677"/>
      <c r="Y48" s="1677"/>
      <c r="Z48" s="1677"/>
      <c r="AA48" s="1677"/>
      <c r="AB48" s="1677"/>
      <c r="AC48" s="1677"/>
      <c r="AD48" s="1677"/>
      <c r="AE48" s="1677"/>
      <c r="AF48" s="1677"/>
      <c r="AG48" s="1677"/>
      <c r="AH48" s="1677"/>
      <c r="AI48" s="1677"/>
      <c r="AJ48" s="1677"/>
      <c r="AK48" s="1677"/>
      <c r="AL48" s="1677"/>
      <c r="AM48" s="1678"/>
      <c r="AN48" s="535"/>
      <c r="AO48" s="535"/>
      <c r="AP48" s="535"/>
      <c r="AQ48" s="533"/>
      <c r="AR48" s="533"/>
    </row>
    <row r="49" spans="1:44">
      <c r="A49" s="533"/>
      <c r="B49" s="533"/>
      <c r="C49" s="535"/>
      <c r="D49" s="535"/>
      <c r="E49" s="535"/>
      <c r="F49" s="1676"/>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677"/>
      <c r="AM49" s="1678"/>
      <c r="AN49" s="535"/>
      <c r="AO49" s="535"/>
      <c r="AP49" s="535"/>
      <c r="AQ49" s="533"/>
      <c r="AR49" s="533"/>
    </row>
    <row r="50" spans="1:44">
      <c r="A50" s="533"/>
      <c r="B50" s="533"/>
      <c r="C50" s="535"/>
      <c r="D50" s="535"/>
      <c r="E50" s="535"/>
      <c r="F50" s="1679"/>
      <c r="G50" s="1680"/>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680"/>
      <c r="AM50" s="1681"/>
      <c r="AN50" s="535"/>
      <c r="AO50" s="535"/>
      <c r="AP50" s="535"/>
      <c r="AQ50" s="533"/>
      <c r="AR50" s="533"/>
    </row>
    <row r="51" spans="1:44">
      <c r="A51" s="533"/>
      <c r="B51" s="533"/>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3"/>
      <c r="AR51" s="533"/>
    </row>
    <row r="52" spans="1:44">
      <c r="A52" s="533"/>
      <c r="B52" s="533"/>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3"/>
      <c r="AR52" s="533"/>
    </row>
    <row r="53" spans="1:44">
      <c r="C53" s="535"/>
      <c r="D53" s="535"/>
      <c r="E53" s="535"/>
      <c r="F53" s="535" t="s">
        <v>5374</v>
      </c>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row>
    <row r="54" spans="1:44">
      <c r="C54" s="535"/>
      <c r="D54" s="535"/>
      <c r="E54" s="535"/>
      <c r="F54" s="1682" t="s">
        <v>5375</v>
      </c>
      <c r="G54" s="1683"/>
      <c r="H54" s="1683"/>
      <c r="I54" s="1683"/>
      <c r="J54" s="1683"/>
      <c r="K54" s="1683"/>
      <c r="L54" s="1683"/>
      <c r="M54" s="1683"/>
      <c r="N54" s="1683"/>
      <c r="O54" s="1683"/>
      <c r="P54" s="1684"/>
      <c r="Q54" s="1683" t="s">
        <v>5106</v>
      </c>
      <c r="R54" s="1683"/>
      <c r="S54" s="1683"/>
      <c r="T54" s="1688"/>
      <c r="U54" s="1688"/>
      <c r="V54" s="1683" t="s">
        <v>9</v>
      </c>
      <c r="W54" s="1683"/>
      <c r="X54" s="1688"/>
      <c r="Y54" s="1688"/>
      <c r="Z54" s="1683" t="s">
        <v>5179</v>
      </c>
      <c r="AA54" s="1683"/>
      <c r="AB54" s="1688"/>
      <c r="AC54" s="1688"/>
      <c r="AD54" s="1683" t="s">
        <v>10</v>
      </c>
      <c r="AE54" s="1690"/>
      <c r="AF54" s="537"/>
      <c r="AG54" s="537"/>
      <c r="AH54" s="537"/>
      <c r="AI54" s="537"/>
      <c r="AJ54" s="537"/>
      <c r="AK54" s="537"/>
      <c r="AL54" s="537"/>
      <c r="AM54" s="538"/>
      <c r="AN54" s="535"/>
      <c r="AO54" s="535"/>
      <c r="AP54" s="535"/>
    </row>
    <row r="55" spans="1:44">
      <c r="C55" s="535"/>
      <c r="D55" s="535"/>
      <c r="E55" s="535"/>
      <c r="F55" s="1685"/>
      <c r="G55" s="1686"/>
      <c r="H55" s="1686"/>
      <c r="I55" s="1686"/>
      <c r="J55" s="1686"/>
      <c r="K55" s="1686"/>
      <c r="L55" s="1686"/>
      <c r="M55" s="1686"/>
      <c r="N55" s="1686"/>
      <c r="O55" s="1686"/>
      <c r="P55" s="1687"/>
      <c r="Q55" s="1686"/>
      <c r="R55" s="1686"/>
      <c r="S55" s="1686"/>
      <c r="T55" s="1689"/>
      <c r="U55" s="1689"/>
      <c r="V55" s="1686"/>
      <c r="W55" s="1686"/>
      <c r="X55" s="1689"/>
      <c r="Y55" s="1689"/>
      <c r="Z55" s="1686"/>
      <c r="AA55" s="1686"/>
      <c r="AB55" s="1689"/>
      <c r="AC55" s="1689"/>
      <c r="AD55" s="1686"/>
      <c r="AE55" s="1691"/>
      <c r="AF55" s="537"/>
      <c r="AG55" s="537"/>
      <c r="AH55" s="537"/>
      <c r="AI55" s="537"/>
      <c r="AJ55" s="537"/>
      <c r="AK55" s="537"/>
      <c r="AL55" s="537"/>
      <c r="AM55" s="538"/>
      <c r="AN55" s="535"/>
      <c r="AO55" s="535"/>
      <c r="AP55" s="535"/>
    </row>
    <row r="56" spans="1:44">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N56" s="535"/>
      <c r="AO56" s="535"/>
      <c r="AP56" s="535"/>
    </row>
    <row r="57" spans="1:44">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9" t="s">
        <v>5359</v>
      </c>
      <c r="AN57" s="535"/>
      <c r="AO57" s="535"/>
      <c r="AP57" s="535"/>
    </row>
    <row r="58" spans="1:44">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row>
    <row r="59" spans="1:44">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row>
    <row r="60" spans="1:44">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row>
    <row r="61" spans="1:44">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row>
    <row r="62" spans="1:44">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row>
  </sheetData>
  <mergeCells count="34">
    <mergeCell ref="C2:P2"/>
    <mergeCell ref="C3:D4"/>
    <mergeCell ref="E3:F4"/>
    <mergeCell ref="G3:H4"/>
    <mergeCell ref="I3:J4"/>
    <mergeCell ref="K3:L4"/>
    <mergeCell ref="M3:N4"/>
    <mergeCell ref="O3:P4"/>
    <mergeCell ref="C27:AP27"/>
    <mergeCell ref="AI7:AJ7"/>
    <mergeCell ref="Y13:AC13"/>
    <mergeCell ref="AD13:AP13"/>
    <mergeCell ref="Y14:AC14"/>
    <mergeCell ref="AD14:AP14"/>
    <mergeCell ref="Y15:AC15"/>
    <mergeCell ref="AD15:AP15"/>
    <mergeCell ref="C18:AP18"/>
    <mergeCell ref="C19:AP19"/>
    <mergeCell ref="C22:AP22"/>
    <mergeCell ref="C23:AP23"/>
    <mergeCell ref="C24:AP24"/>
    <mergeCell ref="AH31:AM32"/>
    <mergeCell ref="F36:AM42"/>
    <mergeCell ref="F43:AM50"/>
    <mergeCell ref="F54:P55"/>
    <mergeCell ref="Q54:S55"/>
    <mergeCell ref="T54:U55"/>
    <mergeCell ref="V54:W55"/>
    <mergeCell ref="X54:Y55"/>
    <mergeCell ref="Z54:AA55"/>
    <mergeCell ref="AB54:AC55"/>
    <mergeCell ref="AD54:AE55"/>
    <mergeCell ref="F31:AA32"/>
    <mergeCell ref="AB31:AG32"/>
  </mergeCells>
  <phoneticPr fontId="6"/>
  <dataValidations count="1">
    <dataValidation imeMode="halfAlpha" allowBlank="1" showInputMessage="1" showErrorMessage="1" sqref="AK9:AR11 AI6:AP6 AK7:AL8 AN7:AN8 AP7:AP8"/>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28</xdr:col>
                    <xdr:colOff>28575</xdr:colOff>
                    <xdr:row>30</xdr:row>
                    <xdr:rowOff>47625</xdr:rowOff>
                  </from>
                  <to>
                    <xdr:col>29</xdr:col>
                    <xdr:colOff>76200</xdr:colOff>
                    <xdr:row>31</xdr:row>
                    <xdr:rowOff>123825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34</xdr:col>
                    <xdr:colOff>57150</xdr:colOff>
                    <xdr:row>30</xdr:row>
                    <xdr:rowOff>47625</xdr:rowOff>
                  </from>
                  <to>
                    <xdr:col>35</xdr:col>
                    <xdr:colOff>104775</xdr:colOff>
                    <xdr:row>31</xdr:row>
                    <xdr:rowOff>114300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74"/>
  <sheetViews>
    <sheetView view="pageBreakPreview" zoomScale="85" zoomScaleNormal="100" zoomScaleSheetLayoutView="85" workbookViewId="0"/>
  </sheetViews>
  <sheetFormatPr defaultColWidth="2.125" defaultRowHeight="13.5"/>
  <cols>
    <col min="1" max="6" width="2.125" style="541"/>
    <col min="7" max="7" width="2" style="541" customWidth="1"/>
    <col min="8" max="8" width="2.125" style="541" customWidth="1"/>
    <col min="9" max="17" width="2.125" style="541"/>
    <col min="18" max="19" width="3" style="541" customWidth="1"/>
    <col min="20" max="36" width="2.125" style="541"/>
    <col min="37" max="37" width="2.5" style="541" bestFit="1" customWidth="1"/>
    <col min="38" max="38" width="2.125" style="541"/>
    <col min="39" max="39" width="3" style="541" customWidth="1"/>
    <col min="40" max="40" width="2.125" style="541"/>
    <col min="41" max="41" width="3" style="541" customWidth="1"/>
    <col min="42" max="16384" width="2.125" style="541"/>
  </cols>
  <sheetData>
    <row r="1" spans="3:44">
      <c r="C1" s="541" t="s">
        <v>5376</v>
      </c>
    </row>
    <row r="2" spans="3:44">
      <c r="C2" s="1695" t="s">
        <v>5361</v>
      </c>
      <c r="D2" s="1696"/>
      <c r="E2" s="1696"/>
      <c r="F2" s="1696"/>
      <c r="G2" s="1696"/>
      <c r="H2" s="1696"/>
      <c r="I2" s="1696"/>
      <c r="J2" s="1696"/>
      <c r="K2" s="1696"/>
      <c r="L2" s="1696"/>
      <c r="M2" s="1696"/>
      <c r="N2" s="1696"/>
      <c r="O2" s="1696"/>
      <c r="P2" s="1697"/>
      <c r="Y2" s="542"/>
      <c r="Z2" s="542"/>
      <c r="AA2" s="542"/>
      <c r="AB2" s="542"/>
      <c r="AC2" s="542"/>
      <c r="AD2" s="542"/>
      <c r="AE2" s="542"/>
      <c r="AF2" s="542"/>
      <c r="AG2" s="542"/>
      <c r="AH2" s="542"/>
      <c r="AI2" s="542"/>
      <c r="AJ2" s="542"/>
      <c r="AK2" s="542"/>
      <c r="AL2" s="542"/>
      <c r="AM2" s="542"/>
      <c r="AN2" s="542"/>
      <c r="AO2" s="542"/>
      <c r="AP2" s="542"/>
      <c r="AQ2" s="542"/>
      <c r="AR2" s="542"/>
    </row>
    <row r="3" spans="3:44">
      <c r="C3" s="1725"/>
      <c r="D3" s="1726"/>
      <c r="E3" s="1729"/>
      <c r="F3" s="1729"/>
      <c r="G3" s="1729"/>
      <c r="H3" s="1729"/>
      <c r="I3" s="1729"/>
      <c r="J3" s="1729"/>
      <c r="K3" s="1729"/>
      <c r="L3" s="1729"/>
      <c r="M3" s="1731"/>
      <c r="N3" s="1732"/>
      <c r="O3" s="1735"/>
      <c r="P3" s="1736"/>
      <c r="Y3" s="543"/>
      <c r="Z3" s="543"/>
      <c r="AA3" s="543"/>
      <c r="AB3" s="543"/>
      <c r="AC3" s="543"/>
      <c r="AD3" s="543"/>
      <c r="AE3" s="543"/>
      <c r="AF3" s="543"/>
      <c r="AG3" s="543"/>
      <c r="AH3" s="543"/>
      <c r="AI3" s="543"/>
      <c r="AJ3" s="543"/>
      <c r="AK3" s="543"/>
      <c r="AL3" s="543"/>
      <c r="AM3" s="543"/>
      <c r="AN3" s="543"/>
      <c r="AO3" s="543"/>
      <c r="AP3" s="543"/>
      <c r="AQ3" s="543"/>
      <c r="AR3" s="543"/>
    </row>
    <row r="4" spans="3:44">
      <c r="C4" s="1727"/>
      <c r="D4" s="1728"/>
      <c r="E4" s="1730"/>
      <c r="F4" s="1730"/>
      <c r="G4" s="1730"/>
      <c r="H4" s="1730"/>
      <c r="I4" s="1730"/>
      <c r="J4" s="1730"/>
      <c r="K4" s="1730"/>
      <c r="L4" s="1730"/>
      <c r="M4" s="1733"/>
      <c r="N4" s="1734"/>
      <c r="O4" s="1737"/>
      <c r="P4" s="1738"/>
      <c r="Y4" s="543"/>
      <c r="Z4" s="543"/>
      <c r="AA4" s="543"/>
      <c r="AB4" s="543"/>
      <c r="AF4" s="543"/>
    </row>
    <row r="5" spans="3:44">
      <c r="AC5" s="543"/>
      <c r="AD5" s="543"/>
      <c r="AE5" s="543"/>
      <c r="AF5" s="544"/>
      <c r="AG5" s="543"/>
      <c r="AI5" s="545"/>
      <c r="AJ5" s="545"/>
      <c r="AK5" s="545"/>
      <c r="AL5" s="545"/>
      <c r="AM5" s="545"/>
      <c r="AN5" s="545"/>
      <c r="AO5" s="545"/>
      <c r="AP5" s="545"/>
      <c r="AQ5" s="543"/>
    </row>
    <row r="6" spans="3:44">
      <c r="AC6" s="543"/>
      <c r="AD6" s="543"/>
      <c r="AE6" s="543"/>
      <c r="AF6" s="544"/>
      <c r="AG6" s="543"/>
      <c r="AI6" s="545"/>
      <c r="AJ6" s="545"/>
      <c r="AK6" s="545"/>
      <c r="AL6" s="545"/>
      <c r="AM6" s="545"/>
      <c r="AN6" s="545"/>
      <c r="AO6" s="545"/>
      <c r="AP6" s="545"/>
      <c r="AQ6" s="543"/>
    </row>
    <row r="7" spans="3:44" ht="14.25">
      <c r="AC7" s="543"/>
      <c r="AD7" s="543"/>
      <c r="AE7" s="543"/>
      <c r="AF7" s="546"/>
      <c r="AG7" s="545"/>
      <c r="AH7" s="545"/>
      <c r="AI7" s="1651" t="s">
        <v>5106</v>
      </c>
      <c r="AJ7" s="1651"/>
      <c r="AK7" s="507"/>
      <c r="AL7" s="508" t="s">
        <v>9</v>
      </c>
      <c r="AM7" s="509"/>
      <c r="AN7" s="508" t="s">
        <v>29</v>
      </c>
      <c r="AO7" s="510"/>
      <c r="AP7" s="508" t="s">
        <v>10</v>
      </c>
    </row>
    <row r="8" spans="3:44" ht="14.25">
      <c r="AC8" s="543"/>
      <c r="AD8" s="543"/>
      <c r="AE8" s="543"/>
      <c r="AF8" s="546"/>
      <c r="AG8" s="545"/>
      <c r="AH8" s="545"/>
      <c r="AI8" s="502"/>
      <c r="AJ8" s="502"/>
      <c r="AK8" s="507"/>
      <c r="AL8" s="508"/>
      <c r="AM8" s="509"/>
      <c r="AN8" s="508"/>
      <c r="AO8" s="510"/>
      <c r="AP8" s="508"/>
    </row>
    <row r="9" spans="3:44">
      <c r="C9" s="541" t="s">
        <v>5341</v>
      </c>
      <c r="AC9" s="543"/>
      <c r="AD9" s="543"/>
      <c r="AE9" s="543"/>
      <c r="AF9" s="543"/>
      <c r="AG9" s="543"/>
      <c r="AH9" s="543"/>
      <c r="AI9" s="543"/>
      <c r="AJ9" s="543"/>
      <c r="AK9" s="543"/>
      <c r="AL9" s="543"/>
      <c r="AM9" s="543"/>
      <c r="AN9" s="543"/>
      <c r="AO9" s="543"/>
      <c r="AP9" s="543"/>
      <c r="AQ9" s="543"/>
      <c r="AR9" s="543"/>
    </row>
    <row r="10" spans="3:44">
      <c r="AC10" s="543"/>
      <c r="AD10" s="543"/>
      <c r="AE10" s="543"/>
      <c r="AF10" s="543"/>
      <c r="AG10" s="543"/>
      <c r="AH10" s="543"/>
      <c r="AI10" s="543"/>
      <c r="AJ10" s="543"/>
      <c r="AK10" s="543"/>
      <c r="AL10" s="543"/>
      <c r="AM10" s="543"/>
      <c r="AN10" s="543"/>
      <c r="AO10" s="543"/>
      <c r="AP10" s="543"/>
      <c r="AQ10" s="543"/>
      <c r="AR10" s="543"/>
    </row>
    <row r="11" spans="3:44" ht="13.5" customHeight="1">
      <c r="P11" s="545"/>
      <c r="Q11" s="545"/>
      <c r="R11" s="545"/>
      <c r="S11" s="545"/>
      <c r="T11" s="545"/>
      <c r="U11" s="545"/>
      <c r="V11" s="547"/>
      <c r="W11" s="547"/>
      <c r="X11" s="547"/>
      <c r="Y11" s="547"/>
      <c r="Z11" s="547"/>
      <c r="AA11" s="547"/>
      <c r="AB11" s="547"/>
      <c r="AC11" s="547"/>
      <c r="AD11" s="547"/>
      <c r="AE11" s="547"/>
      <c r="AF11" s="547"/>
      <c r="AG11" s="547"/>
      <c r="AH11" s="547"/>
      <c r="AI11" s="547"/>
      <c r="AJ11" s="547"/>
      <c r="AK11" s="547"/>
      <c r="AL11" s="547"/>
      <c r="AM11" s="547"/>
      <c r="AN11" s="548"/>
      <c r="AO11" s="548"/>
      <c r="AP11" s="548"/>
    </row>
    <row r="12" spans="3:44" ht="13.5" customHeight="1">
      <c r="U12" s="547"/>
      <c r="V12" s="547"/>
      <c r="W12" s="547"/>
      <c r="X12" s="547"/>
      <c r="Y12" s="502" t="s">
        <v>5362</v>
      </c>
      <c r="Z12" s="511"/>
      <c r="AA12" s="511"/>
      <c r="AB12" s="511"/>
      <c r="AC12" s="502"/>
      <c r="AD12" s="502"/>
      <c r="AE12" s="511"/>
      <c r="AF12" s="511"/>
      <c r="AG12" s="511"/>
      <c r="AH12" s="511"/>
      <c r="AI12" s="511"/>
      <c r="AJ12" s="511"/>
      <c r="AK12" s="511"/>
      <c r="AL12" s="511"/>
      <c r="AM12" s="511"/>
      <c r="AN12" s="512"/>
      <c r="AO12" s="512"/>
      <c r="AP12" s="512"/>
    </row>
    <row r="13" spans="3:44" ht="13.5" customHeight="1">
      <c r="U13" s="545"/>
      <c r="V13" s="545"/>
      <c r="W13" s="545"/>
      <c r="X13" s="545"/>
      <c r="Y13" s="1647" t="s">
        <v>5342</v>
      </c>
      <c r="Z13" s="1647"/>
      <c r="AA13" s="1647"/>
      <c r="AB13" s="1647"/>
      <c r="AC13" s="1647"/>
      <c r="AD13" s="1649"/>
      <c r="AE13" s="1649"/>
      <c r="AF13" s="1649"/>
      <c r="AG13" s="1649"/>
      <c r="AH13" s="1649"/>
      <c r="AI13" s="1649"/>
      <c r="AJ13" s="1649"/>
      <c r="AK13" s="1649"/>
      <c r="AL13" s="1649"/>
      <c r="AM13" s="1649"/>
      <c r="AN13" s="1649"/>
      <c r="AO13" s="1649"/>
      <c r="AP13" s="1649"/>
    </row>
    <row r="14" spans="3:44" ht="15.75" customHeight="1">
      <c r="U14" s="545"/>
      <c r="V14" s="545"/>
      <c r="W14" s="545"/>
      <c r="X14" s="545"/>
      <c r="Y14" s="1647" t="s">
        <v>5343</v>
      </c>
      <c r="Z14" s="1647"/>
      <c r="AA14" s="1647"/>
      <c r="AB14" s="1647"/>
      <c r="AC14" s="1647"/>
      <c r="AD14" s="1649"/>
      <c r="AE14" s="1649"/>
      <c r="AF14" s="1649"/>
      <c r="AG14" s="1649"/>
      <c r="AH14" s="1649"/>
      <c r="AI14" s="1649"/>
      <c r="AJ14" s="1649"/>
      <c r="AK14" s="1649"/>
      <c r="AL14" s="1649"/>
      <c r="AM14" s="1649"/>
      <c r="AN14" s="1649"/>
      <c r="AO14" s="1649"/>
      <c r="AP14" s="1649"/>
    </row>
    <row r="15" spans="3:44" ht="15.75" customHeight="1">
      <c r="U15" s="545"/>
      <c r="V15" s="545"/>
      <c r="W15" s="545"/>
      <c r="X15" s="545"/>
      <c r="Y15" s="1647" t="s">
        <v>5344</v>
      </c>
      <c r="Z15" s="1647"/>
      <c r="AA15" s="1647"/>
      <c r="AB15" s="1647"/>
      <c r="AC15" s="1647"/>
      <c r="AD15" s="1649"/>
      <c r="AE15" s="1649"/>
      <c r="AF15" s="1649"/>
      <c r="AG15" s="1649"/>
      <c r="AH15" s="1649"/>
      <c r="AI15" s="1649"/>
      <c r="AJ15" s="1649"/>
      <c r="AK15" s="1649"/>
      <c r="AL15" s="1649"/>
      <c r="AM15" s="1649"/>
      <c r="AN15" s="1649"/>
      <c r="AO15" s="1649"/>
      <c r="AP15" s="1649"/>
    </row>
    <row r="16" spans="3:44" ht="15.75" customHeight="1">
      <c r="U16" s="545"/>
      <c r="V16" s="545"/>
      <c r="W16" s="545"/>
      <c r="X16" s="545"/>
      <c r="Y16" s="508"/>
      <c r="Z16" s="508"/>
      <c r="AA16" s="508"/>
      <c r="AB16" s="508"/>
      <c r="AC16" s="508"/>
      <c r="AD16" s="513"/>
      <c r="AE16" s="513"/>
      <c r="AF16" s="513"/>
      <c r="AG16" s="513"/>
      <c r="AH16" s="513"/>
      <c r="AI16" s="513"/>
      <c r="AJ16" s="513"/>
      <c r="AK16" s="513"/>
      <c r="AL16" s="513"/>
      <c r="AM16" s="513"/>
      <c r="AN16" s="513"/>
      <c r="AO16" s="513"/>
      <c r="AP16" s="513"/>
    </row>
    <row r="17" spans="1:44" ht="15.75" customHeight="1">
      <c r="U17" s="545"/>
      <c r="V17" s="545"/>
      <c r="W17" s="545"/>
      <c r="X17" s="545"/>
      <c r="Y17" s="508"/>
      <c r="Z17" s="508"/>
      <c r="AA17" s="508"/>
      <c r="AB17" s="508"/>
      <c r="AC17" s="508"/>
      <c r="AD17" s="513"/>
      <c r="AE17" s="513"/>
      <c r="AF17" s="513"/>
      <c r="AG17" s="513"/>
      <c r="AH17" s="513"/>
      <c r="AI17" s="513"/>
      <c r="AJ17" s="513"/>
      <c r="AK17" s="513"/>
      <c r="AL17" s="513"/>
      <c r="AM17" s="513"/>
      <c r="AN17" s="513"/>
      <c r="AO17" s="513"/>
      <c r="AP17" s="513"/>
    </row>
    <row r="18" spans="1:44" ht="19.5" customHeight="1">
      <c r="B18" s="549"/>
      <c r="C18" s="1721" t="s">
        <v>5377</v>
      </c>
      <c r="D18" s="1721"/>
      <c r="E18" s="1721"/>
      <c r="F18" s="1721"/>
      <c r="G18" s="1721"/>
      <c r="H18" s="1721"/>
      <c r="I18" s="1721"/>
      <c r="J18" s="1721"/>
      <c r="K18" s="1721"/>
      <c r="L18" s="1721"/>
      <c r="M18" s="1721"/>
      <c r="N18" s="1721"/>
      <c r="O18" s="1721"/>
      <c r="P18" s="1721"/>
      <c r="Q18" s="1721"/>
      <c r="R18" s="1721"/>
      <c r="S18" s="1721"/>
      <c r="T18" s="1721"/>
      <c r="U18" s="1721"/>
      <c r="V18" s="1721"/>
      <c r="W18" s="1721"/>
      <c r="X18" s="1721"/>
      <c r="Y18" s="1721"/>
      <c r="Z18" s="1721"/>
      <c r="AA18" s="1721"/>
      <c r="AB18" s="1721"/>
      <c r="AC18" s="1721"/>
      <c r="AD18" s="1721"/>
      <c r="AE18" s="1721"/>
      <c r="AF18" s="1721"/>
      <c r="AG18" s="1721"/>
      <c r="AH18" s="1721"/>
      <c r="AI18" s="1721"/>
      <c r="AJ18" s="1721"/>
      <c r="AK18" s="1721"/>
      <c r="AL18" s="1721"/>
      <c r="AM18" s="1721"/>
      <c r="AN18" s="1721"/>
      <c r="AO18" s="1721"/>
      <c r="AP18" s="1721"/>
      <c r="AQ18" s="549"/>
      <c r="AR18" s="549"/>
    </row>
    <row r="19" spans="1:44" ht="19.5" customHeight="1">
      <c r="B19" s="550"/>
      <c r="C19" s="1722" t="s">
        <v>5378</v>
      </c>
      <c r="D19" s="1722"/>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c r="AL19" s="1722"/>
      <c r="AM19" s="1722"/>
      <c r="AN19" s="1722"/>
      <c r="AO19" s="1722"/>
      <c r="AP19" s="1722"/>
      <c r="AQ19" s="550"/>
      <c r="AR19" s="550"/>
    </row>
    <row r="20" spans="1:44" ht="15.75" customHeight="1">
      <c r="B20" s="550"/>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0"/>
      <c r="AR20" s="550"/>
    </row>
    <row r="21" spans="1:44" ht="15.7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row>
    <row r="22" spans="1:44">
      <c r="A22" s="552"/>
      <c r="B22" s="552"/>
      <c r="C22" s="1723" t="s">
        <v>5379</v>
      </c>
      <c r="D22" s="1723"/>
      <c r="E22" s="1723"/>
      <c r="F22" s="1723"/>
      <c r="G22" s="1723"/>
      <c r="H22" s="1723"/>
      <c r="I22" s="1723"/>
      <c r="J22" s="1723"/>
      <c r="K22" s="1723"/>
      <c r="L22" s="1723"/>
      <c r="M22" s="1723"/>
      <c r="N22" s="1723"/>
      <c r="O22" s="1723"/>
      <c r="P22" s="1723"/>
      <c r="Q22" s="1723"/>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1723"/>
      <c r="AM22" s="1723"/>
      <c r="AN22" s="1723"/>
      <c r="AO22" s="1723"/>
      <c r="AP22" s="1723"/>
      <c r="AQ22" s="552"/>
      <c r="AR22" s="552"/>
    </row>
    <row r="23" spans="1:44">
      <c r="A23" s="552"/>
      <c r="B23" s="552"/>
      <c r="C23" s="1723" t="s">
        <v>5380</v>
      </c>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1723"/>
      <c r="AM23" s="1723"/>
      <c r="AN23" s="1723"/>
      <c r="AO23" s="1723"/>
      <c r="AP23" s="1723"/>
      <c r="AQ23" s="552"/>
      <c r="AR23" s="552"/>
    </row>
    <row r="24" spans="1:44">
      <c r="A24" s="552"/>
      <c r="B24" s="552"/>
      <c r="AQ24" s="552"/>
      <c r="AR24" s="552"/>
    </row>
    <row r="25" spans="1:44">
      <c r="A25" s="552"/>
      <c r="B25" s="552"/>
      <c r="AQ25" s="552"/>
      <c r="AR25" s="552"/>
    </row>
    <row r="26" spans="1:44">
      <c r="A26" s="552"/>
      <c r="B26" s="552"/>
      <c r="C26" s="1724" t="s">
        <v>20</v>
      </c>
      <c r="D26" s="1724"/>
      <c r="E26" s="1724"/>
      <c r="F26" s="1724"/>
      <c r="G26" s="1724"/>
      <c r="H26" s="1724"/>
      <c r="I26" s="1724"/>
      <c r="J26" s="1724"/>
      <c r="K26" s="1724"/>
      <c r="L26" s="1724"/>
      <c r="M26" s="1724"/>
      <c r="N26" s="1724"/>
      <c r="O26" s="1724"/>
      <c r="P26" s="1724"/>
      <c r="Q26" s="1724"/>
      <c r="R26" s="1724"/>
      <c r="S26" s="1724"/>
      <c r="T26" s="1724"/>
      <c r="U26" s="1724"/>
      <c r="V26" s="1724"/>
      <c r="W26" s="1724"/>
      <c r="X26" s="1724"/>
      <c r="Y26" s="1724"/>
      <c r="Z26" s="1724"/>
      <c r="AA26" s="1724"/>
      <c r="AB26" s="1724"/>
      <c r="AC26" s="1724"/>
      <c r="AD26" s="1724"/>
      <c r="AE26" s="1724"/>
      <c r="AF26" s="1724"/>
      <c r="AG26" s="1724"/>
      <c r="AH26" s="1724"/>
      <c r="AI26" s="1724"/>
      <c r="AJ26" s="1724"/>
      <c r="AK26" s="1724"/>
      <c r="AL26" s="1724"/>
      <c r="AM26" s="1724"/>
      <c r="AN26" s="1724"/>
      <c r="AO26" s="1724"/>
      <c r="AP26" s="1724"/>
      <c r="AQ26" s="552"/>
      <c r="AR26" s="552"/>
    </row>
    <row r="27" spans="1:44">
      <c r="A27" s="552"/>
      <c r="B27" s="552"/>
      <c r="AQ27" s="552"/>
      <c r="AR27" s="552"/>
    </row>
    <row r="28" spans="1:44">
      <c r="A28" s="552"/>
      <c r="B28" s="552"/>
      <c r="AQ28" s="552"/>
      <c r="AR28" s="552"/>
    </row>
    <row r="29" spans="1:44">
      <c r="A29" s="552"/>
      <c r="B29" s="552"/>
      <c r="G29" s="541" t="s">
        <v>5381</v>
      </c>
      <c r="AQ29" s="552"/>
      <c r="AR29" s="552"/>
    </row>
    <row r="30" spans="1:44">
      <c r="A30" s="552"/>
      <c r="B30" s="552"/>
      <c r="G30" s="1712"/>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713"/>
      <c r="AM30" s="1714"/>
      <c r="AQ30" s="552"/>
      <c r="AR30" s="552"/>
    </row>
    <row r="31" spans="1:44">
      <c r="A31" s="552"/>
      <c r="B31" s="552"/>
      <c r="G31" s="1715"/>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7"/>
      <c r="AQ31" s="552"/>
      <c r="AR31" s="552"/>
    </row>
    <row r="32" spans="1:44">
      <c r="A32" s="552"/>
      <c r="B32" s="552"/>
      <c r="G32" s="1715"/>
      <c r="H32" s="1716"/>
      <c r="I32" s="1716"/>
      <c r="J32" s="1716"/>
      <c r="K32" s="1716"/>
      <c r="L32" s="1716"/>
      <c r="M32" s="1716"/>
      <c r="N32" s="1716"/>
      <c r="O32" s="1716"/>
      <c r="P32" s="1716"/>
      <c r="Q32" s="1716"/>
      <c r="R32" s="1716"/>
      <c r="S32" s="1716"/>
      <c r="T32" s="1716"/>
      <c r="U32" s="1716"/>
      <c r="V32" s="1716"/>
      <c r="W32" s="1716"/>
      <c r="X32" s="1716"/>
      <c r="Y32" s="1716"/>
      <c r="Z32" s="1716"/>
      <c r="AA32" s="1716"/>
      <c r="AB32" s="1716"/>
      <c r="AC32" s="1716"/>
      <c r="AD32" s="1716"/>
      <c r="AE32" s="1716"/>
      <c r="AF32" s="1716"/>
      <c r="AG32" s="1716"/>
      <c r="AH32" s="1716"/>
      <c r="AI32" s="1716"/>
      <c r="AJ32" s="1716"/>
      <c r="AK32" s="1716"/>
      <c r="AL32" s="1716"/>
      <c r="AM32" s="1717"/>
      <c r="AQ32" s="552"/>
      <c r="AR32" s="552"/>
    </row>
    <row r="33" spans="1:44">
      <c r="A33" s="552"/>
      <c r="B33" s="552"/>
      <c r="G33" s="1715"/>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1716"/>
      <c r="AM33" s="1717"/>
      <c r="AQ33" s="552"/>
      <c r="AR33" s="552"/>
    </row>
    <row r="34" spans="1:44">
      <c r="A34" s="552"/>
      <c r="B34" s="552"/>
      <c r="G34" s="1715"/>
      <c r="H34" s="1716"/>
      <c r="I34" s="1716"/>
      <c r="J34" s="1716"/>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7"/>
      <c r="AQ34" s="552"/>
      <c r="AR34" s="552"/>
    </row>
    <row r="35" spans="1:44">
      <c r="A35" s="552"/>
      <c r="B35" s="552"/>
      <c r="G35" s="1715"/>
      <c r="H35" s="1716"/>
      <c r="I35" s="1716"/>
      <c r="J35" s="1716"/>
      <c r="K35" s="1716"/>
      <c r="L35" s="1716"/>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7"/>
      <c r="AQ35" s="552"/>
      <c r="AR35" s="552"/>
    </row>
    <row r="36" spans="1:44">
      <c r="A36" s="552"/>
      <c r="B36" s="552"/>
      <c r="G36" s="1715"/>
      <c r="H36" s="1716"/>
      <c r="I36" s="1716"/>
      <c r="J36" s="1716"/>
      <c r="K36" s="1716"/>
      <c r="L36" s="1716"/>
      <c r="M36" s="1716"/>
      <c r="N36" s="1716"/>
      <c r="O36" s="1716"/>
      <c r="P36" s="1716"/>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6"/>
      <c r="AL36" s="1716"/>
      <c r="AM36" s="1717"/>
      <c r="AQ36" s="552"/>
      <c r="AR36" s="552"/>
    </row>
    <row r="37" spans="1:44">
      <c r="A37" s="552"/>
      <c r="B37" s="552"/>
      <c r="G37" s="1715"/>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7"/>
      <c r="AQ37" s="552"/>
      <c r="AR37" s="552"/>
    </row>
    <row r="38" spans="1:44">
      <c r="G38" s="1715"/>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1716"/>
      <c r="AE38" s="1716"/>
      <c r="AF38" s="1716"/>
      <c r="AG38" s="1716"/>
      <c r="AH38" s="1716"/>
      <c r="AI38" s="1716"/>
      <c r="AJ38" s="1716"/>
      <c r="AK38" s="1716"/>
      <c r="AL38" s="1716"/>
      <c r="AM38" s="1717"/>
    </row>
    <row r="39" spans="1:44">
      <c r="G39" s="1715"/>
      <c r="H39" s="1716"/>
      <c r="I39" s="1716"/>
      <c r="J39" s="1716"/>
      <c r="K39" s="1716"/>
      <c r="L39" s="1716"/>
      <c r="M39" s="1716"/>
      <c r="N39" s="1716"/>
      <c r="O39" s="1716"/>
      <c r="P39" s="1716"/>
      <c r="Q39" s="1716"/>
      <c r="R39" s="1716"/>
      <c r="S39" s="1716"/>
      <c r="T39" s="1716"/>
      <c r="U39" s="1716"/>
      <c r="V39" s="1716"/>
      <c r="W39" s="1716"/>
      <c r="X39" s="1716"/>
      <c r="Y39" s="1716"/>
      <c r="Z39" s="1716"/>
      <c r="AA39" s="1716"/>
      <c r="AB39" s="1716"/>
      <c r="AC39" s="1716"/>
      <c r="AD39" s="1716"/>
      <c r="AE39" s="1716"/>
      <c r="AF39" s="1716"/>
      <c r="AG39" s="1716"/>
      <c r="AH39" s="1716"/>
      <c r="AI39" s="1716"/>
      <c r="AJ39" s="1716"/>
      <c r="AK39" s="1716"/>
      <c r="AL39" s="1716"/>
      <c r="AM39" s="1717"/>
    </row>
    <row r="40" spans="1:44">
      <c r="G40" s="1715"/>
      <c r="H40" s="1716"/>
      <c r="I40" s="1716"/>
      <c r="J40" s="1716"/>
      <c r="K40" s="1716"/>
      <c r="L40" s="1716"/>
      <c r="M40" s="1716"/>
      <c r="N40" s="1716"/>
      <c r="O40" s="1716"/>
      <c r="P40" s="1716"/>
      <c r="Q40" s="1716"/>
      <c r="R40" s="1716"/>
      <c r="S40" s="1716"/>
      <c r="T40" s="1716"/>
      <c r="U40" s="1716"/>
      <c r="V40" s="1716"/>
      <c r="W40" s="1716"/>
      <c r="X40" s="1716"/>
      <c r="Y40" s="1716"/>
      <c r="Z40" s="1716"/>
      <c r="AA40" s="1716"/>
      <c r="AB40" s="1716"/>
      <c r="AC40" s="1716"/>
      <c r="AD40" s="1716"/>
      <c r="AE40" s="1716"/>
      <c r="AF40" s="1716"/>
      <c r="AG40" s="1716"/>
      <c r="AH40" s="1716"/>
      <c r="AI40" s="1716"/>
      <c r="AJ40" s="1716"/>
      <c r="AK40" s="1716"/>
      <c r="AL40" s="1716"/>
      <c r="AM40" s="1717"/>
    </row>
    <row r="41" spans="1:44">
      <c r="G41" s="1715"/>
      <c r="H41" s="1716"/>
      <c r="I41" s="1716"/>
      <c r="J41" s="1716"/>
      <c r="K41" s="1716"/>
      <c r="L41" s="1716"/>
      <c r="M41" s="1716"/>
      <c r="N41" s="1716"/>
      <c r="O41" s="1716"/>
      <c r="P41" s="1716"/>
      <c r="Q41" s="1716"/>
      <c r="R41" s="1716"/>
      <c r="S41" s="1716"/>
      <c r="T41" s="1716"/>
      <c r="U41" s="1716"/>
      <c r="V41" s="1716"/>
      <c r="W41" s="1716"/>
      <c r="X41" s="1716"/>
      <c r="Y41" s="1716"/>
      <c r="Z41" s="1716"/>
      <c r="AA41" s="1716"/>
      <c r="AB41" s="1716"/>
      <c r="AC41" s="1716"/>
      <c r="AD41" s="1716"/>
      <c r="AE41" s="1716"/>
      <c r="AF41" s="1716"/>
      <c r="AG41" s="1716"/>
      <c r="AH41" s="1716"/>
      <c r="AI41" s="1716"/>
      <c r="AJ41" s="1716"/>
      <c r="AK41" s="1716"/>
      <c r="AL41" s="1716"/>
      <c r="AM41" s="1717"/>
    </row>
    <row r="42" spans="1:44">
      <c r="G42" s="1715"/>
      <c r="H42" s="1716"/>
      <c r="I42" s="1716"/>
      <c r="J42" s="1716"/>
      <c r="K42" s="1716"/>
      <c r="L42" s="1716"/>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7"/>
    </row>
    <row r="43" spans="1:44">
      <c r="G43" s="1715"/>
      <c r="H43" s="1716"/>
      <c r="I43" s="1716"/>
      <c r="J43" s="1716"/>
      <c r="K43" s="1716"/>
      <c r="L43" s="1716"/>
      <c r="M43" s="1716"/>
      <c r="N43" s="1716"/>
      <c r="O43" s="1716"/>
      <c r="P43" s="1716"/>
      <c r="Q43" s="1716"/>
      <c r="R43" s="1716"/>
      <c r="S43" s="1716"/>
      <c r="T43" s="1716"/>
      <c r="U43" s="1716"/>
      <c r="V43" s="1716"/>
      <c r="W43" s="1716"/>
      <c r="X43" s="1716"/>
      <c r="Y43" s="1716"/>
      <c r="Z43" s="1716"/>
      <c r="AA43" s="1716"/>
      <c r="AB43" s="1716"/>
      <c r="AC43" s="1716"/>
      <c r="AD43" s="1716"/>
      <c r="AE43" s="1716"/>
      <c r="AF43" s="1716"/>
      <c r="AG43" s="1716"/>
      <c r="AH43" s="1716"/>
      <c r="AI43" s="1716"/>
      <c r="AJ43" s="1716"/>
      <c r="AK43" s="1716"/>
      <c r="AL43" s="1716"/>
      <c r="AM43" s="1717"/>
    </row>
    <row r="44" spans="1:44">
      <c r="G44" s="1718"/>
      <c r="H44" s="1719"/>
      <c r="I44" s="1719"/>
      <c r="J44" s="1719"/>
      <c r="K44" s="1719"/>
      <c r="L44" s="1719"/>
      <c r="M44" s="1719"/>
      <c r="N44" s="1719"/>
      <c r="O44" s="1719"/>
      <c r="P44" s="1719"/>
      <c r="Q44" s="1719"/>
      <c r="R44" s="1719"/>
      <c r="S44" s="1719"/>
      <c r="T44" s="1719"/>
      <c r="U44" s="1719"/>
      <c r="V44" s="1719"/>
      <c r="W44" s="1719"/>
      <c r="X44" s="1719"/>
      <c r="Y44" s="1719"/>
      <c r="Z44" s="1719"/>
      <c r="AA44" s="1719"/>
      <c r="AB44" s="1719"/>
      <c r="AC44" s="1719"/>
      <c r="AD44" s="1719"/>
      <c r="AE44" s="1719"/>
      <c r="AF44" s="1719"/>
      <c r="AG44" s="1719"/>
      <c r="AH44" s="1719"/>
      <c r="AI44" s="1719"/>
      <c r="AJ44" s="1719"/>
      <c r="AK44" s="1719"/>
      <c r="AL44" s="1719"/>
      <c r="AM44" s="1720"/>
    </row>
    <row r="48" spans="1:44">
      <c r="G48" s="535" t="s">
        <v>5382</v>
      </c>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row>
    <row r="49" spans="4:43">
      <c r="D49" s="547"/>
      <c r="E49" s="547"/>
      <c r="F49" s="547"/>
      <c r="G49" s="1682" t="s">
        <v>5383</v>
      </c>
      <c r="H49" s="1683"/>
      <c r="I49" s="1683"/>
      <c r="J49" s="1683"/>
      <c r="K49" s="1683"/>
      <c r="L49" s="1683"/>
      <c r="M49" s="1683"/>
      <c r="N49" s="1683"/>
      <c r="O49" s="1683"/>
      <c r="P49" s="1683"/>
      <c r="Q49" s="1684"/>
      <c r="R49" s="1683" t="s">
        <v>5106</v>
      </c>
      <c r="S49" s="1683"/>
      <c r="T49" s="1683"/>
      <c r="U49" s="1688"/>
      <c r="V49" s="1688"/>
      <c r="W49" s="1683" t="s">
        <v>9</v>
      </c>
      <c r="X49" s="1683"/>
      <c r="Y49" s="1688"/>
      <c r="Z49" s="1688"/>
      <c r="AA49" s="1683" t="s">
        <v>5179</v>
      </c>
      <c r="AB49" s="1683"/>
      <c r="AC49" s="1688"/>
      <c r="AD49" s="1688"/>
      <c r="AE49" s="1683" t="s">
        <v>10</v>
      </c>
      <c r="AF49" s="1690"/>
      <c r="AG49" s="547"/>
      <c r="AH49" s="547"/>
      <c r="AI49" s="547"/>
      <c r="AJ49" s="547"/>
      <c r="AK49" s="547"/>
      <c r="AL49" s="547"/>
      <c r="AM49" s="547"/>
      <c r="AN49" s="547"/>
      <c r="AO49" s="547"/>
      <c r="AP49" s="547"/>
      <c r="AQ49" s="547"/>
    </row>
    <row r="50" spans="4:43">
      <c r="D50" s="547"/>
      <c r="E50" s="547"/>
      <c r="F50" s="547"/>
      <c r="G50" s="1685"/>
      <c r="H50" s="1686"/>
      <c r="I50" s="1686"/>
      <c r="J50" s="1686"/>
      <c r="K50" s="1686"/>
      <c r="L50" s="1686"/>
      <c r="M50" s="1686"/>
      <c r="N50" s="1686"/>
      <c r="O50" s="1686"/>
      <c r="P50" s="1686"/>
      <c r="Q50" s="1687"/>
      <c r="R50" s="1686"/>
      <c r="S50" s="1686"/>
      <c r="T50" s="1686"/>
      <c r="U50" s="1689"/>
      <c r="V50" s="1689"/>
      <c r="W50" s="1686"/>
      <c r="X50" s="1686"/>
      <c r="Y50" s="1689"/>
      <c r="Z50" s="1689"/>
      <c r="AA50" s="1686"/>
      <c r="AB50" s="1686"/>
      <c r="AC50" s="1689"/>
      <c r="AD50" s="1689"/>
      <c r="AE50" s="1686"/>
      <c r="AF50" s="1691"/>
      <c r="AG50" s="547"/>
      <c r="AH50" s="547"/>
      <c r="AI50" s="547"/>
      <c r="AJ50" s="547"/>
      <c r="AK50" s="547"/>
      <c r="AL50" s="547"/>
      <c r="AM50" s="547"/>
      <c r="AN50" s="547"/>
      <c r="AO50" s="547"/>
      <c r="AP50" s="547"/>
      <c r="AQ50" s="547"/>
    </row>
    <row r="51" spans="4:43">
      <c r="D51" s="547"/>
      <c r="E51" s="547"/>
      <c r="F51" s="547"/>
      <c r="G51" s="553"/>
      <c r="H51" s="553"/>
      <c r="I51" s="553"/>
      <c r="J51" s="553"/>
      <c r="K51" s="553"/>
      <c r="L51" s="553"/>
      <c r="M51" s="553"/>
      <c r="N51" s="553"/>
      <c r="O51" s="553"/>
      <c r="P51" s="553"/>
      <c r="Q51" s="553"/>
      <c r="R51" s="553"/>
      <c r="S51" s="553"/>
      <c r="T51" s="553"/>
      <c r="U51" s="554"/>
      <c r="V51" s="554"/>
      <c r="W51" s="553"/>
      <c r="X51" s="553"/>
      <c r="Y51" s="554"/>
      <c r="Z51" s="554"/>
      <c r="AA51" s="553"/>
      <c r="AB51" s="553"/>
      <c r="AC51" s="554"/>
      <c r="AD51" s="554"/>
      <c r="AE51" s="553"/>
      <c r="AF51" s="553"/>
      <c r="AG51" s="547"/>
      <c r="AH51" s="547"/>
      <c r="AI51" s="547"/>
      <c r="AJ51" s="547"/>
      <c r="AK51" s="547"/>
      <c r="AL51" s="547"/>
      <c r="AM51" s="547"/>
      <c r="AN51" s="547"/>
      <c r="AO51" s="547"/>
      <c r="AP51" s="547"/>
      <c r="AQ51" s="547"/>
    </row>
    <row r="52" spans="4:43">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row>
    <row r="53" spans="4:43">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55" t="s">
        <v>5359</v>
      </c>
      <c r="AN53" s="547"/>
      <c r="AO53" s="547"/>
      <c r="AP53" s="547"/>
      <c r="AQ53" s="547"/>
    </row>
    <row r="54" spans="4:43">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row>
    <row r="55" spans="4:43">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row>
    <row r="56" spans="4:43">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row>
    <row r="57" spans="4:43">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row>
    <row r="58" spans="4:43">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row>
    <row r="59" spans="4:43">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row>
    <row r="60" spans="4:43">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row>
    <row r="61" spans="4:43">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row>
    <row r="62" spans="4:43">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row>
    <row r="63" spans="4:43">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row>
    <row r="64" spans="4:43">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row>
    <row r="65" spans="4:43">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row>
    <row r="66" spans="4:43">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row>
    <row r="67" spans="4:43">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row>
    <row r="68" spans="4:43">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row>
    <row r="69" spans="4:43">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row>
    <row r="70" spans="4:43">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row>
    <row r="71" spans="4:43">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row>
    <row r="72" spans="4:43">
      <c r="D72" s="547"/>
      <c r="E72" s="547"/>
      <c r="F72" s="547"/>
      <c r="G72" s="547"/>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row>
    <row r="73" spans="4:43">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7"/>
    </row>
    <row r="74" spans="4:43">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7"/>
    </row>
  </sheetData>
  <mergeCells count="29">
    <mergeCell ref="C2:P2"/>
    <mergeCell ref="C3:D4"/>
    <mergeCell ref="E3:F4"/>
    <mergeCell ref="G3:H4"/>
    <mergeCell ref="I3:J4"/>
    <mergeCell ref="K3:L4"/>
    <mergeCell ref="M3:N4"/>
    <mergeCell ref="O3:P4"/>
    <mergeCell ref="G30:AM44"/>
    <mergeCell ref="AI7:AJ7"/>
    <mergeCell ref="Y13:AC13"/>
    <mergeCell ref="AD13:AP13"/>
    <mergeCell ref="Y14:AC14"/>
    <mergeCell ref="AD14:AP14"/>
    <mergeCell ref="Y15:AC15"/>
    <mergeCell ref="AD15:AP15"/>
    <mergeCell ref="C18:AP18"/>
    <mergeCell ref="C19:AP19"/>
    <mergeCell ref="C22:AP22"/>
    <mergeCell ref="C23:AP23"/>
    <mergeCell ref="C26:AP26"/>
    <mergeCell ref="AC49:AD50"/>
    <mergeCell ref="AE49:AF50"/>
    <mergeCell ref="G49:Q50"/>
    <mergeCell ref="R49:T50"/>
    <mergeCell ref="U49:V50"/>
    <mergeCell ref="W49:X50"/>
    <mergeCell ref="Y49:Z50"/>
    <mergeCell ref="AA49:AB50"/>
  </mergeCells>
  <phoneticPr fontId="6"/>
  <dataValidations count="1">
    <dataValidation imeMode="halfAlpha" allowBlank="1" showInputMessage="1" showErrorMessage="1" sqref="AK9:AR10 AI5:AO6 AK7:AL8 AN7:AN8 AH7:AH8 AP5:AP8"/>
  </dataValidations>
  <pageMargins left="0.7" right="0.7" top="0.75" bottom="0.75" header="0.3" footer="0.3"/>
  <pageSetup paperSize="9" scale="9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B1:AS58"/>
  <sheetViews>
    <sheetView view="pageBreakPreview" zoomScale="85" zoomScaleNormal="100" zoomScaleSheetLayoutView="85" workbookViewId="0"/>
  </sheetViews>
  <sheetFormatPr defaultRowHeight="13.5"/>
  <cols>
    <col min="1" max="1" width="9" style="32"/>
    <col min="2" max="45" width="2" style="32" customWidth="1"/>
    <col min="46" max="46" width="0.5" style="32" customWidth="1"/>
    <col min="47" max="16384" width="9" style="32"/>
  </cols>
  <sheetData>
    <row r="1" spans="2:45">
      <c r="B1" s="32" t="s">
        <v>5384</v>
      </c>
    </row>
    <row r="2" spans="2:45" ht="14.25">
      <c r="AI2" s="1610" t="s">
        <v>5106</v>
      </c>
      <c r="AJ2" s="1610"/>
      <c r="AK2" s="1610"/>
      <c r="AL2" s="426">
        <v>3</v>
      </c>
      <c r="AM2" s="425" t="s">
        <v>9</v>
      </c>
      <c r="AN2" s="1611"/>
      <c r="AO2" s="1611"/>
      <c r="AP2" s="425" t="s">
        <v>5179</v>
      </c>
      <c r="AQ2" s="1611"/>
      <c r="AR2" s="1611"/>
      <c r="AS2" s="425" t="s">
        <v>10</v>
      </c>
    </row>
    <row r="3" spans="2:45">
      <c r="B3" s="33" t="s">
        <v>376</v>
      </c>
      <c r="C3" s="34"/>
      <c r="D3" s="34"/>
      <c r="E3" s="34"/>
      <c r="F3" s="34"/>
      <c r="G3" s="34"/>
      <c r="H3" s="34"/>
      <c r="I3" s="34"/>
      <c r="J3" s="34"/>
      <c r="K3" s="34"/>
      <c r="L3" s="34"/>
      <c r="M3" s="34"/>
      <c r="N3" s="34"/>
      <c r="O3" s="34"/>
      <c r="P3" s="34"/>
      <c r="AR3" s="31"/>
    </row>
    <row r="4" spans="2:45" s="39" customFormat="1" ht="13.5" customHeight="1">
      <c r="B4" s="33" t="s">
        <v>377</v>
      </c>
      <c r="C4" s="33"/>
      <c r="D4" s="33"/>
      <c r="E4" s="33"/>
      <c r="F4" s="33"/>
      <c r="G4" s="33"/>
      <c r="H4" s="33"/>
      <c r="I4" s="33"/>
      <c r="J4" s="33"/>
      <c r="K4" s="33"/>
      <c r="L4" s="33"/>
      <c r="M4" s="33"/>
      <c r="N4" s="33"/>
      <c r="O4" s="33"/>
      <c r="P4" s="33"/>
      <c r="Q4" s="35"/>
      <c r="R4" s="36"/>
      <c r="S4" s="34"/>
      <c r="T4" s="34"/>
      <c r="U4" s="34"/>
      <c r="V4" s="34"/>
      <c r="W4" s="34"/>
      <c r="X4" s="34"/>
      <c r="Y4" s="34"/>
      <c r="Z4" s="34"/>
      <c r="AA4" s="34"/>
      <c r="AB4" s="34"/>
      <c r="AC4" s="34"/>
      <c r="AD4" s="37"/>
      <c r="AE4" s="37"/>
      <c r="AF4" s="37"/>
      <c r="AG4" s="37"/>
      <c r="AH4" s="37"/>
      <c r="AI4" s="37"/>
      <c r="AJ4" s="37"/>
      <c r="AK4" s="38"/>
      <c r="AL4" s="37"/>
      <c r="AM4" s="33"/>
      <c r="AN4" s="37"/>
      <c r="AO4" s="38"/>
      <c r="AP4" s="37"/>
      <c r="AQ4" s="37"/>
      <c r="AR4" s="37"/>
      <c r="AS4" s="38"/>
    </row>
    <row r="5" spans="2:45" s="39" customFormat="1" ht="13.5" customHeight="1">
      <c r="B5" s="33"/>
      <c r="C5" s="33"/>
      <c r="D5" s="33"/>
      <c r="E5" s="33"/>
      <c r="F5" s="33"/>
      <c r="G5" s="33"/>
      <c r="H5" s="33"/>
      <c r="I5" s="33"/>
      <c r="J5" s="33"/>
      <c r="K5" s="33"/>
      <c r="L5" s="33"/>
      <c r="M5" s="33"/>
      <c r="N5" s="33"/>
      <c r="O5" s="33"/>
      <c r="P5" s="33"/>
      <c r="Q5" s="35"/>
      <c r="R5" s="36"/>
      <c r="S5" s="34"/>
      <c r="T5" s="34"/>
      <c r="U5" s="34"/>
      <c r="V5" s="34"/>
      <c r="W5" s="34"/>
      <c r="X5" s="34"/>
      <c r="Y5" s="34"/>
      <c r="Z5" s="34"/>
      <c r="AA5" s="34"/>
      <c r="AB5" s="34"/>
      <c r="AC5" s="34"/>
      <c r="AD5" s="37"/>
      <c r="AE5" s="37"/>
      <c r="AF5" s="37"/>
      <c r="AG5" s="37"/>
      <c r="AH5" s="37"/>
      <c r="AI5" s="37"/>
      <c r="AJ5" s="37"/>
      <c r="AK5" s="38"/>
      <c r="AL5" s="37"/>
      <c r="AM5" s="33"/>
      <c r="AN5" s="37"/>
      <c r="AO5" s="38"/>
      <c r="AP5" s="37"/>
      <c r="AQ5" s="37"/>
      <c r="AR5" s="37"/>
      <c r="AS5" s="38"/>
    </row>
    <row r="6" spans="2:45" s="39" customFormat="1" ht="13.5" customHeight="1">
      <c r="B6" s="33"/>
      <c r="C6" s="33"/>
      <c r="D6" s="33"/>
      <c r="E6" s="33"/>
      <c r="F6" s="33"/>
      <c r="G6" s="33"/>
      <c r="H6" s="33"/>
      <c r="I6" s="33"/>
      <c r="J6" s="33"/>
      <c r="K6" s="33"/>
      <c r="L6" s="33"/>
      <c r="M6" s="33"/>
      <c r="N6" s="33"/>
      <c r="O6" s="33"/>
      <c r="P6" s="33"/>
      <c r="Q6" s="35"/>
      <c r="R6" s="36"/>
      <c r="S6" s="34"/>
      <c r="T6" s="34"/>
      <c r="U6" s="34"/>
      <c r="V6" s="34"/>
      <c r="W6" s="34"/>
      <c r="X6" s="34"/>
      <c r="Y6" s="34"/>
      <c r="Z6" s="34"/>
      <c r="AA6" s="34"/>
      <c r="AB6" s="34"/>
      <c r="AC6" s="34"/>
      <c r="AD6" s="37"/>
      <c r="AE6" s="37"/>
      <c r="AF6" s="37"/>
      <c r="AG6" s="37"/>
      <c r="AH6" s="37"/>
      <c r="AI6" s="37"/>
      <c r="AJ6" s="37"/>
      <c r="AK6" s="38"/>
      <c r="AL6" s="37"/>
      <c r="AM6" s="33"/>
      <c r="AN6" s="37"/>
      <c r="AO6" s="38"/>
      <c r="AP6" s="37"/>
      <c r="AQ6" s="37"/>
      <c r="AR6" s="37"/>
      <c r="AS6" s="38"/>
    </row>
    <row r="7" spans="2:45" s="39" customFormat="1" ht="13.5" customHeight="1">
      <c r="B7" s="35"/>
      <c r="C7" s="35"/>
      <c r="D7" s="35"/>
      <c r="E7" s="35"/>
      <c r="F7" s="35"/>
      <c r="G7" s="35"/>
      <c r="H7" s="35"/>
      <c r="I7" s="35"/>
      <c r="J7" s="35"/>
      <c r="K7" s="35"/>
      <c r="L7" s="35"/>
      <c r="M7" s="35"/>
      <c r="N7" s="35"/>
      <c r="O7" s="35"/>
      <c r="P7" s="35"/>
      <c r="Q7" s="35"/>
      <c r="R7" s="33"/>
      <c r="S7" s="34"/>
      <c r="T7" s="34"/>
      <c r="U7" s="34"/>
      <c r="V7" s="34"/>
      <c r="W7" s="34"/>
      <c r="X7" s="34"/>
      <c r="Y7" s="34"/>
      <c r="Z7" s="34"/>
      <c r="AA7" s="34"/>
      <c r="AB7" s="34"/>
      <c r="AC7" s="34"/>
      <c r="AD7" s="37"/>
      <c r="AE7" s="37"/>
      <c r="AF7" s="37"/>
      <c r="AG7" s="37"/>
      <c r="AH7" s="37"/>
      <c r="AI7" s="37"/>
      <c r="AJ7" s="37"/>
      <c r="AK7" s="37"/>
      <c r="AL7" s="37"/>
      <c r="AM7" s="37"/>
      <c r="AN7" s="37"/>
      <c r="AO7" s="37"/>
      <c r="AP7" s="37"/>
      <c r="AQ7" s="37"/>
      <c r="AR7" s="37"/>
      <c r="AS7" s="37"/>
    </row>
    <row r="8" spans="2:45" s="248" customFormat="1" ht="17.25" customHeight="1">
      <c r="B8" s="1743" t="s">
        <v>378</v>
      </c>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1743"/>
      <c r="AC8" s="1743"/>
      <c r="AD8" s="1743"/>
      <c r="AE8" s="1743"/>
      <c r="AF8" s="1743"/>
      <c r="AG8" s="1743"/>
      <c r="AH8" s="1743"/>
      <c r="AI8" s="1743"/>
      <c r="AJ8" s="1743"/>
      <c r="AK8" s="1743"/>
      <c r="AL8" s="1743"/>
      <c r="AM8" s="1743"/>
      <c r="AN8" s="1743"/>
      <c r="AO8" s="1743"/>
      <c r="AP8" s="1743"/>
      <c r="AQ8" s="1743"/>
      <c r="AR8" s="1743"/>
      <c r="AS8" s="1743"/>
    </row>
    <row r="9" spans="2:45" s="40" customFormat="1" ht="18" customHeight="1">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row>
    <row r="12" spans="2:45">
      <c r="B12" s="1740" t="s">
        <v>379</v>
      </c>
      <c r="C12" s="1740"/>
      <c r="D12" s="1740"/>
      <c r="E12" s="1740"/>
      <c r="F12" s="1740"/>
      <c r="G12" s="1740"/>
      <c r="H12" s="1740"/>
      <c r="I12" s="1740"/>
      <c r="J12" s="1741"/>
      <c r="K12" s="1741"/>
      <c r="L12" s="1741"/>
      <c r="M12" s="1741"/>
      <c r="N12" s="1741"/>
      <c r="O12" s="1741"/>
      <c r="P12" s="1741"/>
      <c r="Q12" s="1741"/>
      <c r="R12" s="1741"/>
      <c r="S12" s="1741"/>
      <c r="T12" s="1741"/>
      <c r="U12" s="1741"/>
      <c r="V12" s="1741"/>
      <c r="W12" s="1741"/>
      <c r="X12" s="1741"/>
      <c r="Y12" s="1741"/>
      <c r="Z12" s="1741"/>
      <c r="AA12" s="1741"/>
      <c r="AB12" s="1741"/>
      <c r="AC12" s="1741"/>
      <c r="AD12" s="1741"/>
      <c r="AE12" s="1741"/>
      <c r="AF12" s="1741"/>
      <c r="AG12" s="1741"/>
      <c r="AH12" s="1741"/>
      <c r="AI12" s="1741"/>
      <c r="AJ12" s="1741"/>
      <c r="AK12" s="1741"/>
      <c r="AL12" s="1741"/>
      <c r="AM12" s="1741"/>
      <c r="AN12" s="1741"/>
      <c r="AO12" s="1741"/>
      <c r="AP12" s="1741"/>
      <c r="AQ12" s="1741"/>
      <c r="AR12" s="1741"/>
      <c r="AS12" s="1741"/>
    </row>
    <row r="13" spans="2:45">
      <c r="B13" s="1740"/>
      <c r="C13" s="1740"/>
      <c r="D13" s="1740"/>
      <c r="E13" s="1740"/>
      <c r="F13" s="1740"/>
      <c r="G13" s="1740"/>
      <c r="H13" s="1740"/>
      <c r="I13" s="1740"/>
      <c r="J13" s="1741"/>
      <c r="K13" s="1741"/>
      <c r="L13" s="1741"/>
      <c r="M13" s="1741"/>
      <c r="N13" s="1741"/>
      <c r="O13" s="1741"/>
      <c r="P13" s="1741"/>
      <c r="Q13" s="1741"/>
      <c r="R13" s="1741"/>
      <c r="S13" s="1741"/>
      <c r="T13" s="1741"/>
      <c r="U13" s="1741"/>
      <c r="V13" s="1741"/>
      <c r="W13" s="1741"/>
      <c r="X13" s="1741"/>
      <c r="Y13" s="1741"/>
      <c r="Z13" s="1741"/>
      <c r="AA13" s="1741"/>
      <c r="AB13" s="1741"/>
      <c r="AC13" s="1741"/>
      <c r="AD13" s="1741"/>
      <c r="AE13" s="1741"/>
      <c r="AF13" s="1741"/>
      <c r="AG13" s="1741"/>
      <c r="AH13" s="1741"/>
      <c r="AI13" s="1741"/>
      <c r="AJ13" s="1741"/>
      <c r="AK13" s="1741"/>
      <c r="AL13" s="1741"/>
      <c r="AM13" s="1741"/>
      <c r="AN13" s="1741"/>
      <c r="AO13" s="1741"/>
      <c r="AP13" s="1741"/>
      <c r="AQ13" s="1741"/>
      <c r="AR13" s="1741"/>
      <c r="AS13" s="1741"/>
    </row>
    <row r="14" spans="2:45">
      <c r="B14" s="1740"/>
      <c r="C14" s="1740"/>
      <c r="D14" s="1740"/>
      <c r="E14" s="1740"/>
      <c r="F14" s="1740"/>
      <c r="G14" s="1740"/>
      <c r="H14" s="1740"/>
      <c r="I14" s="1740"/>
      <c r="J14" s="1741"/>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c r="AJ14" s="1741"/>
      <c r="AK14" s="1741"/>
      <c r="AL14" s="1741"/>
      <c r="AM14" s="1741"/>
      <c r="AN14" s="1741"/>
      <c r="AO14" s="1741"/>
      <c r="AP14" s="1741"/>
      <c r="AQ14" s="1741"/>
      <c r="AR14" s="1741"/>
      <c r="AS14" s="1741"/>
    </row>
    <row r="15" spans="2:45">
      <c r="B15" s="1740"/>
      <c r="C15" s="1740"/>
      <c r="D15" s="1740"/>
      <c r="E15" s="1740"/>
      <c r="F15" s="1740"/>
      <c r="G15" s="1740"/>
      <c r="H15" s="1740"/>
      <c r="I15" s="1740"/>
      <c r="J15" s="1741"/>
      <c r="K15" s="1741"/>
      <c r="L15" s="1741"/>
      <c r="M15" s="1741"/>
      <c r="N15" s="1741"/>
      <c r="O15" s="1741"/>
      <c r="P15" s="1741"/>
      <c r="Q15" s="1741"/>
      <c r="R15" s="1741"/>
      <c r="S15" s="1741"/>
      <c r="T15" s="1741"/>
      <c r="U15" s="1741"/>
      <c r="V15" s="1741"/>
      <c r="W15" s="1741"/>
      <c r="X15" s="1741"/>
      <c r="Y15" s="1741"/>
      <c r="Z15" s="1741"/>
      <c r="AA15" s="1741"/>
      <c r="AB15" s="1741"/>
      <c r="AC15" s="1741"/>
      <c r="AD15" s="1741"/>
      <c r="AE15" s="1741"/>
      <c r="AF15" s="1741"/>
      <c r="AG15" s="1741"/>
      <c r="AH15" s="1741"/>
      <c r="AI15" s="1741"/>
      <c r="AJ15" s="1741"/>
      <c r="AK15" s="1741"/>
      <c r="AL15" s="1741"/>
      <c r="AM15" s="1741"/>
      <c r="AN15" s="1741"/>
      <c r="AO15" s="1741"/>
      <c r="AP15" s="1741"/>
      <c r="AQ15" s="1741"/>
      <c r="AR15" s="1741"/>
      <c r="AS15" s="1741"/>
    </row>
    <row r="16" spans="2:45">
      <c r="B16" s="1740"/>
      <c r="C16" s="1740"/>
      <c r="D16" s="1740"/>
      <c r="E16" s="1740"/>
      <c r="F16" s="1740"/>
      <c r="G16" s="1740"/>
      <c r="H16" s="1740"/>
      <c r="I16" s="1740"/>
      <c r="J16" s="1741"/>
      <c r="K16" s="1741"/>
      <c r="L16" s="1741"/>
      <c r="M16" s="1741"/>
      <c r="N16" s="1741"/>
      <c r="O16" s="1741"/>
      <c r="P16" s="1741"/>
      <c r="Q16" s="1741"/>
      <c r="R16" s="1741"/>
      <c r="S16" s="1741"/>
      <c r="T16" s="1741"/>
      <c r="U16" s="1741"/>
      <c r="V16" s="1741"/>
      <c r="W16" s="1741"/>
      <c r="X16" s="1741"/>
      <c r="Y16" s="1741"/>
      <c r="Z16" s="1741"/>
      <c r="AA16" s="1741"/>
      <c r="AB16" s="1741"/>
      <c r="AC16" s="1741"/>
      <c r="AD16" s="1741"/>
      <c r="AE16" s="1741"/>
      <c r="AF16" s="1741"/>
      <c r="AG16" s="1741"/>
      <c r="AH16" s="1741"/>
      <c r="AI16" s="1741"/>
      <c r="AJ16" s="1741"/>
      <c r="AK16" s="1741"/>
      <c r="AL16" s="1741"/>
      <c r="AM16" s="1741"/>
      <c r="AN16" s="1741"/>
      <c r="AO16" s="1741"/>
      <c r="AP16" s="1741"/>
      <c r="AQ16" s="1741"/>
      <c r="AR16" s="1741"/>
      <c r="AS16" s="1741"/>
    </row>
    <row r="17" spans="2:45">
      <c r="B17" s="1740" t="s">
        <v>338</v>
      </c>
      <c r="C17" s="1740"/>
      <c r="D17" s="1740"/>
      <c r="E17" s="1740"/>
      <c r="F17" s="1740"/>
      <c r="G17" s="1740"/>
      <c r="H17" s="1740"/>
      <c r="I17" s="1740"/>
      <c r="J17" s="1741" t="s">
        <v>5385</v>
      </c>
      <c r="K17" s="1741"/>
      <c r="L17" s="1741"/>
      <c r="M17" s="1741"/>
      <c r="N17" s="1741"/>
      <c r="O17" s="1741"/>
      <c r="P17" s="1741"/>
      <c r="Q17" s="1741"/>
      <c r="R17" s="1741"/>
      <c r="S17" s="1741"/>
      <c r="T17" s="1741"/>
      <c r="U17" s="1741"/>
      <c r="V17" s="1741"/>
      <c r="W17" s="1741"/>
      <c r="X17" s="1741"/>
      <c r="Y17" s="1741"/>
      <c r="Z17" s="1741"/>
      <c r="AA17" s="1741"/>
      <c r="AB17" s="1741"/>
      <c r="AC17" s="1741"/>
      <c r="AD17" s="1741"/>
      <c r="AE17" s="1741"/>
      <c r="AF17" s="1741"/>
      <c r="AG17" s="1741"/>
      <c r="AH17" s="1741"/>
      <c r="AI17" s="1741"/>
      <c r="AJ17" s="1741"/>
      <c r="AK17" s="1741"/>
      <c r="AL17" s="1741"/>
      <c r="AM17" s="1741"/>
      <c r="AN17" s="1741"/>
      <c r="AO17" s="1741"/>
      <c r="AP17" s="1741"/>
      <c r="AQ17" s="1741"/>
      <c r="AR17" s="1741"/>
      <c r="AS17" s="1741"/>
    </row>
    <row r="18" spans="2:45">
      <c r="B18" s="1740"/>
      <c r="C18" s="1740"/>
      <c r="D18" s="1740"/>
      <c r="E18" s="1740"/>
      <c r="F18" s="1740"/>
      <c r="G18" s="1740"/>
      <c r="H18" s="1740"/>
      <c r="I18" s="1740"/>
      <c r="J18" s="1741"/>
      <c r="K18" s="1741"/>
      <c r="L18" s="1741"/>
      <c r="M18" s="1741"/>
      <c r="N18" s="1741"/>
      <c r="O18" s="1741"/>
      <c r="P18" s="1741"/>
      <c r="Q18" s="1741"/>
      <c r="R18" s="1741"/>
      <c r="S18" s="1741"/>
      <c r="T18" s="1741"/>
      <c r="U18" s="1741"/>
      <c r="V18" s="1741"/>
      <c r="W18" s="1741"/>
      <c r="X18" s="1741"/>
      <c r="Y18" s="1741"/>
      <c r="Z18" s="1741"/>
      <c r="AA18" s="1741"/>
      <c r="AB18" s="1741"/>
      <c r="AC18" s="1741"/>
      <c r="AD18" s="1741"/>
      <c r="AE18" s="1741"/>
      <c r="AF18" s="1741"/>
      <c r="AG18" s="1741"/>
      <c r="AH18" s="1741"/>
      <c r="AI18" s="1741"/>
      <c r="AJ18" s="1741"/>
      <c r="AK18" s="1741"/>
      <c r="AL18" s="1741"/>
      <c r="AM18" s="1741"/>
      <c r="AN18" s="1741"/>
      <c r="AO18" s="1741"/>
      <c r="AP18" s="1741"/>
      <c r="AQ18" s="1741"/>
      <c r="AR18" s="1741"/>
      <c r="AS18" s="1741"/>
    </row>
    <row r="19" spans="2:45">
      <c r="B19" s="1740" t="s">
        <v>380</v>
      </c>
      <c r="C19" s="1740"/>
      <c r="D19" s="1740"/>
      <c r="E19" s="1740"/>
      <c r="F19" s="1740"/>
      <c r="G19" s="1740"/>
      <c r="H19" s="1740"/>
      <c r="I19" s="1740"/>
      <c r="J19" s="1741" t="s">
        <v>5386</v>
      </c>
      <c r="K19" s="1741"/>
      <c r="L19" s="1741"/>
      <c r="M19" s="1741"/>
      <c r="N19" s="1741"/>
      <c r="O19" s="1741"/>
      <c r="P19" s="1741"/>
      <c r="Q19" s="1741"/>
      <c r="R19" s="1741"/>
      <c r="S19" s="1741"/>
      <c r="T19" s="1741"/>
      <c r="U19" s="1741"/>
      <c r="V19" s="1741"/>
      <c r="W19" s="1741"/>
      <c r="X19" s="1741"/>
      <c r="Y19" s="1741"/>
      <c r="Z19" s="1741"/>
      <c r="AA19" s="1741"/>
      <c r="AB19" s="1741"/>
      <c r="AC19" s="1741"/>
      <c r="AD19" s="1741"/>
      <c r="AE19" s="1741"/>
      <c r="AF19" s="1741"/>
      <c r="AG19" s="1741"/>
      <c r="AH19" s="1741"/>
      <c r="AI19" s="1741"/>
      <c r="AJ19" s="1741"/>
      <c r="AK19" s="1741"/>
      <c r="AL19" s="1741"/>
      <c r="AM19" s="1741"/>
      <c r="AN19" s="1741"/>
      <c r="AO19" s="1741"/>
      <c r="AP19" s="1741"/>
      <c r="AQ19" s="1741"/>
      <c r="AR19" s="1741"/>
      <c r="AS19" s="1741"/>
    </row>
    <row r="20" spans="2:45">
      <c r="B20" s="1740"/>
      <c r="C20" s="1740"/>
      <c r="D20" s="1740"/>
      <c r="E20" s="1740"/>
      <c r="F20" s="1740"/>
      <c r="G20" s="1740"/>
      <c r="H20" s="1740"/>
      <c r="I20" s="1740"/>
      <c r="J20" s="1741"/>
      <c r="K20" s="1741"/>
      <c r="L20" s="1741"/>
      <c r="M20" s="1741"/>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1"/>
      <c r="AJ20" s="1741"/>
      <c r="AK20" s="1741"/>
      <c r="AL20" s="1741"/>
      <c r="AM20" s="1741"/>
      <c r="AN20" s="1741"/>
      <c r="AO20" s="1741"/>
      <c r="AP20" s="1741"/>
      <c r="AQ20" s="1741"/>
      <c r="AR20" s="1741"/>
      <c r="AS20" s="1741"/>
    </row>
    <row r="21" spans="2:45">
      <c r="B21" s="1740" t="s">
        <v>381</v>
      </c>
      <c r="C21" s="1740"/>
      <c r="D21" s="1740"/>
      <c r="E21" s="1740"/>
      <c r="F21" s="1740"/>
      <c r="G21" s="1740"/>
      <c r="H21" s="1740"/>
      <c r="I21" s="1740"/>
      <c r="J21" s="1741"/>
      <c r="K21" s="1741"/>
      <c r="L21" s="1741"/>
      <c r="M21" s="1741"/>
      <c r="N21" s="1741"/>
      <c r="O21" s="1741"/>
      <c r="P21" s="1741"/>
      <c r="Q21" s="1741"/>
      <c r="R21" s="1741"/>
      <c r="S21" s="1741"/>
      <c r="T21" s="1741"/>
      <c r="U21" s="1741"/>
      <c r="V21" s="1741"/>
      <c r="W21" s="1741"/>
      <c r="X21" s="1741"/>
      <c r="Y21" s="1741"/>
      <c r="Z21" s="1741"/>
      <c r="AA21" s="1741"/>
      <c r="AB21" s="1741"/>
      <c r="AC21" s="1741"/>
      <c r="AD21" s="1741"/>
      <c r="AE21" s="1741"/>
      <c r="AF21" s="1741"/>
      <c r="AG21" s="1741"/>
      <c r="AH21" s="1741"/>
      <c r="AI21" s="1741"/>
      <c r="AJ21" s="1741"/>
      <c r="AK21" s="1741"/>
      <c r="AL21" s="1741"/>
      <c r="AM21" s="1741"/>
      <c r="AN21" s="1741"/>
      <c r="AO21" s="1741"/>
      <c r="AP21" s="1741"/>
      <c r="AQ21" s="1741"/>
      <c r="AR21" s="1741"/>
      <c r="AS21" s="1741"/>
    </row>
    <row r="22" spans="2:45">
      <c r="B22" s="1740"/>
      <c r="C22" s="1740"/>
      <c r="D22" s="1740"/>
      <c r="E22" s="1740"/>
      <c r="F22" s="1740"/>
      <c r="G22" s="1740"/>
      <c r="H22" s="1740"/>
      <c r="I22" s="1740"/>
      <c r="J22" s="1741"/>
      <c r="K22" s="1741"/>
      <c r="L22" s="1741"/>
      <c r="M22" s="1741"/>
      <c r="N22" s="1741"/>
      <c r="O22" s="1741"/>
      <c r="P22" s="1741"/>
      <c r="Q22" s="1741"/>
      <c r="R22" s="1741"/>
      <c r="S22" s="1741"/>
      <c r="T22" s="1741"/>
      <c r="U22" s="1741"/>
      <c r="V22" s="1741"/>
      <c r="W22" s="1741"/>
      <c r="X22" s="1741"/>
      <c r="Y22" s="1741"/>
      <c r="Z22" s="1741"/>
      <c r="AA22" s="1741"/>
      <c r="AB22" s="1741"/>
      <c r="AC22" s="1741"/>
      <c r="AD22" s="1741"/>
      <c r="AE22" s="1741"/>
      <c r="AF22" s="1741"/>
      <c r="AG22" s="1741"/>
      <c r="AH22" s="1741"/>
      <c r="AI22" s="1741"/>
      <c r="AJ22" s="1741"/>
      <c r="AK22" s="1741"/>
      <c r="AL22" s="1741"/>
      <c r="AM22" s="1741"/>
      <c r="AN22" s="1741"/>
      <c r="AO22" s="1741"/>
      <c r="AP22" s="1741"/>
      <c r="AQ22" s="1741"/>
      <c r="AR22" s="1741"/>
      <c r="AS22" s="1741"/>
    </row>
    <row r="23" spans="2:45">
      <c r="B23" s="1740"/>
      <c r="C23" s="1740"/>
      <c r="D23" s="1740"/>
      <c r="E23" s="1740"/>
      <c r="F23" s="1740"/>
      <c r="G23" s="1740"/>
      <c r="H23" s="1740"/>
      <c r="I23" s="1740"/>
      <c r="J23" s="1741"/>
      <c r="K23" s="1741"/>
      <c r="L23" s="1741"/>
      <c r="M23" s="1741"/>
      <c r="N23" s="1741"/>
      <c r="O23" s="1741"/>
      <c r="P23" s="1741"/>
      <c r="Q23" s="1741"/>
      <c r="R23" s="1741"/>
      <c r="S23" s="1741"/>
      <c r="T23" s="1741"/>
      <c r="U23" s="1741"/>
      <c r="V23" s="1741"/>
      <c r="W23" s="1741"/>
      <c r="X23" s="1741"/>
      <c r="Y23" s="1741"/>
      <c r="Z23" s="1741"/>
      <c r="AA23" s="1741"/>
      <c r="AB23" s="1741"/>
      <c r="AC23" s="1741"/>
      <c r="AD23" s="1741"/>
      <c r="AE23" s="1741"/>
      <c r="AF23" s="1741"/>
      <c r="AG23" s="1741"/>
      <c r="AH23" s="1741"/>
      <c r="AI23" s="1741"/>
      <c r="AJ23" s="1741"/>
      <c r="AK23" s="1741"/>
      <c r="AL23" s="1741"/>
      <c r="AM23" s="1741"/>
      <c r="AN23" s="1741"/>
      <c r="AO23" s="1741"/>
      <c r="AP23" s="1741"/>
      <c r="AQ23" s="1741"/>
      <c r="AR23" s="1741"/>
      <c r="AS23" s="1741"/>
    </row>
    <row r="24" spans="2:45">
      <c r="B24" s="1740"/>
      <c r="C24" s="1740"/>
      <c r="D24" s="1740"/>
      <c r="E24" s="1740"/>
      <c r="F24" s="1740"/>
      <c r="G24" s="1740"/>
      <c r="H24" s="1740"/>
      <c r="I24" s="1740"/>
      <c r="J24" s="1741"/>
      <c r="K24" s="1741"/>
      <c r="L24" s="1741"/>
      <c r="M24" s="1741"/>
      <c r="N24" s="1741"/>
      <c r="O24" s="1741"/>
      <c r="P24" s="1741"/>
      <c r="Q24" s="1741"/>
      <c r="R24" s="1741"/>
      <c r="S24" s="1741"/>
      <c r="T24" s="1741"/>
      <c r="U24" s="1741"/>
      <c r="V24" s="1741"/>
      <c r="W24" s="1741"/>
      <c r="X24" s="1741"/>
      <c r="Y24" s="1741"/>
      <c r="Z24" s="1741"/>
      <c r="AA24" s="1741"/>
      <c r="AB24" s="1741"/>
      <c r="AC24" s="1741"/>
      <c r="AD24" s="1741"/>
      <c r="AE24" s="1741"/>
      <c r="AF24" s="1741"/>
      <c r="AG24" s="1741"/>
      <c r="AH24" s="1741"/>
      <c r="AI24" s="1741"/>
      <c r="AJ24" s="1741"/>
      <c r="AK24" s="1741"/>
      <c r="AL24" s="1741"/>
      <c r="AM24" s="1741"/>
      <c r="AN24" s="1741"/>
      <c r="AO24" s="1741"/>
      <c r="AP24" s="1741"/>
      <c r="AQ24" s="1741"/>
      <c r="AR24" s="1741"/>
      <c r="AS24" s="1741"/>
    </row>
    <row r="25" spans="2:45">
      <c r="B25" s="1740"/>
      <c r="C25" s="1740"/>
      <c r="D25" s="1740"/>
      <c r="E25" s="1740"/>
      <c r="F25" s="1740"/>
      <c r="G25" s="1740"/>
      <c r="H25" s="1740"/>
      <c r="I25" s="1740"/>
      <c r="J25" s="1741"/>
      <c r="K25" s="1741"/>
      <c r="L25" s="1741"/>
      <c r="M25" s="1741"/>
      <c r="N25" s="1741"/>
      <c r="O25" s="1741"/>
      <c r="P25" s="1741"/>
      <c r="Q25" s="1741"/>
      <c r="R25" s="1741"/>
      <c r="S25" s="1741"/>
      <c r="T25" s="1741"/>
      <c r="U25" s="1741"/>
      <c r="V25" s="1741"/>
      <c r="W25" s="1741"/>
      <c r="X25" s="1741"/>
      <c r="Y25" s="1741"/>
      <c r="Z25" s="1741"/>
      <c r="AA25" s="1741"/>
      <c r="AB25" s="1741"/>
      <c r="AC25" s="1741"/>
      <c r="AD25" s="1741"/>
      <c r="AE25" s="1741"/>
      <c r="AF25" s="1741"/>
      <c r="AG25" s="1741"/>
      <c r="AH25" s="1741"/>
      <c r="AI25" s="1741"/>
      <c r="AJ25" s="1741"/>
      <c r="AK25" s="1741"/>
      <c r="AL25" s="1741"/>
      <c r="AM25" s="1741"/>
      <c r="AN25" s="1741"/>
      <c r="AO25" s="1741"/>
      <c r="AP25" s="1741"/>
      <c r="AQ25" s="1741"/>
      <c r="AR25" s="1741"/>
      <c r="AS25" s="1741"/>
    </row>
    <row r="26" spans="2:45">
      <c r="B26" s="1740"/>
      <c r="C26" s="1740"/>
      <c r="D26" s="1740"/>
      <c r="E26" s="1740"/>
      <c r="F26" s="1740"/>
      <c r="G26" s="1740"/>
      <c r="H26" s="1740"/>
      <c r="I26" s="1740"/>
      <c r="J26" s="1741"/>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1"/>
      <c r="AH26" s="1741"/>
      <c r="AI26" s="1741"/>
      <c r="AJ26" s="1741"/>
      <c r="AK26" s="1741"/>
      <c r="AL26" s="1741"/>
      <c r="AM26" s="1741"/>
      <c r="AN26" s="1741"/>
      <c r="AO26" s="1741"/>
      <c r="AP26" s="1741"/>
      <c r="AQ26" s="1741"/>
      <c r="AR26" s="1741"/>
      <c r="AS26" s="1741"/>
    </row>
    <row r="27" spans="2:45">
      <c r="B27" s="1740"/>
      <c r="C27" s="1740"/>
      <c r="D27" s="1740"/>
      <c r="E27" s="1740"/>
      <c r="F27" s="1740"/>
      <c r="G27" s="1740"/>
      <c r="H27" s="1740"/>
      <c r="I27" s="1740"/>
      <c r="J27" s="1741"/>
      <c r="K27" s="1741"/>
      <c r="L27" s="1741"/>
      <c r="M27" s="1741"/>
      <c r="N27" s="1741"/>
      <c r="O27" s="1741"/>
      <c r="P27" s="1741"/>
      <c r="Q27" s="1741"/>
      <c r="R27" s="1741"/>
      <c r="S27" s="1741"/>
      <c r="T27" s="1741"/>
      <c r="U27" s="1741"/>
      <c r="V27" s="1741"/>
      <c r="W27" s="1741"/>
      <c r="X27" s="1741"/>
      <c r="Y27" s="1741"/>
      <c r="Z27" s="1741"/>
      <c r="AA27" s="1741"/>
      <c r="AB27" s="1741"/>
      <c r="AC27" s="1741"/>
      <c r="AD27" s="1741"/>
      <c r="AE27" s="1741"/>
      <c r="AF27" s="1741"/>
      <c r="AG27" s="1741"/>
      <c r="AH27" s="1741"/>
      <c r="AI27" s="1741"/>
      <c r="AJ27" s="1741"/>
      <c r="AK27" s="1741"/>
      <c r="AL27" s="1741"/>
      <c r="AM27" s="1741"/>
      <c r="AN27" s="1741"/>
      <c r="AO27" s="1741"/>
      <c r="AP27" s="1741"/>
      <c r="AQ27" s="1741"/>
      <c r="AR27" s="1741"/>
      <c r="AS27" s="1741"/>
    </row>
    <row r="28" spans="2:45">
      <c r="B28" s="1740"/>
      <c r="C28" s="1740"/>
      <c r="D28" s="1740"/>
      <c r="E28" s="1740"/>
      <c r="F28" s="1740"/>
      <c r="G28" s="1740"/>
      <c r="H28" s="1740"/>
      <c r="I28" s="1740"/>
      <c r="J28" s="1741"/>
      <c r="K28" s="1741"/>
      <c r="L28" s="1741"/>
      <c r="M28" s="1741"/>
      <c r="N28" s="1741"/>
      <c r="O28" s="1741"/>
      <c r="P28" s="1741"/>
      <c r="Q28" s="1741"/>
      <c r="R28" s="1741"/>
      <c r="S28" s="1741"/>
      <c r="T28" s="1741"/>
      <c r="U28" s="1741"/>
      <c r="V28" s="1741"/>
      <c r="W28" s="1741"/>
      <c r="X28" s="1741"/>
      <c r="Y28" s="1741"/>
      <c r="Z28" s="1741"/>
      <c r="AA28" s="1741"/>
      <c r="AB28" s="1741"/>
      <c r="AC28" s="1741"/>
      <c r="AD28" s="1741"/>
      <c r="AE28" s="1741"/>
      <c r="AF28" s="1741"/>
      <c r="AG28" s="1741"/>
      <c r="AH28" s="1741"/>
      <c r="AI28" s="1741"/>
      <c r="AJ28" s="1741"/>
      <c r="AK28" s="1741"/>
      <c r="AL28" s="1741"/>
      <c r="AM28" s="1741"/>
      <c r="AN28" s="1741"/>
      <c r="AO28" s="1741"/>
      <c r="AP28" s="1741"/>
      <c r="AQ28" s="1741"/>
      <c r="AR28" s="1741"/>
      <c r="AS28" s="1741"/>
    </row>
    <row r="29" spans="2:45">
      <c r="B29" s="1740"/>
      <c r="C29" s="1740"/>
      <c r="D29" s="1740"/>
      <c r="E29" s="1740"/>
      <c r="F29" s="1740"/>
      <c r="G29" s="1740"/>
      <c r="H29" s="1740"/>
      <c r="I29" s="1740"/>
      <c r="J29" s="1741"/>
      <c r="K29" s="1741"/>
      <c r="L29" s="1741"/>
      <c r="M29" s="1741"/>
      <c r="N29" s="1741"/>
      <c r="O29" s="1741"/>
      <c r="P29" s="1741"/>
      <c r="Q29" s="1741"/>
      <c r="R29" s="1741"/>
      <c r="S29" s="1741"/>
      <c r="T29" s="1741"/>
      <c r="U29" s="1741"/>
      <c r="V29" s="1741"/>
      <c r="W29" s="1741"/>
      <c r="X29" s="1741"/>
      <c r="Y29" s="1741"/>
      <c r="Z29" s="1741"/>
      <c r="AA29" s="1741"/>
      <c r="AB29" s="1741"/>
      <c r="AC29" s="1741"/>
      <c r="AD29" s="1741"/>
      <c r="AE29" s="1741"/>
      <c r="AF29" s="1741"/>
      <c r="AG29" s="1741"/>
      <c r="AH29" s="1741"/>
      <c r="AI29" s="1741"/>
      <c r="AJ29" s="1741"/>
      <c r="AK29" s="1741"/>
      <c r="AL29" s="1741"/>
      <c r="AM29" s="1741"/>
      <c r="AN29" s="1741"/>
      <c r="AO29" s="1741"/>
      <c r="AP29" s="1741"/>
      <c r="AQ29" s="1741"/>
      <c r="AR29" s="1741"/>
      <c r="AS29" s="1741"/>
    </row>
    <row r="30" spans="2:45">
      <c r="B30" s="1742" t="s">
        <v>382</v>
      </c>
      <c r="C30" s="1742"/>
      <c r="D30" s="1742"/>
      <c r="E30" s="1742"/>
      <c r="F30" s="1742"/>
      <c r="G30" s="1742"/>
      <c r="H30" s="1742"/>
      <c r="I30" s="1742"/>
      <c r="J30" s="1739" t="s">
        <v>383</v>
      </c>
      <c r="K30" s="1739"/>
      <c r="L30" s="1739"/>
      <c r="M30" s="1739"/>
      <c r="N30" s="1739"/>
      <c r="O30" s="1739"/>
      <c r="P30" s="1739"/>
      <c r="Q30" s="1739"/>
      <c r="R30" s="1739"/>
      <c r="S30" s="1739"/>
      <c r="T30" s="1739"/>
      <c r="U30" s="1739"/>
      <c r="V30" s="1739"/>
      <c r="W30" s="1739"/>
      <c r="X30" s="1739"/>
      <c r="Y30" s="1739"/>
      <c r="Z30" s="1739"/>
      <c r="AA30" s="1739"/>
      <c r="AB30" s="1739"/>
      <c r="AC30" s="1739"/>
      <c r="AD30" s="1739"/>
      <c r="AE30" s="1739"/>
      <c r="AF30" s="1739"/>
      <c r="AG30" s="1739"/>
      <c r="AH30" s="1739"/>
      <c r="AI30" s="1739"/>
      <c r="AJ30" s="1739"/>
      <c r="AK30" s="1739"/>
      <c r="AL30" s="1739"/>
      <c r="AM30" s="1739"/>
      <c r="AN30" s="1739"/>
      <c r="AO30" s="1739"/>
      <c r="AP30" s="1739"/>
      <c r="AQ30" s="1739"/>
      <c r="AR30" s="1739"/>
      <c r="AS30" s="1739"/>
    </row>
    <row r="31" spans="2:45">
      <c r="B31" s="1742"/>
      <c r="C31" s="1742"/>
      <c r="D31" s="1742"/>
      <c r="E31" s="1742"/>
      <c r="F31" s="1742"/>
      <c r="G31" s="1742"/>
      <c r="H31" s="1742"/>
      <c r="I31" s="1742"/>
      <c r="J31" s="1739"/>
      <c r="K31" s="1739"/>
      <c r="L31" s="1739"/>
      <c r="M31" s="1739"/>
      <c r="N31" s="1739"/>
      <c r="O31" s="1739"/>
      <c r="P31" s="1739"/>
      <c r="Q31" s="1739"/>
      <c r="R31" s="1739"/>
      <c r="S31" s="1739"/>
      <c r="T31" s="1739"/>
      <c r="U31" s="1739"/>
      <c r="V31" s="1739"/>
      <c r="W31" s="1739"/>
      <c r="X31" s="1739"/>
      <c r="Y31" s="1739"/>
      <c r="Z31" s="1739"/>
      <c r="AA31" s="1739"/>
      <c r="AB31" s="1739"/>
      <c r="AC31" s="1739"/>
      <c r="AD31" s="1739"/>
      <c r="AE31" s="1739"/>
      <c r="AF31" s="1739"/>
      <c r="AG31" s="1739"/>
      <c r="AH31" s="1739"/>
      <c r="AI31" s="1739"/>
      <c r="AJ31" s="1739"/>
      <c r="AK31" s="1739"/>
      <c r="AL31" s="1739"/>
      <c r="AM31" s="1739"/>
      <c r="AN31" s="1739"/>
      <c r="AO31" s="1739"/>
      <c r="AP31" s="1739"/>
      <c r="AQ31" s="1739"/>
      <c r="AR31" s="1739"/>
      <c r="AS31" s="1739"/>
    </row>
    <row r="32" spans="2:45">
      <c r="B32" s="1742"/>
      <c r="C32" s="1742"/>
      <c r="D32" s="1742"/>
      <c r="E32" s="1742"/>
      <c r="F32" s="1742"/>
      <c r="G32" s="1742"/>
      <c r="H32" s="1742"/>
      <c r="I32" s="1742"/>
      <c r="J32" s="1739"/>
      <c r="K32" s="1739"/>
      <c r="L32" s="1739"/>
      <c r="M32" s="1739"/>
      <c r="N32" s="1739"/>
      <c r="O32" s="1739"/>
      <c r="P32" s="1739"/>
      <c r="Q32" s="1739"/>
      <c r="R32" s="1739"/>
      <c r="S32" s="1739"/>
      <c r="T32" s="1739"/>
      <c r="U32" s="1739"/>
      <c r="V32" s="1739"/>
      <c r="W32" s="1739"/>
      <c r="X32" s="1739"/>
      <c r="Y32" s="1739"/>
      <c r="Z32" s="1739"/>
      <c r="AA32" s="1739"/>
      <c r="AB32" s="1739"/>
      <c r="AC32" s="1739"/>
      <c r="AD32" s="1739"/>
      <c r="AE32" s="1739"/>
      <c r="AF32" s="1739"/>
      <c r="AG32" s="1739"/>
      <c r="AH32" s="1739"/>
      <c r="AI32" s="1739"/>
      <c r="AJ32" s="1739"/>
      <c r="AK32" s="1739"/>
      <c r="AL32" s="1739"/>
      <c r="AM32" s="1739"/>
      <c r="AN32" s="1739"/>
      <c r="AO32" s="1739"/>
      <c r="AP32" s="1739"/>
      <c r="AQ32" s="1739"/>
      <c r="AR32" s="1739"/>
      <c r="AS32" s="1739"/>
    </row>
    <row r="33" spans="2:45" ht="17.25" customHeight="1">
      <c r="B33" s="391"/>
      <c r="C33" s="387"/>
      <c r="D33" s="387"/>
      <c r="E33" s="387"/>
      <c r="F33" s="387"/>
      <c r="G33" s="387"/>
      <c r="H33" s="387"/>
      <c r="I33" s="387"/>
      <c r="J33" s="388"/>
      <c r="K33" s="389"/>
      <c r="L33" s="389"/>
      <c r="M33" s="389"/>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2"/>
    </row>
    <row r="34" spans="2:45" ht="17.25" customHeight="1">
      <c r="B34" s="393"/>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394"/>
    </row>
    <row r="35" spans="2:45" ht="17.25" customHeight="1">
      <c r="B35" s="393"/>
      <c r="C35" s="176"/>
      <c r="D35" s="176"/>
      <c r="E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394"/>
    </row>
    <row r="36" spans="2:45" ht="17.25" customHeight="1">
      <c r="B36" s="393"/>
      <c r="C36" s="176"/>
      <c r="D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394"/>
    </row>
    <row r="37" spans="2:45" ht="17.25" customHeight="1">
      <c r="B37" s="393"/>
      <c r="C37" s="176"/>
      <c r="D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394"/>
    </row>
    <row r="38" spans="2:45" ht="17.25" customHeight="1">
      <c r="B38" s="393"/>
      <c r="C38" s="176"/>
      <c r="D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394"/>
    </row>
    <row r="39" spans="2:45" ht="17.25" customHeight="1">
      <c r="B39" s="393"/>
      <c r="C39" s="176"/>
      <c r="D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394"/>
    </row>
    <row r="40" spans="2:45" ht="17.25" customHeight="1">
      <c r="B40" s="393"/>
      <c r="C40" s="176"/>
      <c r="D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394"/>
    </row>
    <row r="41" spans="2:45" ht="17.25" customHeight="1">
      <c r="B41" s="393"/>
      <c r="C41" s="176"/>
      <c r="D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394"/>
    </row>
    <row r="42" spans="2:45" ht="17.25" customHeight="1">
      <c r="B42" s="393"/>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394"/>
    </row>
    <row r="43" spans="2:45" ht="17.25" customHeight="1">
      <c r="B43" s="393"/>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394"/>
    </row>
    <row r="44" spans="2:45" ht="17.25" customHeight="1">
      <c r="B44" s="393"/>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394"/>
    </row>
    <row r="45" spans="2:45" ht="17.25" customHeight="1">
      <c r="B45" s="393"/>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394"/>
    </row>
    <row r="46" spans="2:45" ht="17.25" customHeight="1">
      <c r="B46" s="393"/>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394"/>
    </row>
    <row r="47" spans="2:45" ht="17.25" customHeight="1">
      <c r="B47" s="393"/>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394"/>
    </row>
    <row r="48" spans="2:45" ht="17.25" customHeight="1">
      <c r="B48" s="393"/>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394"/>
    </row>
    <row r="49" spans="2:45" ht="17.25" customHeight="1">
      <c r="B49" s="393"/>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394"/>
    </row>
    <row r="50" spans="2:45" ht="17.25" customHeight="1">
      <c r="B50" s="393"/>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394"/>
    </row>
    <row r="51" spans="2:45" ht="17.25" customHeight="1">
      <c r="B51" s="393"/>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394"/>
    </row>
    <row r="52" spans="2:45" ht="17.25" customHeight="1">
      <c r="B52" s="393"/>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394"/>
    </row>
    <row r="53" spans="2:45" ht="17.25" customHeight="1">
      <c r="B53" s="393"/>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394"/>
    </row>
    <row r="54" spans="2:45" ht="17.25" customHeight="1">
      <c r="B54" s="395"/>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7"/>
    </row>
    <row r="55" spans="2:45">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row>
    <row r="56" spans="2:45">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row>
    <row r="57" spans="2:45">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row>
    <row r="58" spans="2:45">
      <c r="AD58" s="176"/>
      <c r="AE58" s="176"/>
      <c r="AF58" s="176"/>
      <c r="AG58" s="176"/>
      <c r="AH58" s="176"/>
      <c r="AI58" s="176"/>
      <c r="AJ58" s="176"/>
      <c r="AK58" s="176"/>
      <c r="AL58" s="176"/>
      <c r="AM58" s="176"/>
      <c r="AN58" s="176"/>
      <c r="AO58" s="176"/>
      <c r="AP58" s="176"/>
      <c r="AQ58" s="176"/>
      <c r="AR58" s="176"/>
      <c r="AS58" s="176"/>
    </row>
  </sheetData>
  <mergeCells count="14">
    <mergeCell ref="AI2:AK2"/>
    <mergeCell ref="AN2:AO2"/>
    <mergeCell ref="AQ2:AR2"/>
    <mergeCell ref="B8:AS8"/>
    <mergeCell ref="B12:I16"/>
    <mergeCell ref="J12:AS16"/>
    <mergeCell ref="J30:AS32"/>
    <mergeCell ref="B17:I18"/>
    <mergeCell ref="J17:AS18"/>
    <mergeCell ref="B19:I20"/>
    <mergeCell ref="J19:AS20"/>
    <mergeCell ref="B21:I29"/>
    <mergeCell ref="J21:AS29"/>
    <mergeCell ref="B30:I32"/>
  </mergeCells>
  <phoneticPr fontId="6"/>
  <dataValidations count="2">
    <dataValidation type="list" allowBlank="1" showInputMessage="1" showErrorMessage="1" sqref="AN2:AO2">
      <formula1>"1,2,3,4,5,6,7,8,9,10,11,12"</formula1>
    </dataValidation>
    <dataValidation type="list" allowBlank="1" showInputMessage="1" showErrorMessage="1" sqref="AQ2:AR2">
      <formula1>"1,2,3,4,5,6,7,8,9,10,11,12,13,14,15,16,17,18,19,20,21,22,23,24,25,26,27,28,29,30,31"</formula1>
    </dataValidation>
  </dataValidations>
  <printOptions horizontalCentered="1" verticalCentered="1"/>
  <pageMargins left="0.51181102362204722" right="0.47244094488188981" top="0.59055118110236227" bottom="0.39370078740157483" header="0.31496062992125984" footer="0.31496062992125984"/>
  <pageSetup paperSize="9" scale="78" firstPageNumber="94"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view="pageBreakPreview" zoomScale="85" zoomScaleNormal="100" zoomScaleSheetLayoutView="85" workbookViewId="0">
      <selection activeCell="B1" sqref="B1"/>
    </sheetView>
  </sheetViews>
  <sheetFormatPr defaultRowHeight="15" customHeight="1"/>
  <cols>
    <col min="1" max="1" width="4.125" style="41" customWidth="1"/>
    <col min="2" max="2" width="78.75" style="41" customWidth="1"/>
    <col min="3" max="3" width="13.375" style="41" customWidth="1"/>
    <col min="4" max="4" width="15" style="41" customWidth="1"/>
    <col min="5" max="5" width="5.25" style="556" customWidth="1"/>
    <col min="6" max="6" width="9.125" style="41" customWidth="1"/>
    <col min="7" max="7" width="36" style="41" customWidth="1"/>
    <col min="8" max="16384" width="9" style="41"/>
  </cols>
  <sheetData>
    <row r="1" spans="1:9" ht="15.75" customHeight="1">
      <c r="A1" s="41" t="s">
        <v>5387</v>
      </c>
      <c r="F1" s="42"/>
      <c r="G1" s="42"/>
      <c r="H1" s="42"/>
      <c r="I1" s="42"/>
    </row>
    <row r="2" spans="1:9" ht="15.75" customHeight="1">
      <c r="A2" s="1777" t="s">
        <v>384</v>
      </c>
      <c r="B2" s="1777"/>
      <c r="C2" s="1777"/>
      <c r="D2" s="1777"/>
      <c r="E2" s="1777"/>
      <c r="F2" s="42"/>
      <c r="G2" s="42"/>
      <c r="H2" s="42"/>
      <c r="I2" s="42"/>
    </row>
    <row r="3" spans="1:9" ht="15.75" customHeight="1">
      <c r="A3" s="43"/>
      <c r="B3" s="44" t="s">
        <v>385</v>
      </c>
      <c r="C3" s="44"/>
      <c r="D3" s="44"/>
      <c r="E3" s="45" t="s">
        <v>386</v>
      </c>
      <c r="F3" s="42"/>
      <c r="G3" s="42"/>
      <c r="H3" s="42"/>
      <c r="I3" s="42"/>
    </row>
    <row r="4" spans="1:9" ht="15.75" customHeight="1">
      <c r="A4" s="46" t="s">
        <v>654</v>
      </c>
      <c r="B4" s="47"/>
      <c r="C4" s="47"/>
      <c r="D4" s="47"/>
      <c r="E4" s="557"/>
      <c r="F4" s="48"/>
      <c r="G4" s="49"/>
      <c r="H4" s="42"/>
      <c r="I4" s="42"/>
    </row>
    <row r="5" spans="1:9" ht="15.75" customHeight="1">
      <c r="A5" s="50" t="s">
        <v>88</v>
      </c>
      <c r="B5" s="57" t="s">
        <v>5388</v>
      </c>
      <c r="C5" s="314"/>
      <c r="D5" s="313"/>
      <c r="E5" s="558"/>
      <c r="F5" s="48"/>
      <c r="G5" s="49"/>
      <c r="H5" s="42"/>
      <c r="I5" s="42"/>
    </row>
    <row r="6" spans="1:9" ht="15.75" customHeight="1">
      <c r="A6" s="46" t="s">
        <v>387</v>
      </c>
      <c r="B6" s="47"/>
      <c r="C6" s="47"/>
      <c r="D6" s="47"/>
      <c r="E6" s="557"/>
      <c r="F6" s="48"/>
      <c r="G6" s="49"/>
      <c r="H6" s="42"/>
      <c r="I6" s="42"/>
    </row>
    <row r="7" spans="1:9" ht="15.75" customHeight="1">
      <c r="A7" s="52" t="s">
        <v>88</v>
      </c>
      <c r="B7" s="1744" t="s">
        <v>5108</v>
      </c>
      <c r="C7" s="1745"/>
      <c r="D7" s="1746"/>
      <c r="E7" s="559"/>
      <c r="F7" s="48"/>
      <c r="G7" s="53"/>
      <c r="H7" s="42"/>
      <c r="I7" s="42"/>
    </row>
    <row r="8" spans="1:9" ht="15.75" customHeight="1">
      <c r="A8" s="52" t="s">
        <v>89</v>
      </c>
      <c r="B8" s="1747" t="s">
        <v>388</v>
      </c>
      <c r="C8" s="1748"/>
      <c r="D8" s="1749"/>
      <c r="E8" s="559"/>
      <c r="F8" s="48"/>
      <c r="G8" s="53"/>
      <c r="H8" s="42"/>
      <c r="I8" s="42"/>
    </row>
    <row r="9" spans="1:9" ht="15.75" customHeight="1">
      <c r="A9" s="52" t="s">
        <v>106</v>
      </c>
      <c r="B9" s="1747" t="s">
        <v>5109</v>
      </c>
      <c r="C9" s="1748"/>
      <c r="D9" s="1749"/>
      <c r="E9" s="559"/>
      <c r="F9" s="48"/>
      <c r="G9" s="53"/>
      <c r="H9" s="42"/>
      <c r="I9" s="42"/>
    </row>
    <row r="10" spans="1:9" ht="15.75" customHeight="1">
      <c r="A10" s="52" t="s">
        <v>588</v>
      </c>
      <c r="B10" s="1747" t="s">
        <v>389</v>
      </c>
      <c r="C10" s="1748"/>
      <c r="D10" s="1749"/>
      <c r="E10" s="559"/>
      <c r="F10" s="48"/>
      <c r="G10" s="53"/>
      <c r="H10" s="42"/>
      <c r="I10" s="42"/>
    </row>
    <row r="11" spans="1:9" ht="15.75" customHeight="1">
      <c r="A11" s="52" t="s">
        <v>416</v>
      </c>
      <c r="B11" s="1747" t="s">
        <v>5110</v>
      </c>
      <c r="C11" s="1748"/>
      <c r="D11" s="1749"/>
      <c r="E11" s="559"/>
      <c r="F11" s="48"/>
      <c r="G11" s="53"/>
      <c r="H11" s="42"/>
      <c r="I11" s="42"/>
    </row>
    <row r="12" spans="1:9" ht="15.75" customHeight="1">
      <c r="A12" s="52" t="s">
        <v>5389</v>
      </c>
      <c r="B12" s="1747" t="s">
        <v>655</v>
      </c>
      <c r="C12" s="1748"/>
      <c r="D12" s="1749"/>
      <c r="E12" s="559"/>
      <c r="F12" s="48"/>
      <c r="G12" s="53"/>
      <c r="H12" s="42"/>
      <c r="I12" s="42"/>
    </row>
    <row r="13" spans="1:9" ht="15.75" customHeight="1">
      <c r="A13" s="52" t="s">
        <v>624</v>
      </c>
      <c r="B13" s="1747" t="s">
        <v>5111</v>
      </c>
      <c r="C13" s="1748"/>
      <c r="D13" s="1749"/>
      <c r="E13" s="559"/>
      <c r="F13" s="48"/>
      <c r="G13" s="53"/>
      <c r="H13" s="42"/>
      <c r="I13" s="42"/>
    </row>
    <row r="14" spans="1:9" ht="15.75" customHeight="1">
      <c r="A14" s="52" t="s">
        <v>625</v>
      </c>
      <c r="B14" s="1747" t="s">
        <v>390</v>
      </c>
      <c r="C14" s="1748"/>
      <c r="D14" s="1749"/>
      <c r="E14" s="559"/>
      <c r="F14" s="48"/>
      <c r="G14" s="53"/>
      <c r="H14" s="42"/>
      <c r="I14" s="42"/>
    </row>
    <row r="15" spans="1:9" ht="15.75" customHeight="1">
      <c r="A15" s="52" t="s">
        <v>626</v>
      </c>
      <c r="B15" s="1747" t="s">
        <v>666</v>
      </c>
      <c r="C15" s="1748"/>
      <c r="D15" s="1749"/>
      <c r="E15" s="559"/>
      <c r="F15" s="48"/>
      <c r="G15" s="53"/>
      <c r="H15" s="42"/>
      <c r="I15" s="42"/>
    </row>
    <row r="16" spans="1:9" ht="15.75" customHeight="1">
      <c r="A16" s="52" t="s">
        <v>5390</v>
      </c>
      <c r="B16" s="1747" t="s">
        <v>667</v>
      </c>
      <c r="C16" s="1748"/>
      <c r="D16" s="1749"/>
      <c r="E16" s="559"/>
      <c r="F16" s="48"/>
      <c r="G16" s="53"/>
      <c r="H16" s="42"/>
      <c r="I16" s="42"/>
    </row>
    <row r="17" spans="1:9" ht="15.75" customHeight="1">
      <c r="A17" s="52" t="s">
        <v>5391</v>
      </c>
      <c r="B17" s="1747" t="s">
        <v>391</v>
      </c>
      <c r="C17" s="1748"/>
      <c r="D17" s="1749"/>
      <c r="E17" s="559"/>
      <c r="F17" s="48"/>
      <c r="G17" s="53"/>
      <c r="H17" s="42"/>
      <c r="I17" s="42"/>
    </row>
    <row r="18" spans="1:9" ht="15.75" customHeight="1">
      <c r="A18" s="52" t="s">
        <v>5392</v>
      </c>
      <c r="B18" s="1747" t="s">
        <v>656</v>
      </c>
      <c r="C18" s="1748"/>
      <c r="D18" s="1749"/>
      <c r="E18" s="559"/>
      <c r="F18" s="48"/>
      <c r="G18" s="53"/>
      <c r="H18" s="42"/>
      <c r="I18" s="42"/>
    </row>
    <row r="19" spans="1:9" ht="15.75" customHeight="1">
      <c r="A19" s="52" t="s">
        <v>5393</v>
      </c>
      <c r="B19" s="1747" t="s">
        <v>5112</v>
      </c>
      <c r="C19" s="1748"/>
      <c r="D19" s="1749"/>
      <c r="E19" s="559"/>
      <c r="F19" s="42"/>
      <c r="G19" s="42"/>
      <c r="H19" s="42"/>
      <c r="I19" s="42"/>
    </row>
    <row r="20" spans="1:9" ht="15.75" customHeight="1">
      <c r="A20" s="52" t="s">
        <v>627</v>
      </c>
      <c r="B20" s="1747" t="s">
        <v>392</v>
      </c>
      <c r="C20" s="1748"/>
      <c r="D20" s="1749"/>
      <c r="E20" s="559"/>
      <c r="F20" s="48"/>
      <c r="G20" s="54"/>
      <c r="H20" s="42"/>
      <c r="I20" s="42"/>
    </row>
    <row r="21" spans="1:9" ht="15.75" customHeight="1">
      <c r="A21" s="52" t="s">
        <v>5394</v>
      </c>
      <c r="B21" s="1747" t="s">
        <v>5308</v>
      </c>
      <c r="C21" s="1748"/>
      <c r="D21" s="1749"/>
      <c r="E21" s="559"/>
      <c r="F21" s="48"/>
      <c r="G21" s="54"/>
      <c r="H21" s="42"/>
      <c r="I21" s="42"/>
    </row>
    <row r="22" spans="1:9" ht="15.75" customHeight="1">
      <c r="A22" s="52" t="s">
        <v>280</v>
      </c>
      <c r="B22" s="1747" t="s">
        <v>5395</v>
      </c>
      <c r="C22" s="1748"/>
      <c r="D22" s="1749"/>
      <c r="E22" s="559"/>
      <c r="F22" s="48"/>
      <c r="G22" s="54"/>
      <c r="H22" s="42"/>
      <c r="I22" s="42"/>
    </row>
    <row r="23" spans="1:9" ht="15.75" customHeight="1">
      <c r="A23" s="52" t="s">
        <v>5396</v>
      </c>
      <c r="B23" s="560" t="s">
        <v>5397</v>
      </c>
      <c r="C23" s="561"/>
      <c r="D23" s="562"/>
      <c r="E23" s="559"/>
      <c r="F23" s="48"/>
      <c r="G23" s="54"/>
      <c r="H23" s="42"/>
      <c r="I23" s="42"/>
    </row>
    <row r="24" spans="1:9" ht="15.75" customHeight="1">
      <c r="A24" s="52" t="s">
        <v>5398</v>
      </c>
      <c r="B24" s="1750" t="s">
        <v>5399</v>
      </c>
      <c r="C24" s="1751"/>
      <c r="D24" s="1752"/>
      <c r="E24" s="559"/>
      <c r="F24" s="48"/>
      <c r="G24" s="54"/>
      <c r="H24" s="42"/>
      <c r="I24" s="42"/>
    </row>
    <row r="25" spans="1:9" ht="15.75" customHeight="1">
      <c r="A25" s="46" t="s">
        <v>393</v>
      </c>
      <c r="B25" s="47"/>
      <c r="C25" s="47"/>
      <c r="D25" s="47"/>
      <c r="E25" s="557"/>
      <c r="I25" s="42"/>
    </row>
    <row r="26" spans="1:9" ht="15.75" customHeight="1">
      <c r="A26" s="50" t="s">
        <v>248</v>
      </c>
      <c r="B26" s="1768" t="s">
        <v>394</v>
      </c>
      <c r="C26" s="1769"/>
      <c r="D26" s="1770"/>
      <c r="E26" s="563"/>
      <c r="I26" s="42"/>
    </row>
    <row r="27" spans="1:9" ht="15.75" customHeight="1">
      <c r="A27" s="51" t="s">
        <v>250</v>
      </c>
      <c r="B27" s="1747" t="s">
        <v>668</v>
      </c>
      <c r="C27" s="1748"/>
      <c r="D27" s="1749"/>
      <c r="E27" s="564"/>
      <c r="I27" s="42"/>
    </row>
    <row r="28" spans="1:9" ht="15.75" customHeight="1">
      <c r="A28" s="51" t="s">
        <v>252</v>
      </c>
      <c r="B28" s="1747" t="s">
        <v>395</v>
      </c>
      <c r="C28" s="1748"/>
      <c r="D28" s="1749"/>
      <c r="E28" s="564"/>
      <c r="F28" s="42"/>
      <c r="G28" s="42"/>
      <c r="H28" s="42"/>
      <c r="I28" s="42"/>
    </row>
    <row r="29" spans="1:9" ht="15.75" customHeight="1">
      <c r="A29" s="51" t="s">
        <v>254</v>
      </c>
      <c r="B29" s="1750" t="s">
        <v>721</v>
      </c>
      <c r="C29" s="1751"/>
      <c r="D29" s="1752"/>
      <c r="E29" s="564"/>
      <c r="F29" s="48"/>
      <c r="G29" s="54"/>
      <c r="H29" s="42"/>
      <c r="I29" s="42"/>
    </row>
    <row r="30" spans="1:9" ht="15.75" customHeight="1">
      <c r="A30" s="46" t="s">
        <v>396</v>
      </c>
      <c r="B30" s="47"/>
      <c r="C30" s="47"/>
      <c r="D30" s="47"/>
      <c r="E30" s="557"/>
      <c r="F30" s="42"/>
      <c r="G30" s="42"/>
      <c r="H30" s="42"/>
      <c r="I30" s="42"/>
    </row>
    <row r="31" spans="1:9" ht="15.75" customHeight="1">
      <c r="A31" s="50" t="s">
        <v>248</v>
      </c>
      <c r="B31" s="1744" t="s">
        <v>5309</v>
      </c>
      <c r="C31" s="1745"/>
      <c r="D31" s="1746"/>
      <c r="E31" s="565"/>
      <c r="F31" s="42"/>
      <c r="G31" s="42"/>
      <c r="H31" s="42"/>
      <c r="I31" s="42"/>
    </row>
    <row r="32" spans="1:9" ht="15.75" customHeight="1">
      <c r="A32" s="51" t="s">
        <v>250</v>
      </c>
      <c r="B32" s="1765" t="s">
        <v>657</v>
      </c>
      <c r="C32" s="1766"/>
      <c r="D32" s="1767"/>
      <c r="E32" s="564"/>
      <c r="F32" s="42"/>
      <c r="G32" s="42"/>
      <c r="H32" s="42"/>
      <c r="I32" s="42"/>
    </row>
    <row r="33" spans="1:9" ht="15.75" customHeight="1">
      <c r="A33" s="51" t="s">
        <v>252</v>
      </c>
      <c r="B33" s="1765" t="s">
        <v>658</v>
      </c>
      <c r="C33" s="1766"/>
      <c r="D33" s="1767"/>
      <c r="E33" s="564"/>
      <c r="F33" s="42"/>
      <c r="G33" s="42"/>
      <c r="H33" s="42"/>
      <c r="I33" s="42"/>
    </row>
    <row r="34" spans="1:9" ht="15.75" customHeight="1">
      <c r="A34" s="51" t="s">
        <v>254</v>
      </c>
      <c r="B34" s="1759" t="s">
        <v>659</v>
      </c>
      <c r="C34" s="1760"/>
      <c r="D34" s="1761"/>
      <c r="E34" s="566"/>
      <c r="F34" s="42"/>
      <c r="G34" s="42"/>
      <c r="H34" s="42"/>
      <c r="I34" s="42"/>
    </row>
    <row r="35" spans="1:9" ht="15.75" customHeight="1">
      <c r="A35" s="46" t="s">
        <v>397</v>
      </c>
      <c r="B35" s="47"/>
      <c r="C35" s="47"/>
      <c r="D35" s="47"/>
      <c r="E35" s="557"/>
      <c r="F35" s="42"/>
      <c r="G35" s="42"/>
      <c r="H35" s="42"/>
      <c r="I35" s="42"/>
    </row>
    <row r="36" spans="1:9" ht="15.75" customHeight="1">
      <c r="A36" s="50" t="s">
        <v>248</v>
      </c>
      <c r="B36" s="1768" t="s">
        <v>398</v>
      </c>
      <c r="C36" s="1769"/>
      <c r="D36" s="1770"/>
      <c r="E36" s="558"/>
      <c r="F36" s="42"/>
      <c r="G36" s="42"/>
      <c r="H36" s="42"/>
      <c r="I36" s="42"/>
    </row>
    <row r="37" spans="1:9" ht="15.75" customHeight="1">
      <c r="A37" s="51" t="s">
        <v>250</v>
      </c>
      <c r="B37" s="1756" t="s">
        <v>399</v>
      </c>
      <c r="C37" s="1757"/>
      <c r="D37" s="1758"/>
      <c r="E37" s="564"/>
      <c r="F37" s="42"/>
      <c r="G37" s="42"/>
      <c r="H37" s="42"/>
      <c r="I37" s="42"/>
    </row>
    <row r="38" spans="1:9" ht="15.75" customHeight="1">
      <c r="A38" s="51" t="s">
        <v>252</v>
      </c>
      <c r="B38" s="1771" t="s">
        <v>400</v>
      </c>
      <c r="C38" s="1772"/>
      <c r="D38" s="1773"/>
      <c r="E38" s="564"/>
      <c r="F38" s="42"/>
      <c r="G38" s="42"/>
      <c r="H38" s="42"/>
      <c r="I38" s="42"/>
    </row>
    <row r="39" spans="1:9" ht="15.75" customHeight="1">
      <c r="A39" s="46" t="s">
        <v>401</v>
      </c>
      <c r="B39" s="47"/>
      <c r="C39" s="47"/>
      <c r="D39" s="47"/>
      <c r="E39" s="557"/>
      <c r="F39" s="42"/>
      <c r="G39" s="42"/>
      <c r="H39" s="42"/>
      <c r="I39" s="42"/>
    </row>
    <row r="40" spans="1:9" ht="15.75" customHeight="1">
      <c r="A40" s="50" t="s">
        <v>248</v>
      </c>
      <c r="B40" s="1768" t="s">
        <v>402</v>
      </c>
      <c r="C40" s="1769"/>
      <c r="D40" s="1770"/>
      <c r="E40" s="558"/>
      <c r="F40" s="42"/>
      <c r="G40" s="42"/>
      <c r="H40" s="42"/>
      <c r="I40" s="42"/>
    </row>
    <row r="41" spans="1:9" ht="15.75" customHeight="1">
      <c r="A41" s="55" t="s">
        <v>250</v>
      </c>
      <c r="B41" s="1756" t="s">
        <v>403</v>
      </c>
      <c r="C41" s="1757"/>
      <c r="D41" s="1758"/>
      <c r="E41" s="567"/>
      <c r="F41" s="42"/>
      <c r="G41" s="42"/>
      <c r="H41" s="42"/>
      <c r="I41" s="42"/>
    </row>
    <row r="42" spans="1:9" ht="15.75" customHeight="1">
      <c r="A42" s="55" t="s">
        <v>252</v>
      </c>
      <c r="B42" s="1774" t="s">
        <v>5113</v>
      </c>
      <c r="C42" s="1775"/>
      <c r="D42" s="1776"/>
      <c r="E42" s="567"/>
      <c r="F42" s="42"/>
      <c r="G42" s="42"/>
      <c r="H42" s="42"/>
      <c r="I42" s="42"/>
    </row>
    <row r="43" spans="1:9" ht="15.75" customHeight="1">
      <c r="A43" s="55" t="s">
        <v>254</v>
      </c>
      <c r="B43" s="1756" t="s">
        <v>404</v>
      </c>
      <c r="C43" s="1757"/>
      <c r="D43" s="1758"/>
      <c r="E43" s="567"/>
      <c r="F43" s="42"/>
      <c r="G43" s="42"/>
      <c r="H43" s="42"/>
      <c r="I43" s="42"/>
    </row>
    <row r="44" spans="1:9" ht="15.75" customHeight="1">
      <c r="A44" s="51" t="s">
        <v>256</v>
      </c>
      <c r="B44" s="1756" t="s">
        <v>405</v>
      </c>
      <c r="C44" s="1757"/>
      <c r="D44" s="1758"/>
      <c r="E44" s="564"/>
      <c r="F44" s="42"/>
      <c r="G44" s="42"/>
      <c r="H44" s="42"/>
      <c r="I44" s="42"/>
    </row>
    <row r="45" spans="1:9" ht="15.75" customHeight="1">
      <c r="A45" s="55" t="s">
        <v>260</v>
      </c>
      <c r="B45" s="1756" t="s">
        <v>406</v>
      </c>
      <c r="C45" s="1757"/>
      <c r="D45" s="1758"/>
      <c r="E45" s="564"/>
      <c r="F45" s="42"/>
      <c r="G45" s="42"/>
      <c r="H45" s="42"/>
      <c r="I45" s="42"/>
    </row>
    <row r="46" spans="1:9" ht="15.75" customHeight="1">
      <c r="A46" s="55" t="s">
        <v>262</v>
      </c>
      <c r="B46" s="1759" t="s">
        <v>407</v>
      </c>
      <c r="C46" s="1760"/>
      <c r="D46" s="1761"/>
      <c r="E46" s="566"/>
      <c r="F46" s="42"/>
      <c r="G46" s="42"/>
      <c r="H46" s="42"/>
      <c r="I46" s="42"/>
    </row>
    <row r="47" spans="1:9" ht="15.75" customHeight="1">
      <c r="A47" s="46" t="s">
        <v>408</v>
      </c>
      <c r="B47" s="47"/>
      <c r="C47" s="47"/>
      <c r="D47" s="47"/>
      <c r="E47" s="557"/>
      <c r="F47" s="42"/>
      <c r="G47" s="42"/>
      <c r="H47" s="42"/>
      <c r="I47" s="42"/>
    </row>
    <row r="48" spans="1:9" ht="15.75" customHeight="1">
      <c r="A48" s="50" t="s">
        <v>248</v>
      </c>
      <c r="B48" s="1753" t="s">
        <v>409</v>
      </c>
      <c r="C48" s="1754"/>
      <c r="D48" s="1755"/>
      <c r="E48" s="565"/>
      <c r="F48" s="42"/>
      <c r="G48" s="42"/>
      <c r="H48" s="42"/>
      <c r="I48" s="42"/>
    </row>
    <row r="49" spans="1:9" ht="15.75" customHeight="1">
      <c r="A49" s="51" t="s">
        <v>250</v>
      </c>
      <c r="B49" s="1756" t="s">
        <v>5400</v>
      </c>
      <c r="C49" s="1757"/>
      <c r="D49" s="1758"/>
      <c r="E49" s="559"/>
      <c r="F49" s="42"/>
      <c r="G49" s="42"/>
      <c r="H49" s="42"/>
      <c r="I49" s="42"/>
    </row>
    <row r="50" spans="1:9" ht="15.75" customHeight="1">
      <c r="A50" s="56" t="s">
        <v>252</v>
      </c>
      <c r="B50" s="1759" t="s">
        <v>660</v>
      </c>
      <c r="C50" s="1760"/>
      <c r="D50" s="1761"/>
      <c r="E50" s="568"/>
      <c r="F50" s="42"/>
      <c r="G50" s="42"/>
      <c r="H50" s="42"/>
      <c r="I50" s="42"/>
    </row>
    <row r="51" spans="1:9" ht="15.75" customHeight="1">
      <c r="A51" s="46" t="s">
        <v>5401</v>
      </c>
      <c r="B51" s="47"/>
      <c r="C51" s="47"/>
      <c r="D51" s="47"/>
      <c r="E51" s="557"/>
      <c r="F51" s="42"/>
      <c r="G51" s="42"/>
      <c r="H51" s="42"/>
      <c r="I51" s="42"/>
    </row>
    <row r="52" spans="1:9" ht="15.75" customHeight="1">
      <c r="A52" s="50" t="s">
        <v>248</v>
      </c>
      <c r="B52" s="1762" t="s">
        <v>410</v>
      </c>
      <c r="C52" s="1763"/>
      <c r="D52" s="1764"/>
      <c r="E52" s="569"/>
      <c r="F52" s="42"/>
      <c r="G52" s="42"/>
      <c r="H52" s="42"/>
      <c r="I52" s="42"/>
    </row>
    <row r="53" spans="1:9" ht="15.75" customHeight="1">
      <c r="A53" s="46" t="s">
        <v>5402</v>
      </c>
      <c r="B53" s="47"/>
      <c r="C53" s="47"/>
      <c r="D53" s="47"/>
      <c r="E53" s="557"/>
      <c r="F53" s="42"/>
      <c r="G53" s="42"/>
      <c r="H53" s="42"/>
      <c r="I53" s="42"/>
    </row>
    <row r="54" spans="1:9" ht="15.75" customHeight="1">
      <c r="A54" s="50" t="s">
        <v>248</v>
      </c>
      <c r="B54" s="1744" t="s">
        <v>411</v>
      </c>
      <c r="C54" s="1745"/>
      <c r="D54" s="1746"/>
      <c r="E54" s="569"/>
      <c r="F54" s="42"/>
      <c r="G54" s="42"/>
      <c r="H54" s="42"/>
      <c r="I54" s="42"/>
    </row>
    <row r="55" spans="1:9" ht="15.75" customHeight="1">
      <c r="A55" s="56" t="s">
        <v>250</v>
      </c>
      <c r="B55" s="1750" t="s">
        <v>5114</v>
      </c>
      <c r="C55" s="1751"/>
      <c r="D55" s="1752"/>
      <c r="E55" s="568"/>
      <c r="F55" s="42"/>
      <c r="G55" s="42"/>
      <c r="H55" s="42"/>
      <c r="I55" s="42"/>
    </row>
    <row r="56" spans="1:9" ht="15.75" customHeight="1">
      <c r="A56" s="46" t="s">
        <v>661</v>
      </c>
      <c r="B56" s="47"/>
      <c r="C56" s="47"/>
      <c r="D56" s="47"/>
      <c r="E56" s="557"/>
      <c r="F56" s="48"/>
      <c r="G56" s="49"/>
      <c r="H56" s="42"/>
      <c r="I56" s="42"/>
    </row>
    <row r="57" spans="1:9" ht="15.75" customHeight="1">
      <c r="A57" s="51" t="s">
        <v>248</v>
      </c>
      <c r="B57" s="1744" t="s">
        <v>412</v>
      </c>
      <c r="C57" s="1745"/>
      <c r="D57" s="1746"/>
      <c r="E57" s="559"/>
    </row>
    <row r="58" spans="1:9" ht="15.75" customHeight="1">
      <c r="A58" s="51" t="s">
        <v>250</v>
      </c>
      <c r="B58" s="1747" t="s">
        <v>413</v>
      </c>
      <c r="C58" s="1748"/>
      <c r="D58" s="1749"/>
      <c r="E58" s="559"/>
    </row>
    <row r="59" spans="1:9" ht="15.75" customHeight="1">
      <c r="A59" s="51" t="s">
        <v>252</v>
      </c>
      <c r="B59" s="1747" t="s">
        <v>414</v>
      </c>
      <c r="C59" s="1748"/>
      <c r="D59" s="1749"/>
      <c r="E59" s="559"/>
    </row>
    <row r="60" spans="1:9" ht="15.75" customHeight="1">
      <c r="A60" s="56" t="s">
        <v>254</v>
      </c>
      <c r="B60" s="1750" t="s">
        <v>415</v>
      </c>
      <c r="C60" s="1751"/>
      <c r="D60" s="1752"/>
      <c r="E60" s="568"/>
    </row>
    <row r="61" spans="1:9" ht="15.75" customHeight="1">
      <c r="A61" s="58" t="s">
        <v>5270</v>
      </c>
      <c r="B61" s="42"/>
      <c r="C61" s="352"/>
      <c r="D61" s="352"/>
      <c r="E61" s="570"/>
    </row>
    <row r="62" spans="1:9" ht="15.75" customHeight="1">
      <c r="A62" s="58"/>
      <c r="B62" s="42"/>
      <c r="C62" s="352"/>
      <c r="D62" s="352"/>
      <c r="E62" s="570"/>
    </row>
    <row r="63" spans="1:9" ht="15" customHeight="1">
      <c r="A63" s="59"/>
      <c r="B63" s="42"/>
      <c r="C63" s="42"/>
      <c r="D63" s="42"/>
      <c r="E63" s="571"/>
    </row>
    <row r="64" spans="1:9" s="59" customFormat="1" ht="15" customHeight="1">
      <c r="B64" s="42"/>
      <c r="C64" s="42"/>
      <c r="D64" s="42"/>
      <c r="E64" s="571"/>
    </row>
    <row r="65" spans="2:5" s="59" customFormat="1" ht="15" customHeight="1">
      <c r="B65" s="42"/>
      <c r="C65" s="42"/>
      <c r="D65" s="42"/>
      <c r="E65" s="571"/>
    </row>
    <row r="66" spans="2:5" s="59" customFormat="1" ht="15" customHeight="1">
      <c r="B66" s="42"/>
      <c r="C66" s="42"/>
      <c r="D66" s="42"/>
      <c r="E66" s="571"/>
    </row>
    <row r="67" spans="2:5" s="59" customFormat="1" ht="15" customHeight="1">
      <c r="B67" s="42"/>
      <c r="C67" s="42"/>
      <c r="D67" s="42"/>
      <c r="E67" s="571"/>
    </row>
    <row r="68" spans="2:5" s="59" customFormat="1" ht="15" customHeight="1">
      <c r="B68" s="42"/>
      <c r="C68" s="42"/>
      <c r="D68" s="42"/>
      <c r="E68" s="571"/>
    </row>
    <row r="69" spans="2:5" s="59" customFormat="1" ht="15" customHeight="1">
      <c r="B69" s="42"/>
      <c r="C69" s="42"/>
      <c r="D69" s="42"/>
      <c r="E69" s="571"/>
    </row>
    <row r="70" spans="2:5" s="59" customFormat="1" ht="15" customHeight="1">
      <c r="B70" s="42"/>
      <c r="C70" s="42"/>
      <c r="D70" s="42"/>
      <c r="E70" s="571"/>
    </row>
    <row r="71" spans="2:5" s="59" customFormat="1" ht="15" customHeight="1">
      <c r="B71" s="42"/>
      <c r="C71" s="42"/>
      <c r="D71" s="42"/>
      <c r="E71" s="571"/>
    </row>
    <row r="72" spans="2:5" s="59" customFormat="1" ht="15" customHeight="1">
      <c r="B72" s="42"/>
      <c r="C72" s="42"/>
      <c r="D72" s="42"/>
      <c r="E72" s="571"/>
    </row>
    <row r="73" spans="2:5" s="59" customFormat="1" ht="15" customHeight="1">
      <c r="B73" s="42"/>
      <c r="C73" s="42"/>
      <c r="D73" s="42"/>
      <c r="E73" s="571"/>
    </row>
    <row r="74" spans="2:5" s="59" customFormat="1" ht="15" customHeight="1">
      <c r="B74" s="42"/>
      <c r="C74" s="42"/>
      <c r="D74" s="42"/>
      <c r="E74" s="571"/>
    </row>
    <row r="84" spans="2:4" ht="15" customHeight="1">
      <c r="B84" s="60"/>
      <c r="C84" s="60"/>
      <c r="D84" s="60"/>
    </row>
  </sheetData>
  <mergeCells count="46">
    <mergeCell ref="B17:D17"/>
    <mergeCell ref="A2:E2"/>
    <mergeCell ref="B7:D7"/>
    <mergeCell ref="B8:D8"/>
    <mergeCell ref="B9:D9"/>
    <mergeCell ref="B10:D10"/>
    <mergeCell ref="B11:D11"/>
    <mergeCell ref="B12:D12"/>
    <mergeCell ref="B13:D13"/>
    <mergeCell ref="B14:D14"/>
    <mergeCell ref="B15:D15"/>
    <mergeCell ref="B16:D16"/>
    <mergeCell ref="B32:D32"/>
    <mergeCell ref="B18:D18"/>
    <mergeCell ref="B19:D19"/>
    <mergeCell ref="B20:D20"/>
    <mergeCell ref="B21:D21"/>
    <mergeCell ref="B22:D22"/>
    <mergeCell ref="B24:D24"/>
    <mergeCell ref="B26:D26"/>
    <mergeCell ref="B27:D27"/>
    <mergeCell ref="B28:D28"/>
    <mergeCell ref="B29:D29"/>
    <mergeCell ref="B31:D31"/>
    <mergeCell ref="B46:D46"/>
    <mergeCell ref="B33:D33"/>
    <mergeCell ref="B34:D34"/>
    <mergeCell ref="B36:D36"/>
    <mergeCell ref="B37:D37"/>
    <mergeCell ref="B38:D38"/>
    <mergeCell ref="B40:D40"/>
    <mergeCell ref="B41:D41"/>
    <mergeCell ref="B42:D42"/>
    <mergeCell ref="B43:D43"/>
    <mergeCell ref="B44:D44"/>
    <mergeCell ref="B45:D45"/>
    <mergeCell ref="B57:D57"/>
    <mergeCell ref="B58:D58"/>
    <mergeCell ref="B59:D59"/>
    <mergeCell ref="B60:D60"/>
    <mergeCell ref="B48:D48"/>
    <mergeCell ref="B49:D49"/>
    <mergeCell ref="B50:D50"/>
    <mergeCell ref="B52:D52"/>
    <mergeCell ref="B54:D54"/>
    <mergeCell ref="B55:D55"/>
  </mergeCells>
  <phoneticPr fontId="6"/>
  <dataValidations count="1">
    <dataValidation type="list" allowBlank="1" showInputMessage="1" showErrorMessage="1" sqref="E5 E7:E24 E26:E29 E31:E34 E36:E38 E40:E46 E48:E50 E52 E54:E55 E57:E60">
      <formula1>"✓,―"</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65</vt:i4>
      </vt:variant>
    </vt:vector>
  </HeadingPairs>
  <TitlesOfParts>
    <vt:vector size="95" baseType="lpstr">
      <vt:lpstr>様式１ </vt:lpstr>
      <vt:lpstr>様式１ (２社用)</vt:lpstr>
      <vt:lpstr>様式１ (３社用)</vt:lpstr>
      <vt:lpstr>Sheet1</vt:lpstr>
      <vt:lpstr>様式２</vt:lpstr>
      <vt:lpstr>様式２ (2社用)</vt:lpstr>
      <vt:lpstr>様式２ (3社用)</vt:lpstr>
      <vt:lpstr>行政区リスト</vt:lpstr>
      <vt:lpstr>対象自治体リスト</vt:lpstr>
      <vt:lpstr>別紙①</vt:lpstr>
      <vt:lpstr>別紙② </vt:lpstr>
      <vt:lpstr>別紙③-1</vt:lpstr>
      <vt:lpstr>別紙③-2</vt:lpstr>
      <vt:lpstr>別紙④</vt:lpstr>
      <vt:lpstr>別紙⑤</vt:lpstr>
      <vt:lpstr>【参考資料】日本標準産業分類</vt:lpstr>
      <vt:lpstr>別紙⑥-1</vt:lpstr>
      <vt:lpstr>別紙⑥-2</vt:lpstr>
      <vt:lpstr>別紙⑥-3 (電力)</vt:lpstr>
      <vt:lpstr>別紙⑥-3(温水)</vt:lpstr>
      <vt:lpstr>別紙⑧-1</vt:lpstr>
      <vt:lpstr>別紙⑧-2</vt:lpstr>
      <vt:lpstr>別紙⑧-3</vt:lpstr>
      <vt:lpstr>別紙⑨</vt:lpstr>
      <vt:lpstr>別紙⑩</vt:lpstr>
      <vt:lpstr>別紙⑪-1</vt:lpstr>
      <vt:lpstr>別紙⑪-2</vt:lpstr>
      <vt:lpstr>別紙⑪-3</vt:lpstr>
      <vt:lpstr>別紙⑫</vt:lpstr>
      <vt:lpstr>別紙⑬</vt:lpstr>
      <vt:lpstr>【参考資料】日本標準産業分類!Print_Area</vt:lpstr>
      <vt:lpstr>行政区リスト!Print_Area</vt:lpstr>
      <vt:lpstr>別紙①!Print_Area</vt:lpstr>
      <vt:lpstr>'別紙② '!Print_Area</vt:lpstr>
      <vt:lpstr>'別紙③-1'!Print_Area</vt:lpstr>
      <vt:lpstr>'別紙③-2'!Print_Area</vt:lpstr>
      <vt:lpstr>別紙⑤!Print_Area</vt:lpstr>
      <vt:lpstr>'別紙⑧-1'!Print_Area</vt:lpstr>
      <vt:lpstr>'別紙⑧-2'!Print_Area</vt:lpstr>
      <vt:lpstr>別紙⑨!Print_Area</vt:lpstr>
      <vt:lpstr>'様式１ '!Print_Area</vt:lpstr>
      <vt:lpstr>'様式１ (２社用)'!Print_Area</vt:lpstr>
      <vt:lpstr>'様式１ (３社用)'!Print_Area</vt:lpstr>
      <vt:lpstr>様式２!Print_Area</vt:lpstr>
      <vt:lpstr>'様式２ (2社用)'!Print_Area</vt:lpstr>
      <vt:lpstr>'様式２ (3社用)'!Print_Area</vt:lpstr>
      <vt:lpstr>ア＿災害時に避難所として活用される国や地方公共団体の防災計画指定の施設・災害時に防災上中核となる施設</vt:lpstr>
      <vt:lpstr>イ＿国や地方公共団体と協定を締結している地域住民に空間等を提供する施設</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i.sei</cp:lastModifiedBy>
  <cp:lastPrinted>2021-04-20T06:53:29Z</cp:lastPrinted>
  <dcterms:created xsi:type="dcterms:W3CDTF">2002-02-13T10:06:05Z</dcterms:created>
  <dcterms:modified xsi:type="dcterms:W3CDTF">2021-04-20T06:54:32Z</dcterms:modified>
</cp:coreProperties>
</file>