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wasaki\Desktop\"/>
    </mc:Choice>
  </mc:AlternateContent>
  <bookViews>
    <workbookView xWindow="840" yWindow="360" windowWidth="19155" windowHeight="7530"/>
  </bookViews>
  <sheets>
    <sheet name="別紙5-1" sheetId="2" r:id="rId1"/>
    <sheet name="別紙5-2" sheetId="1" r:id="rId2"/>
    <sheet name="内訳表（熱量変更なし）" sheetId="3" r:id="rId3"/>
    <sheet name="内訳表（熱量変更あり）" sheetId="4" r:id="rId4"/>
  </sheets>
  <externalReferences>
    <externalReference r:id="rId5"/>
    <externalReference r:id="rId6"/>
    <externalReference r:id="rId7"/>
    <externalReference r:id="rId8"/>
    <externalReference r:id="rId9"/>
    <externalReference r:id="rId10"/>
  </externalReferences>
  <definedNames>
    <definedName name="_xlnm.Print_Area" localSheetId="1">'別紙5-2'!$A$1:$BE$43</definedName>
    <definedName name="業種">'[1]業種 (2)'!$C$4:$C$119</definedName>
    <definedName name="産業分類">[2]産業分類!$C$4:$C$119</definedName>
    <definedName name="施設要件">[3]Sheet1!$D$32:$I$32</definedName>
    <definedName name="日本標準産業分類">[4]産業分類!$C$4:$C$119</definedName>
    <definedName name="燃料種">[5]原単位シート!$B$4:$B$18</definedName>
    <definedName name="表題">[6]産業分類!#REF!</definedName>
    <definedName name="補助率1">[4]産業分類!$B$123:$B$125</definedName>
    <definedName name="有無">[6]産業分類!#REF!</definedName>
  </definedNames>
  <calcPr calcId="162913"/>
</workbook>
</file>

<file path=xl/calcChain.xml><?xml version="1.0" encoding="utf-8"?>
<calcChain xmlns="http://schemas.openxmlformats.org/spreadsheetml/2006/main">
  <c r="BE19" i="1" l="1"/>
  <c r="BD19" i="1"/>
  <c r="BC19" i="1"/>
  <c r="BB19" i="1"/>
  <c r="BA19" i="1"/>
  <c r="AZ19" i="1"/>
  <c r="AY19" i="1"/>
  <c r="AX19" i="1"/>
  <c r="AW19" i="1"/>
  <c r="AV19" i="1"/>
  <c r="AU19" i="1"/>
  <c r="AT19" i="1"/>
  <c r="AT18" i="1"/>
  <c r="AU18" i="1"/>
  <c r="AI18" i="1" l="1"/>
  <c r="AY20" i="1"/>
  <c r="AX20" i="1"/>
  <c r="AV18" i="1"/>
  <c r="BG18" i="1"/>
  <c r="H5" i="4" l="1"/>
  <c r="C5" i="4"/>
  <c r="C5" i="3"/>
  <c r="AW1" i="1"/>
  <c r="E5" i="3"/>
  <c r="F11" i="4"/>
  <c r="J22" i="4"/>
  <c r="F22" i="4"/>
  <c r="K22" i="4" s="1"/>
  <c r="J21" i="4"/>
  <c r="F21" i="4"/>
  <c r="K21" i="4" s="1"/>
  <c r="J20" i="4"/>
  <c r="F20" i="4"/>
  <c r="K20" i="4" s="1"/>
  <c r="J19" i="4"/>
  <c r="F19" i="4"/>
  <c r="K19" i="4" s="1"/>
  <c r="J18" i="4"/>
  <c r="F18" i="4"/>
  <c r="K18" i="4" s="1"/>
  <c r="J17" i="4"/>
  <c r="F17" i="4"/>
  <c r="K17" i="4" s="1"/>
  <c r="J16" i="4"/>
  <c r="F16" i="4"/>
  <c r="K16" i="4" s="1"/>
  <c r="J15" i="4"/>
  <c r="F15" i="4"/>
  <c r="K15" i="4" s="1"/>
  <c r="J14" i="4"/>
  <c r="F14" i="4"/>
  <c r="K14" i="4" s="1"/>
  <c r="K13" i="4"/>
  <c r="J13" i="4"/>
  <c r="F13" i="4"/>
  <c r="J12" i="4"/>
  <c r="F12" i="4"/>
  <c r="K12" i="4" s="1"/>
  <c r="J11" i="4"/>
  <c r="J23" i="4" s="1"/>
  <c r="F23" i="4"/>
  <c r="K23" i="4" s="1"/>
  <c r="E15" i="3"/>
  <c r="D22" i="3"/>
  <c r="C22" i="3"/>
  <c r="E21" i="3"/>
  <c r="E20" i="3"/>
  <c r="E19" i="3"/>
  <c r="E18" i="3"/>
  <c r="E17" i="3"/>
  <c r="E16" i="3"/>
  <c r="E14" i="3"/>
  <c r="E13" i="3"/>
  <c r="E12" i="3"/>
  <c r="E11" i="3"/>
  <c r="E10" i="3"/>
  <c r="E22" i="3" s="1"/>
  <c r="K11" i="4" l="1"/>
  <c r="W44" i="2" l="1"/>
  <c r="BE29" i="1" l="1"/>
  <c r="BD29" i="1"/>
  <c r="BC29" i="1"/>
  <c r="BB29" i="1"/>
  <c r="BA29" i="1"/>
  <c r="AZ29" i="1"/>
  <c r="AY29" i="1"/>
  <c r="AX29" i="1"/>
  <c r="AW29" i="1"/>
  <c r="AV29" i="1"/>
  <c r="AU29" i="1"/>
  <c r="AT29" i="1"/>
  <c r="AI29" i="1" s="1"/>
  <c r="BE28" i="1"/>
  <c r="BD28" i="1"/>
  <c r="BC28" i="1"/>
  <c r="BB28" i="1"/>
  <c r="BA28" i="1"/>
  <c r="AZ28" i="1"/>
  <c r="AY28" i="1"/>
  <c r="AX28" i="1"/>
  <c r="AW28" i="1"/>
  <c r="AV28" i="1"/>
  <c r="AU28" i="1"/>
  <c r="AT28" i="1"/>
  <c r="BE27" i="1"/>
  <c r="BD27" i="1"/>
  <c r="BC27" i="1"/>
  <c r="BB27" i="1"/>
  <c r="BA27" i="1"/>
  <c r="AZ27" i="1"/>
  <c r="AY27" i="1"/>
  <c r="AX27" i="1"/>
  <c r="AW27" i="1"/>
  <c r="AV27" i="1"/>
  <c r="AU27" i="1"/>
  <c r="AT27" i="1"/>
  <c r="BE26" i="1"/>
  <c r="BD26" i="1"/>
  <c r="BC26" i="1"/>
  <c r="BB26" i="1"/>
  <c r="BA26" i="1"/>
  <c r="AZ26" i="1"/>
  <c r="AY26" i="1"/>
  <c r="AX26" i="1"/>
  <c r="AW26" i="1"/>
  <c r="AV26" i="1"/>
  <c r="AU26" i="1"/>
  <c r="AT26" i="1"/>
  <c r="BE25" i="1"/>
  <c r="BD25" i="1"/>
  <c r="BC25" i="1"/>
  <c r="BB25" i="1"/>
  <c r="BA25" i="1"/>
  <c r="AZ25" i="1"/>
  <c r="AY25" i="1"/>
  <c r="AX25" i="1"/>
  <c r="AW25" i="1"/>
  <c r="AV25" i="1"/>
  <c r="AU25" i="1"/>
  <c r="AI25" i="1" s="1"/>
  <c r="AI28" i="1" s="1"/>
  <c r="AT25" i="1"/>
  <c r="BE24" i="1"/>
  <c r="BD24" i="1"/>
  <c r="BC24" i="1"/>
  <c r="BB24" i="1"/>
  <c r="BA24" i="1"/>
  <c r="AZ24" i="1"/>
  <c r="AY24" i="1"/>
  <c r="AX24" i="1"/>
  <c r="AW24" i="1"/>
  <c r="AV24" i="1"/>
  <c r="AU24" i="1"/>
  <c r="AT24" i="1"/>
  <c r="AI23" i="1"/>
  <c r="AI22" i="1"/>
  <c r="AI21" i="1"/>
  <c r="BE20" i="1"/>
  <c r="BD20" i="1"/>
  <c r="BC20" i="1"/>
  <c r="BB20" i="1"/>
  <c r="BA20" i="1"/>
  <c r="AZ20" i="1"/>
  <c r="AW20" i="1"/>
  <c r="AV20" i="1"/>
  <c r="AU20" i="1"/>
  <c r="AT20" i="1"/>
  <c r="BR18" i="1"/>
  <c r="BQ18" i="1"/>
  <c r="BP18" i="1"/>
  <c r="BO18" i="1"/>
  <c r="BN18" i="1"/>
  <c r="BM18" i="1"/>
  <c r="BL18" i="1"/>
  <c r="BK18" i="1"/>
  <c r="BJ18" i="1"/>
  <c r="BI18" i="1"/>
  <c r="BH18" i="1"/>
  <c r="BE18" i="1"/>
  <c r="BD18" i="1"/>
  <c r="BC18" i="1"/>
  <c r="BB18" i="1"/>
  <c r="BA18" i="1"/>
  <c r="AZ18" i="1"/>
  <c r="AY18" i="1"/>
  <c r="AX18" i="1"/>
  <c r="AW18" i="1"/>
  <c r="AI17" i="1"/>
  <c r="AI16" i="1"/>
  <c r="AI15" i="1"/>
  <c r="AI14" i="1"/>
  <c r="AI13" i="1"/>
  <c r="BE12" i="1"/>
  <c r="BD12" i="1"/>
  <c r="BC12" i="1"/>
  <c r="BB12" i="1"/>
  <c r="BA12" i="1"/>
  <c r="AZ12" i="1"/>
  <c r="AY12" i="1"/>
  <c r="AX12" i="1"/>
  <c r="AW12" i="1"/>
  <c r="AV12" i="1"/>
  <c r="AU12" i="1"/>
  <c r="AT12" i="1"/>
  <c r="AI11" i="1"/>
  <c r="AT6" i="1"/>
  <c r="AI27" i="1" l="1"/>
  <c r="AI19" i="1"/>
  <c r="AI26" i="1"/>
  <c r="AI12" i="1"/>
  <c r="AI24" i="1"/>
  <c r="AI20" i="1"/>
  <c r="AZ34" i="1" l="1"/>
  <c r="W48" i="2" s="1"/>
  <c r="AZ33" i="1"/>
  <c r="W46" i="2" l="1"/>
  <c r="BB33" i="1"/>
</calcChain>
</file>

<file path=xl/comments1.xml><?xml version="1.0" encoding="utf-8"?>
<comments xmlns="http://schemas.openxmlformats.org/spreadsheetml/2006/main">
  <authors>
    <author>master</author>
  </authors>
  <commentList>
    <comment ref="BB1" authorId="0" shapeId="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<sst xmlns="http://schemas.openxmlformats.org/spreadsheetml/2006/main" count="257" uniqueCount="201">
  <si>
    <t>（別紙５－２）</t>
    <rPh sb="1" eb="3">
      <t>ベッシ</t>
    </rPh>
    <phoneticPr fontId="7"/>
  </si>
  <si>
    <t>交付番号</t>
    <rPh sb="0" eb="2">
      <t>コウフ</t>
    </rPh>
    <rPh sb="2" eb="4">
      <t>バンゴウ</t>
    </rPh>
    <phoneticPr fontId="7"/>
  </si>
  <si>
    <t>事業者名</t>
    <rPh sb="0" eb="3">
      <t>ジギョウシャ</t>
    </rPh>
    <rPh sb="3" eb="4">
      <t>メイ</t>
    </rPh>
    <phoneticPr fontId="7"/>
  </si>
  <si>
    <t>実施場所</t>
    <rPh sb="0" eb="2">
      <t>ジッシ</t>
    </rPh>
    <rPh sb="2" eb="4">
      <t>バショ</t>
    </rPh>
    <phoneticPr fontId="7"/>
  </si>
  <si>
    <t>効果検証データシート</t>
    <rPh sb="0" eb="2">
      <t>コウカ</t>
    </rPh>
    <rPh sb="2" eb="4">
      <t>ケンショウ</t>
    </rPh>
    <phoneticPr fontId="7"/>
  </si>
  <si>
    <t>使用燃料（HHV)</t>
    <rPh sb="0" eb="2">
      <t>シヨウ</t>
    </rPh>
    <rPh sb="2" eb="4">
      <t>ネンリョウ</t>
    </rPh>
    <phoneticPr fontId="7"/>
  </si>
  <si>
    <t>GJ/千Nm3</t>
    <phoneticPr fontId="7"/>
  </si>
  <si>
    <t>換算係数</t>
    <rPh sb="0" eb="2">
      <t>カンザン</t>
    </rPh>
    <rPh sb="2" eb="4">
      <t>ケイスウ</t>
    </rPh>
    <phoneticPr fontId="7"/>
  </si>
  <si>
    <t>電力</t>
    <rPh sb="0" eb="2">
      <t>デンリョク</t>
    </rPh>
    <phoneticPr fontId="7"/>
  </si>
  <si>
    <t>構内
使用
電力量</t>
    <rPh sb="0" eb="2">
      <t>コウナイ</t>
    </rPh>
    <rPh sb="3" eb="5">
      <t>シヨウ</t>
    </rPh>
    <rPh sb="6" eb="8">
      <t>デンリョク</t>
    </rPh>
    <rPh sb="8" eb="9">
      <t>リョウ</t>
    </rPh>
    <phoneticPr fontId="7"/>
  </si>
  <si>
    <t>昼間（電気需要平準化時間帯以外）</t>
    <phoneticPr fontId="7"/>
  </si>
  <si>
    <t>GJ/MWh</t>
    <phoneticPr fontId="7"/>
  </si>
  <si>
    <t>蒸気</t>
    <rPh sb="0" eb="2">
      <t>ジョウキ</t>
    </rPh>
    <phoneticPr fontId="7"/>
  </si>
  <si>
    <t>GJ/GJ</t>
    <phoneticPr fontId="7"/>
  </si>
  <si>
    <t>電気需要平準化時間帯</t>
    <phoneticPr fontId="7"/>
  </si>
  <si>
    <t>GJ/MWh</t>
    <phoneticPr fontId="7"/>
  </si>
  <si>
    <t>温水</t>
    <rPh sb="0" eb="2">
      <t>オンスイ</t>
    </rPh>
    <phoneticPr fontId="7"/>
  </si>
  <si>
    <t>夜間</t>
    <phoneticPr fontId="7"/>
  </si>
  <si>
    <t>冷水</t>
    <rPh sb="0" eb="2">
      <t>レイスイ</t>
    </rPh>
    <phoneticPr fontId="7"/>
  </si>
  <si>
    <t>薄青欄は値を記入</t>
    <rPh sb="0" eb="1">
      <t>ウス</t>
    </rPh>
    <rPh sb="1" eb="2">
      <t>アオ</t>
    </rPh>
    <rPh sb="2" eb="3">
      <t>ラン</t>
    </rPh>
    <rPh sb="4" eb="5">
      <t>アタイ</t>
    </rPh>
    <rPh sb="6" eb="8">
      <t>キニュウ</t>
    </rPh>
    <phoneticPr fontId="7"/>
  </si>
  <si>
    <t>逆潮流電力</t>
    <phoneticPr fontId="7"/>
  </si>
  <si>
    <t>無色欄は自動計算（入力は不要）</t>
    <rPh sb="0" eb="2">
      <t>ムショク</t>
    </rPh>
    <rPh sb="2" eb="3">
      <t>ラン</t>
    </rPh>
    <rPh sb="4" eb="6">
      <t>ジドウ</t>
    </rPh>
    <rPh sb="6" eb="8">
      <t>ケイサン</t>
    </rPh>
    <rPh sb="9" eb="11">
      <t>ニュウリョク</t>
    </rPh>
    <rPh sb="12" eb="14">
      <t>フヨウ</t>
    </rPh>
    <phoneticPr fontId="7"/>
  </si>
  <si>
    <t>項目</t>
    <rPh sb="0" eb="2">
      <t>コウモク</t>
    </rPh>
    <phoneticPr fontId="7"/>
  </si>
  <si>
    <t>実績報告値</t>
    <rPh sb="0" eb="2">
      <t>ジッセキ</t>
    </rPh>
    <rPh sb="2" eb="4">
      <t>ホウコク</t>
    </rPh>
    <rPh sb="4" eb="5">
      <t>チ</t>
    </rPh>
    <phoneticPr fontId="7"/>
  </si>
  <si>
    <t>4月</t>
    <rPh sb="1" eb="2">
      <t>ガツ</t>
    </rPh>
    <phoneticPr fontId="7"/>
  </si>
  <si>
    <t>5月</t>
    <rPh sb="1" eb="2">
      <t>ガツ</t>
    </rPh>
    <phoneticPr fontId="7"/>
  </si>
  <si>
    <t>6月</t>
  </si>
  <si>
    <t>7月</t>
  </si>
  <si>
    <t>8月</t>
  </si>
  <si>
    <t>9月</t>
  </si>
  <si>
    <t>10月</t>
  </si>
  <si>
    <t>11月</t>
  </si>
  <si>
    <t>12月</t>
  </si>
  <si>
    <t>1月</t>
  </si>
  <si>
    <t>2月</t>
  </si>
  <si>
    <t>3月</t>
  </si>
  <si>
    <t>年間値</t>
    <rPh sb="0" eb="2">
      <t>ネンカン</t>
    </rPh>
    <rPh sb="2" eb="3">
      <t>チ</t>
    </rPh>
    <phoneticPr fontId="7"/>
  </si>
  <si>
    <t>運転時間</t>
    <rPh sb="0" eb="2">
      <t>ウンテン</t>
    </rPh>
    <rPh sb="2" eb="4">
      <t>ジカン</t>
    </rPh>
    <phoneticPr fontId="7"/>
  </si>
  <si>
    <t>h/年</t>
    <rPh sb="2" eb="3">
      <t>ネン</t>
    </rPh>
    <phoneticPr fontId="7"/>
  </si>
  <si>
    <t>①</t>
    <phoneticPr fontId="7"/>
  </si>
  <si>
    <t>発電電力量</t>
    <rPh sb="0" eb="2">
      <t>ハツデン</t>
    </rPh>
    <rPh sb="2" eb="4">
      <t>デンリョク</t>
    </rPh>
    <rPh sb="4" eb="5">
      <t>リョウ</t>
    </rPh>
    <phoneticPr fontId="7"/>
  </si>
  <si>
    <t>合計</t>
    <rPh sb="0" eb="2">
      <t>ゴウケイ</t>
    </rPh>
    <phoneticPr fontId="7"/>
  </si>
  <si>
    <t>MWh/年</t>
    <rPh sb="4" eb="5">
      <t>ネン</t>
    </rPh>
    <phoneticPr fontId="7"/>
  </si>
  <si>
    <t>②</t>
    <phoneticPr fontId="7"/>
  </si>
  <si>
    <r>
      <t xml:space="preserve">構内使用電力量
</t>
    </r>
    <r>
      <rPr>
        <sz val="8"/>
        <rFont val="Meiryo UI"/>
        <family val="3"/>
        <charset val="128"/>
      </rPr>
      <t>（発電出力－補機電力量）</t>
    </r>
    <rPh sb="0" eb="2">
      <t>コウナイ</t>
    </rPh>
    <rPh sb="2" eb="4">
      <t>シヨウ</t>
    </rPh>
    <rPh sb="4" eb="6">
      <t>デンリョク</t>
    </rPh>
    <rPh sb="6" eb="7">
      <t>リョウ</t>
    </rPh>
    <rPh sb="9" eb="11">
      <t>ハツデン</t>
    </rPh>
    <rPh sb="11" eb="13">
      <t>シュツリョク</t>
    </rPh>
    <rPh sb="14" eb="16">
      <t>ホキ</t>
    </rPh>
    <rPh sb="16" eb="18">
      <t>デンリョク</t>
    </rPh>
    <rPh sb="18" eb="19">
      <t>リョウ</t>
    </rPh>
    <phoneticPr fontId="7"/>
  </si>
  <si>
    <t>昼間（電気需要平準化時間帯以外）</t>
    <rPh sb="0" eb="2">
      <t>ヒルマ</t>
    </rPh>
    <rPh sb="3" eb="5">
      <t>デンキ</t>
    </rPh>
    <rPh sb="5" eb="7">
      <t>ジュヨウ</t>
    </rPh>
    <rPh sb="7" eb="9">
      <t>ヘイジュン</t>
    </rPh>
    <rPh sb="9" eb="10">
      <t>カ</t>
    </rPh>
    <rPh sb="10" eb="13">
      <t>ジカンタイ</t>
    </rPh>
    <rPh sb="13" eb="15">
      <t>イガイ</t>
    </rPh>
    <phoneticPr fontId="7"/>
  </si>
  <si>
    <t>③</t>
    <phoneticPr fontId="7"/>
  </si>
  <si>
    <t>電気需要平準化時間帯</t>
    <rPh sb="0" eb="10">
      <t>デンキジュヨウヘイジュンカジカンタイ</t>
    </rPh>
    <phoneticPr fontId="7"/>
  </si>
  <si>
    <t>④</t>
    <phoneticPr fontId="7"/>
  </si>
  <si>
    <t>夜間（22:00～翌日8:00）</t>
    <rPh sb="0" eb="2">
      <t>ヤカン</t>
    </rPh>
    <phoneticPr fontId="7"/>
  </si>
  <si>
    <t>⑤</t>
    <phoneticPr fontId="7"/>
  </si>
  <si>
    <t>逆潮流電力</t>
    <rPh sb="0" eb="1">
      <t>ギャク</t>
    </rPh>
    <rPh sb="1" eb="3">
      <t>チョウリュウ</t>
    </rPh>
    <rPh sb="3" eb="5">
      <t>デンリョク</t>
    </rPh>
    <phoneticPr fontId="7"/>
  </si>
  <si>
    <t>⑥</t>
    <phoneticPr fontId="7"/>
  </si>
  <si>
    <t>燃料消費量</t>
    <rPh sb="0" eb="2">
      <t>ネンリョウ</t>
    </rPh>
    <rPh sb="2" eb="5">
      <t>ショウヒリョウ</t>
    </rPh>
    <phoneticPr fontId="7"/>
  </si>
  <si>
    <t>燃料使用量</t>
    <rPh sb="0" eb="2">
      <t>ネンリョウ</t>
    </rPh>
    <rPh sb="2" eb="5">
      <t>シヨウリョウ</t>
    </rPh>
    <phoneticPr fontId="7"/>
  </si>
  <si>
    <t>標準状態(0℃、1気圧）に換算</t>
    <phoneticPr fontId="7"/>
  </si>
  <si>
    <t>Nm3/年</t>
    <rPh sb="4" eb="5">
      <t>ネン</t>
    </rPh>
    <phoneticPr fontId="7"/>
  </si>
  <si>
    <t>⑦</t>
    <phoneticPr fontId="7"/>
  </si>
  <si>
    <t>熱量換算燃料使用量</t>
    <rPh sb="0" eb="2">
      <t>ネツリョウ</t>
    </rPh>
    <rPh sb="2" eb="4">
      <t>カンザン</t>
    </rPh>
    <rPh sb="4" eb="6">
      <t>ネンリョウ</t>
    </rPh>
    <rPh sb="6" eb="9">
      <t>シヨウリョウ</t>
    </rPh>
    <phoneticPr fontId="7"/>
  </si>
  <si>
    <t>GJ/年</t>
    <rPh sb="3" eb="4">
      <t>ネン</t>
    </rPh>
    <phoneticPr fontId="7"/>
  </si>
  <si>
    <t>⑧</t>
    <phoneticPr fontId="7"/>
  </si>
  <si>
    <t>原油換算燃料使用量</t>
    <rPh sb="0" eb="2">
      <t>ゲンユ</t>
    </rPh>
    <rPh sb="2" eb="4">
      <t>カンザン</t>
    </rPh>
    <rPh sb="4" eb="6">
      <t>ネンリョウ</t>
    </rPh>
    <rPh sb="6" eb="9">
      <t>シヨウリョウ</t>
    </rPh>
    <phoneticPr fontId="7"/>
  </si>
  <si>
    <t>kL/年</t>
    <rPh sb="3" eb="4">
      <t>ネン</t>
    </rPh>
    <phoneticPr fontId="7"/>
  </si>
  <si>
    <t>⑨</t>
    <phoneticPr fontId="7"/>
  </si>
  <si>
    <t>ＣＯ2排出量</t>
    <rPh sb="3" eb="5">
      <t>ハイシュツ</t>
    </rPh>
    <rPh sb="5" eb="6">
      <t>リョウ</t>
    </rPh>
    <phoneticPr fontId="7"/>
  </si>
  <si>
    <t>tＣＯ2/年</t>
    <rPh sb="5" eb="6">
      <t>ネン</t>
    </rPh>
    <phoneticPr fontId="7"/>
  </si>
  <si>
    <t>⑪</t>
    <phoneticPr fontId="7"/>
  </si>
  <si>
    <t>負荷</t>
    <rPh sb="0" eb="2">
      <t>フカ</t>
    </rPh>
    <phoneticPr fontId="7"/>
  </si>
  <si>
    <t>蒸気利用量</t>
    <rPh sb="0" eb="2">
      <t>ジョウキ</t>
    </rPh>
    <rPh sb="2" eb="4">
      <t>リヨウ</t>
    </rPh>
    <rPh sb="4" eb="5">
      <t>リョウ</t>
    </rPh>
    <phoneticPr fontId="7"/>
  </si>
  <si>
    <t>⑫</t>
    <phoneticPr fontId="7"/>
  </si>
  <si>
    <t>温水利用量</t>
    <rPh sb="0" eb="2">
      <t>オンスイ</t>
    </rPh>
    <rPh sb="2" eb="4">
      <t>リヨウ</t>
    </rPh>
    <rPh sb="4" eb="5">
      <t>リョウ</t>
    </rPh>
    <phoneticPr fontId="7"/>
  </si>
  <si>
    <t>⑬</t>
    <phoneticPr fontId="7"/>
  </si>
  <si>
    <t>冷水利用量</t>
    <rPh sb="0" eb="2">
      <t>レイスイ</t>
    </rPh>
    <rPh sb="2" eb="4">
      <t>リヨウ</t>
    </rPh>
    <rPh sb="4" eb="5">
      <t>リョウ</t>
    </rPh>
    <phoneticPr fontId="7"/>
  </si>
  <si>
    <t>⑭</t>
    <phoneticPr fontId="7"/>
  </si>
  <si>
    <t>従来方式一次エネルギー消費量</t>
    <rPh sb="0" eb="2">
      <t>ジュウライ</t>
    </rPh>
    <rPh sb="2" eb="4">
      <t>ホウシキ</t>
    </rPh>
    <rPh sb="4" eb="6">
      <t>イチジ</t>
    </rPh>
    <rPh sb="11" eb="14">
      <t>ショウヒリョウ</t>
    </rPh>
    <phoneticPr fontId="7"/>
  </si>
  <si>
    <t>⑮</t>
    <phoneticPr fontId="7"/>
  </si>
  <si>
    <t>⑯</t>
    <phoneticPr fontId="7"/>
  </si>
  <si>
    <t>省エネルギー量</t>
    <rPh sb="0" eb="1">
      <t>ショウ</t>
    </rPh>
    <rPh sb="6" eb="7">
      <t>リョウ</t>
    </rPh>
    <phoneticPr fontId="7"/>
  </si>
  <si>
    <t>⑰</t>
    <phoneticPr fontId="7"/>
  </si>
  <si>
    <t>⑱</t>
    <phoneticPr fontId="7"/>
  </si>
  <si>
    <t>省エネルギー率</t>
    <rPh sb="0" eb="1">
      <t>ショウ</t>
    </rPh>
    <rPh sb="6" eb="7">
      <t>リツ</t>
    </rPh>
    <phoneticPr fontId="7"/>
  </si>
  <si>
    <t>％</t>
    <phoneticPr fontId="7"/>
  </si>
  <si>
    <t>⑲</t>
    <phoneticPr fontId="7"/>
  </si>
  <si>
    <t>従来方式ＣＯ2排出量</t>
    <rPh sb="0" eb="2">
      <t>ジュウライ</t>
    </rPh>
    <rPh sb="2" eb="4">
      <t>ホウシキ</t>
    </rPh>
    <rPh sb="7" eb="9">
      <t>ハイシュツ</t>
    </rPh>
    <rPh sb="9" eb="10">
      <t>リョウ</t>
    </rPh>
    <phoneticPr fontId="7"/>
  </si>
  <si>
    <t>⑳</t>
    <phoneticPr fontId="7"/>
  </si>
  <si>
    <t>NO</t>
    <phoneticPr fontId="7"/>
  </si>
  <si>
    <t>設備名称</t>
    <rPh sb="0" eb="2">
      <t>セツビ</t>
    </rPh>
    <rPh sb="2" eb="4">
      <t>メイショウ</t>
    </rPh>
    <phoneticPr fontId="7"/>
  </si>
  <si>
    <t>製造メーカ
型式</t>
    <rPh sb="0" eb="2">
      <t>セイゾウ</t>
    </rPh>
    <rPh sb="6" eb="8">
      <t>カタシキ</t>
    </rPh>
    <phoneticPr fontId="7"/>
  </si>
  <si>
    <t>台数</t>
    <rPh sb="0" eb="2">
      <t>ダイスウ</t>
    </rPh>
    <phoneticPr fontId="7"/>
  </si>
  <si>
    <t>入力
エネルギー</t>
    <rPh sb="0" eb="2">
      <t>ニュウリョク</t>
    </rPh>
    <phoneticPr fontId="7"/>
  </si>
  <si>
    <t>出力
形態</t>
    <rPh sb="0" eb="2">
      <t>シュツリョク</t>
    </rPh>
    <rPh sb="3" eb="5">
      <t>ケイタイ</t>
    </rPh>
    <phoneticPr fontId="7"/>
  </si>
  <si>
    <t>消費量
kW(HHV)</t>
    <rPh sb="0" eb="2">
      <t>ショウヒ</t>
    </rPh>
    <rPh sb="2" eb="3">
      <t>リョウ</t>
    </rPh>
    <phoneticPr fontId="7"/>
  </si>
  <si>
    <r>
      <t>出力</t>
    </r>
    <r>
      <rPr>
        <sz val="9"/>
        <rFont val="Meiryo UI"/>
        <family val="3"/>
        <charset val="128"/>
      </rPr>
      <t xml:space="preserve">
kW</t>
    </r>
    <rPh sb="0" eb="2">
      <t>シュツリョク</t>
    </rPh>
    <phoneticPr fontId="7"/>
  </si>
  <si>
    <t>効率</t>
    <rPh sb="0" eb="2">
      <t>コウリツ</t>
    </rPh>
    <phoneticPr fontId="7"/>
  </si>
  <si>
    <t>申請値</t>
    <rPh sb="0" eb="2">
      <t>シンセイ</t>
    </rPh>
    <rPh sb="2" eb="3">
      <t>チ</t>
    </rPh>
    <phoneticPr fontId="7"/>
  </si>
  <si>
    <t>効果検証結果</t>
    <rPh sb="0" eb="2">
      <t>コウカ</t>
    </rPh>
    <rPh sb="2" eb="4">
      <t>ケンショウ</t>
    </rPh>
    <rPh sb="4" eb="6">
      <t>ケッカ</t>
    </rPh>
    <phoneticPr fontId="7"/>
  </si>
  <si>
    <t>判定</t>
    <rPh sb="0" eb="2">
      <t>ハンテイ</t>
    </rPh>
    <phoneticPr fontId="7"/>
  </si>
  <si>
    <t>CO2排出量</t>
    <rPh sb="3" eb="5">
      <t>ハイシュツ</t>
    </rPh>
    <rPh sb="5" eb="6">
      <t>リョウ</t>
    </rPh>
    <phoneticPr fontId="7"/>
  </si>
  <si>
    <t>tCO2/年</t>
    <phoneticPr fontId="7"/>
  </si>
  <si>
    <t>CO2削減量</t>
    <rPh sb="3" eb="5">
      <t>サクゲン</t>
    </rPh>
    <rPh sb="5" eb="6">
      <t>リョウ</t>
    </rPh>
    <phoneticPr fontId="7"/>
  </si>
  <si>
    <t>▲tCO2/年</t>
    <phoneticPr fontId="7"/>
  </si>
  <si>
    <t>CO2排出量が申請値より多く、かつ、CO2削減量が申請値より少ない場合未達判定となる。</t>
    <rPh sb="3" eb="5">
      <t>ハイシュツ</t>
    </rPh>
    <rPh sb="5" eb="6">
      <t>リョウ</t>
    </rPh>
    <rPh sb="7" eb="9">
      <t>シンセイ</t>
    </rPh>
    <rPh sb="9" eb="10">
      <t>チ</t>
    </rPh>
    <rPh sb="12" eb="13">
      <t>オオ</t>
    </rPh>
    <rPh sb="21" eb="23">
      <t>サクゲン</t>
    </rPh>
    <rPh sb="23" eb="24">
      <t>リョウ</t>
    </rPh>
    <rPh sb="25" eb="27">
      <t>シンセイ</t>
    </rPh>
    <rPh sb="27" eb="28">
      <t>チ</t>
    </rPh>
    <rPh sb="30" eb="31">
      <t>スク</t>
    </rPh>
    <rPh sb="33" eb="35">
      <t>バアイ</t>
    </rPh>
    <rPh sb="35" eb="37">
      <t>ミタツ</t>
    </rPh>
    <rPh sb="37" eb="39">
      <t>ハンテイ</t>
    </rPh>
    <phoneticPr fontId="7"/>
  </si>
  <si>
    <t>※　運転実績の根拠となる資料を添付すること。</t>
    <rPh sb="2" eb="4">
      <t>ウンテン</t>
    </rPh>
    <rPh sb="4" eb="6">
      <t>ジッセキ</t>
    </rPh>
    <rPh sb="7" eb="9">
      <t>コンキョ</t>
    </rPh>
    <rPh sb="12" eb="14">
      <t>シリョウ</t>
    </rPh>
    <rPh sb="15" eb="17">
      <t>テンプ</t>
    </rPh>
    <phoneticPr fontId="7"/>
  </si>
  <si>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7"/>
  </si>
  <si>
    <t>＜自家発電設備使用者＞</t>
    <rPh sb="1" eb="3">
      <t>ジカ</t>
    </rPh>
    <rPh sb="3" eb="5">
      <t>ハツデン</t>
    </rPh>
    <rPh sb="5" eb="7">
      <t>セツビ</t>
    </rPh>
    <rPh sb="7" eb="10">
      <t>シヨウシャ</t>
    </rPh>
    <phoneticPr fontId="7"/>
  </si>
  <si>
    <t>（事業者名）</t>
    <rPh sb="1" eb="4">
      <t>ジギョウシャ</t>
    </rPh>
    <rPh sb="4" eb="5">
      <t>メイ</t>
    </rPh>
    <phoneticPr fontId="7"/>
  </si>
  <si>
    <t>（担当者）</t>
    <rPh sb="1" eb="4">
      <t>タントウシャ</t>
    </rPh>
    <phoneticPr fontId="7"/>
  </si>
  <si>
    <t>印</t>
    <phoneticPr fontId="7"/>
  </si>
  <si>
    <t>（別紙５－１）</t>
    <rPh sb="1" eb="3">
      <t>ベッシ</t>
    </rPh>
    <phoneticPr fontId="7"/>
  </si>
  <si>
    <t>補 助 金 交 付 番 号</t>
    <rPh sb="0" eb="1">
      <t>ホ</t>
    </rPh>
    <rPh sb="2" eb="3">
      <t>スケ</t>
    </rPh>
    <rPh sb="4" eb="5">
      <t>キン</t>
    </rPh>
    <rPh sb="6" eb="7">
      <t>コウ</t>
    </rPh>
    <rPh sb="8" eb="9">
      <t>ヅキ</t>
    </rPh>
    <phoneticPr fontId="7"/>
  </si>
  <si>
    <t>届出日(記入日)</t>
    <rPh sb="0" eb="2">
      <t>トドケデ</t>
    </rPh>
    <phoneticPr fontId="7"/>
  </si>
  <si>
    <t>K</t>
    <phoneticPr fontId="7"/>
  </si>
  <si>
    <t>←交付決定通知書に</t>
    <rPh sb="1" eb="3">
      <t>コウフ</t>
    </rPh>
    <rPh sb="3" eb="5">
      <t>ケッテイ</t>
    </rPh>
    <rPh sb="5" eb="8">
      <t>ツウチショ</t>
    </rPh>
    <phoneticPr fontId="7"/>
  </si>
  <si>
    <t>平 成</t>
    <rPh sb="0" eb="1">
      <t>ヒラ</t>
    </rPh>
    <rPh sb="2" eb="3">
      <t>シゲル</t>
    </rPh>
    <phoneticPr fontId="7"/>
  </si>
  <si>
    <t>　記載の補助金交付番号</t>
    <rPh sb="1" eb="3">
      <t>キサイ</t>
    </rPh>
    <rPh sb="4" eb="7">
      <t>ホジョキン</t>
    </rPh>
    <rPh sb="7" eb="9">
      <t>コウフ</t>
    </rPh>
    <rPh sb="9" eb="11">
      <t>バンゴウ</t>
    </rPh>
    <phoneticPr fontId="7"/>
  </si>
  <si>
    <t>平成２９年度天然ガスの環境調和等に資する利用促進事業費補助金</t>
    <phoneticPr fontId="7"/>
  </si>
  <si>
    <t>（災害時にも対応可能な天然ガス利用設備）</t>
    <phoneticPr fontId="7"/>
  </si>
  <si>
    <t xml:space="preserve"> 燃料使用量データ報告書</t>
    <rPh sb="1" eb="3">
      <t>ネンリョウ</t>
    </rPh>
    <rPh sb="3" eb="6">
      <t>シヨウリョウ</t>
    </rPh>
    <rPh sb="9" eb="12">
      <t>ホウコクショ</t>
    </rPh>
    <phoneticPr fontId="7"/>
  </si>
  <si>
    <t>一般社団法人</t>
    <rPh sb="0" eb="2">
      <t>イッパン</t>
    </rPh>
    <rPh sb="2" eb="4">
      <t>シャダン</t>
    </rPh>
    <phoneticPr fontId="7"/>
  </si>
  <si>
    <t>都市ガス振興センター　御中</t>
  </si>
  <si>
    <t>　上記補助事業の効果性報告のため、事業完了後１年間の燃料使用量データを下記のとおり提出</t>
    <rPh sb="8" eb="10">
      <t>コウカ</t>
    </rPh>
    <rPh sb="10" eb="11">
      <t>セイ</t>
    </rPh>
    <rPh sb="11" eb="13">
      <t>ホウコク</t>
    </rPh>
    <rPh sb="17" eb="19">
      <t>ジギョウ</t>
    </rPh>
    <rPh sb="19" eb="21">
      <t>カンリョウ</t>
    </rPh>
    <rPh sb="21" eb="22">
      <t>ゴ</t>
    </rPh>
    <rPh sb="23" eb="25">
      <t>ネンカン</t>
    </rPh>
    <rPh sb="26" eb="28">
      <t>ネンリョウ</t>
    </rPh>
    <rPh sb="28" eb="31">
      <t>シヨウリョウ</t>
    </rPh>
    <rPh sb="35" eb="37">
      <t>カキ</t>
    </rPh>
    <rPh sb="41" eb="43">
      <t>テイシュツ</t>
    </rPh>
    <phoneticPr fontId="7"/>
  </si>
  <si>
    <t>します。</t>
    <phoneticPr fontId="7"/>
  </si>
  <si>
    <t>記</t>
  </si>
  <si>
    <t>１．補助事業者</t>
    <rPh sb="2" eb="4">
      <t>ホジョ</t>
    </rPh>
    <rPh sb="4" eb="6">
      <t>ジギョウ</t>
    </rPh>
    <rPh sb="6" eb="7">
      <t>シャ</t>
    </rPh>
    <phoneticPr fontId="7"/>
  </si>
  <si>
    <t>法 人 名</t>
    <phoneticPr fontId="7"/>
  </si>
  <si>
    <t>印</t>
    <rPh sb="0" eb="1">
      <t>イン</t>
    </rPh>
    <phoneticPr fontId="7"/>
  </si>
  <si>
    <t>代表者名</t>
    <rPh sb="0" eb="3">
      <t>ダイヒョウシャ</t>
    </rPh>
    <phoneticPr fontId="7"/>
  </si>
  <si>
    <t>住　　所</t>
    <phoneticPr fontId="7"/>
  </si>
  <si>
    <t>郵便</t>
    <phoneticPr fontId="7"/>
  </si>
  <si>
    <t>-</t>
    <phoneticPr fontId="7"/>
  </si>
  <si>
    <t>番号</t>
  </si>
  <si>
    <r>
      <t>２．申請値</t>
    </r>
    <r>
      <rPr>
        <vertAlign val="superscript"/>
        <sz val="9"/>
        <rFont val="ＭＳ 明朝"/>
        <family val="1"/>
        <charset val="128"/>
      </rPr>
      <t>※１</t>
    </r>
    <rPh sb="2" eb="4">
      <t>シンセイ</t>
    </rPh>
    <rPh sb="4" eb="5">
      <t>チ</t>
    </rPh>
    <phoneticPr fontId="7"/>
  </si>
  <si>
    <t>想定原油
換算消費量</t>
    <rPh sb="0" eb="2">
      <t>ソウテイ</t>
    </rPh>
    <rPh sb="2" eb="4">
      <t>ゲンユ</t>
    </rPh>
    <rPh sb="5" eb="7">
      <t>カンザン</t>
    </rPh>
    <rPh sb="7" eb="10">
      <t>ショウヒリョウ</t>
    </rPh>
    <phoneticPr fontId="7"/>
  </si>
  <si>
    <t>kl/年</t>
    <phoneticPr fontId="7"/>
  </si>
  <si>
    <t>補助事業方式
想定ＣＯ2排出量</t>
    <rPh sb="0" eb="2">
      <t>ホジョ</t>
    </rPh>
    <rPh sb="2" eb="4">
      <t>ジギョウ</t>
    </rPh>
    <rPh sb="4" eb="6">
      <t>ホウシキ</t>
    </rPh>
    <rPh sb="7" eb="9">
      <t>ソウテイ</t>
    </rPh>
    <rPh sb="12" eb="14">
      <t>ハイシュツ</t>
    </rPh>
    <rPh sb="14" eb="15">
      <t>リョウ</t>
    </rPh>
    <phoneticPr fontId="7"/>
  </si>
  <si>
    <t>t-CO2/年</t>
    <rPh sb="6" eb="7">
      <t>ネン</t>
    </rPh>
    <phoneticPr fontId="7"/>
  </si>
  <si>
    <t>ＣＯ2削減量</t>
    <rPh sb="3" eb="5">
      <t>サクゲン</t>
    </rPh>
    <rPh sb="5" eb="6">
      <t>リョウ</t>
    </rPh>
    <phoneticPr fontId="7"/>
  </si>
  <si>
    <t>▲t-CO2/年</t>
    <rPh sb="7" eb="8">
      <t>ネン</t>
    </rPh>
    <phoneticPr fontId="7"/>
  </si>
  <si>
    <t>※１　交付申請書の計算シート③を参照のこと。</t>
    <rPh sb="3" eb="5">
      <t>コウフ</t>
    </rPh>
    <rPh sb="5" eb="7">
      <t>シンセイ</t>
    </rPh>
    <rPh sb="7" eb="8">
      <t>ショ</t>
    </rPh>
    <rPh sb="9" eb="11">
      <t>ケイサン</t>
    </rPh>
    <rPh sb="16" eb="18">
      <t>サンショウ</t>
    </rPh>
    <phoneticPr fontId="7"/>
  </si>
  <si>
    <r>
      <t>３．提出データ</t>
    </r>
    <r>
      <rPr>
        <vertAlign val="superscript"/>
        <sz val="9"/>
        <rFont val="ＭＳ 明朝"/>
        <family val="1"/>
        <charset val="128"/>
      </rPr>
      <t>※２</t>
    </r>
    <rPh sb="2" eb="4">
      <t>テイシュツ</t>
    </rPh>
    <phoneticPr fontId="7"/>
  </si>
  <si>
    <t>補助事業方式燃料実消費量</t>
    <rPh sb="0" eb="2">
      <t>ホジョ</t>
    </rPh>
    <rPh sb="2" eb="4">
      <t>ジギョウ</t>
    </rPh>
    <rPh sb="4" eb="6">
      <t>ホウシキ</t>
    </rPh>
    <rPh sb="6" eb="8">
      <t>ネンリョウ</t>
    </rPh>
    <rPh sb="8" eb="9">
      <t>ジツ</t>
    </rPh>
    <rPh sb="9" eb="10">
      <t>ケ</t>
    </rPh>
    <rPh sb="10" eb="11">
      <t>ヒ</t>
    </rPh>
    <rPh sb="11" eb="12">
      <t>リョウ</t>
    </rPh>
    <phoneticPr fontId="7"/>
  </si>
  <si>
    <t>①</t>
    <phoneticPr fontId="7"/>
  </si>
  <si>
    <r>
      <t>m</t>
    </r>
    <r>
      <rPr>
        <vertAlign val="superscript"/>
        <sz val="11"/>
        <rFont val="ＭＳ 明朝"/>
        <family val="1"/>
        <charset val="128"/>
      </rPr>
      <t>3</t>
    </r>
    <r>
      <rPr>
        <sz val="11"/>
        <rFont val="ＭＳ 明朝"/>
        <family val="1"/>
        <charset val="128"/>
      </rPr>
      <t>/年</t>
    </r>
    <rPh sb="3" eb="4">
      <t>ネン</t>
    </rPh>
    <phoneticPr fontId="7"/>
  </si>
  <si>
    <t>補助事業方式燃料高位発熱量</t>
    <rPh sb="0" eb="2">
      <t>ホジョ</t>
    </rPh>
    <rPh sb="2" eb="4">
      <t>ジギョウ</t>
    </rPh>
    <rPh sb="4" eb="6">
      <t>ホウシキ</t>
    </rPh>
    <rPh sb="6" eb="8">
      <t>ネンリョウ</t>
    </rPh>
    <rPh sb="8" eb="10">
      <t>コウイ</t>
    </rPh>
    <rPh sb="10" eb="12">
      <t>ハツネツ</t>
    </rPh>
    <rPh sb="12" eb="13">
      <t>リョウ</t>
    </rPh>
    <phoneticPr fontId="7"/>
  </si>
  <si>
    <t>②</t>
    <phoneticPr fontId="7"/>
  </si>
  <si>
    <r>
      <t>MJ/m</t>
    </r>
    <r>
      <rPr>
        <vertAlign val="superscript"/>
        <sz val="11"/>
        <rFont val="ＭＳ 明朝"/>
        <family val="1"/>
        <charset val="128"/>
      </rPr>
      <t>3</t>
    </r>
    <phoneticPr fontId="7"/>
  </si>
  <si>
    <r>
      <t>補助事業方式燃料原油換算係数</t>
    </r>
    <r>
      <rPr>
        <vertAlign val="superscript"/>
        <sz val="9"/>
        <rFont val="ＭＳ 明朝"/>
        <family val="1"/>
        <charset val="128"/>
      </rPr>
      <t>※３</t>
    </r>
    <rPh sb="0" eb="2">
      <t>ホジョ</t>
    </rPh>
    <rPh sb="2" eb="4">
      <t>ジギョウ</t>
    </rPh>
    <rPh sb="4" eb="6">
      <t>ホウシキ</t>
    </rPh>
    <rPh sb="6" eb="8">
      <t>ネンリョウ</t>
    </rPh>
    <rPh sb="8" eb="10">
      <t>ゲンユ</t>
    </rPh>
    <rPh sb="10" eb="12">
      <t>カンサン</t>
    </rPh>
    <rPh sb="12" eb="14">
      <t>ケイスウ</t>
    </rPh>
    <phoneticPr fontId="7"/>
  </si>
  <si>
    <t>③</t>
    <phoneticPr fontId="7"/>
  </si>
  <si>
    <r>
      <t>２．５８×１０</t>
    </r>
    <r>
      <rPr>
        <vertAlign val="superscript"/>
        <sz val="11"/>
        <rFont val="ＭＳ 明朝"/>
        <family val="1"/>
        <charset val="128"/>
      </rPr>
      <t>－５</t>
    </r>
    <phoneticPr fontId="7"/>
  </si>
  <si>
    <t>kl/MJ</t>
    <phoneticPr fontId="7"/>
  </si>
  <si>
    <r>
      <t>補助事業方式燃料原油換算消費量</t>
    </r>
    <r>
      <rPr>
        <vertAlign val="superscript"/>
        <sz val="9"/>
        <rFont val="ＭＳ 明朝"/>
        <family val="1"/>
        <charset val="128"/>
      </rPr>
      <t>※４</t>
    </r>
    <rPh sb="0" eb="2">
      <t>ホジョ</t>
    </rPh>
    <rPh sb="2" eb="4">
      <t>ジギョウ</t>
    </rPh>
    <rPh sb="4" eb="6">
      <t>ホウシキ</t>
    </rPh>
    <rPh sb="6" eb="8">
      <t>ネンリョウ</t>
    </rPh>
    <rPh sb="8" eb="10">
      <t>ゲンユ</t>
    </rPh>
    <rPh sb="10" eb="12">
      <t>カンサン</t>
    </rPh>
    <rPh sb="12" eb="15">
      <t>ショウヒリョウ</t>
    </rPh>
    <phoneticPr fontId="7"/>
  </si>
  <si>
    <t>④=
①×②×③</t>
    <phoneticPr fontId="7"/>
  </si>
  <si>
    <t>kl/年</t>
    <rPh sb="3" eb="4">
      <t>ネン</t>
    </rPh>
    <phoneticPr fontId="7"/>
  </si>
  <si>
    <r>
      <t>補助事業方式実ＣＯ2排出量</t>
    </r>
    <r>
      <rPr>
        <vertAlign val="superscript"/>
        <sz val="9"/>
        <rFont val="ＭＳ 明朝"/>
        <family val="1"/>
        <charset val="128"/>
      </rPr>
      <t>※５</t>
    </r>
    <r>
      <rPr>
        <sz val="11"/>
        <rFont val="ＭＳ 明朝"/>
        <family val="1"/>
        <charset val="128"/>
      </rPr>
      <t xml:space="preserve">
</t>
    </r>
    <r>
      <rPr>
        <sz val="10"/>
        <rFont val="ＭＳ 明朝"/>
        <family val="1"/>
        <charset val="128"/>
      </rPr>
      <t>（自家発電設備のみ記入）</t>
    </r>
    <rPh sb="0" eb="2">
      <t>ホジョ</t>
    </rPh>
    <rPh sb="2" eb="4">
      <t>ジギョウ</t>
    </rPh>
    <rPh sb="4" eb="6">
      <t>ホウシキ</t>
    </rPh>
    <rPh sb="6" eb="7">
      <t>ジツ</t>
    </rPh>
    <rPh sb="10" eb="12">
      <t>ハイシュツ</t>
    </rPh>
    <rPh sb="12" eb="13">
      <t>リョウ</t>
    </rPh>
    <rPh sb="17" eb="19">
      <t>ジカ</t>
    </rPh>
    <rPh sb="19" eb="21">
      <t>ハツデン</t>
    </rPh>
    <rPh sb="21" eb="23">
      <t>セツビ</t>
    </rPh>
    <rPh sb="25" eb="27">
      <t>キニュウ</t>
    </rPh>
    <phoneticPr fontId="7"/>
  </si>
  <si>
    <t>⑤</t>
    <phoneticPr fontId="7"/>
  </si>
  <si>
    <r>
      <t>補助事業方式実ＣＯ2削減量</t>
    </r>
    <r>
      <rPr>
        <vertAlign val="superscript"/>
        <sz val="9"/>
        <rFont val="ＭＳ 明朝"/>
        <family val="1"/>
        <charset val="128"/>
      </rPr>
      <t>※５</t>
    </r>
    <r>
      <rPr>
        <sz val="11"/>
        <rFont val="ＭＳ 明朝"/>
        <family val="1"/>
        <charset val="128"/>
      </rPr>
      <t xml:space="preserve">
</t>
    </r>
    <r>
      <rPr>
        <sz val="10"/>
        <rFont val="ＭＳ 明朝"/>
        <family val="1"/>
        <charset val="128"/>
      </rPr>
      <t>（自家発電設備のみ記入）</t>
    </r>
    <rPh sb="0" eb="2">
      <t>ホジョ</t>
    </rPh>
    <rPh sb="2" eb="4">
      <t>ジギョウ</t>
    </rPh>
    <rPh sb="4" eb="6">
      <t>ホウシキ</t>
    </rPh>
    <rPh sb="6" eb="7">
      <t>ジツ</t>
    </rPh>
    <rPh sb="10" eb="12">
      <t>サクゲン</t>
    </rPh>
    <rPh sb="12" eb="13">
      <t>リョウ</t>
    </rPh>
    <rPh sb="17" eb="19">
      <t>ジカ</t>
    </rPh>
    <rPh sb="19" eb="21">
      <t>ハツデン</t>
    </rPh>
    <rPh sb="21" eb="23">
      <t>セツビ</t>
    </rPh>
    <rPh sb="25" eb="27">
      <t>キニュウ</t>
    </rPh>
    <phoneticPr fontId="7"/>
  </si>
  <si>
    <t>⑥</t>
    <phoneticPr fontId="7"/>
  </si>
  <si>
    <t>▲t-CO2/年</t>
    <phoneticPr fontId="7"/>
  </si>
  <si>
    <t>※２  データの収集期間は補助事業完了の翌月から１ヶ年とする。原則、補助事業方式の燃焼設備の燃料消費</t>
    <rPh sb="31" eb="33">
      <t>ゲンソク</t>
    </rPh>
    <rPh sb="34" eb="36">
      <t>ホジョ</t>
    </rPh>
    <rPh sb="36" eb="38">
      <t>ジギョウ</t>
    </rPh>
    <rPh sb="38" eb="40">
      <t>ホウシキ</t>
    </rPh>
    <rPh sb="43" eb="45">
      <t>セツビ</t>
    </rPh>
    <rPh sb="48" eb="50">
      <t>ショウヒ</t>
    </rPh>
    <phoneticPr fontId="7"/>
  </si>
  <si>
    <t>　　　量を測定する専用の計測装置の値を記入し、加えて補助事業方式燃料の購入量を判断できるデータ（請</t>
    <rPh sb="5" eb="7">
      <t>ソクテイ</t>
    </rPh>
    <rPh sb="9" eb="11">
      <t>センヨウ</t>
    </rPh>
    <rPh sb="12" eb="14">
      <t>ケイソク</t>
    </rPh>
    <rPh sb="14" eb="16">
      <t>ソウチ</t>
    </rPh>
    <rPh sb="17" eb="18">
      <t>アタイ</t>
    </rPh>
    <rPh sb="19" eb="21">
      <t>キニュウ</t>
    </rPh>
    <rPh sb="26" eb="28">
      <t>ホジョ</t>
    </rPh>
    <rPh sb="28" eb="30">
      <t>ジギョウ</t>
    </rPh>
    <rPh sb="30" eb="32">
      <t>ホウシキ</t>
    </rPh>
    <rPh sb="32" eb="34">
      <t>ネンリョウ</t>
    </rPh>
    <phoneticPr fontId="7"/>
  </si>
  <si>
    <t>　　　求書等）の写しを添付すること。</t>
    <phoneticPr fontId="7"/>
  </si>
  <si>
    <t>※３　高位発熱量１GJに相当する数量を原油０．０２５８klとすること。</t>
    <phoneticPr fontId="7"/>
  </si>
  <si>
    <t>　　　（「エネルギーの使用の合理化に関する法律施行規則 第４条」における方式。）</t>
    <phoneticPr fontId="7"/>
  </si>
  <si>
    <t>※４　補助事業方式燃料原油換算消費量は、小数点以下2桁目を四捨五入、小数点以下1桁目まで記入のこと。</t>
    <rPh sb="3" eb="5">
      <t>ホジョ</t>
    </rPh>
    <rPh sb="5" eb="7">
      <t>ジギョウ</t>
    </rPh>
    <rPh sb="7" eb="9">
      <t>ホウシキ</t>
    </rPh>
    <rPh sb="9" eb="11">
      <t>ネンリョウ</t>
    </rPh>
    <rPh sb="20" eb="23">
      <t>ショウスウテン</t>
    </rPh>
    <rPh sb="23" eb="25">
      <t>イカ</t>
    </rPh>
    <rPh sb="26" eb="27">
      <t>ケタ</t>
    </rPh>
    <rPh sb="27" eb="28">
      <t>メ</t>
    </rPh>
    <rPh sb="29" eb="33">
      <t>シシャゴニュウ</t>
    </rPh>
    <rPh sb="34" eb="37">
      <t>ショウスウテン</t>
    </rPh>
    <rPh sb="37" eb="39">
      <t>イカ</t>
    </rPh>
    <rPh sb="40" eb="41">
      <t>ケタ</t>
    </rPh>
    <rPh sb="41" eb="42">
      <t>メ</t>
    </rPh>
    <phoneticPr fontId="7"/>
  </si>
  <si>
    <t>　　　２．申請値の想定原油換算消費量を３．の更新・改造後燃料原油換算消費量が５％以上上回る場合は、</t>
    <rPh sb="5" eb="7">
      <t>シンセイ</t>
    </rPh>
    <rPh sb="7" eb="8">
      <t>チ</t>
    </rPh>
    <rPh sb="22" eb="24">
      <t>コウシン</t>
    </rPh>
    <rPh sb="25" eb="27">
      <t>カイゾウ</t>
    </rPh>
    <rPh sb="42" eb="44">
      <t>ウワマワ</t>
    </rPh>
    <phoneticPr fontId="7"/>
  </si>
  <si>
    <t>　　　その理由と根拠を示す資料を提出すること（自家発電設備除く）。</t>
    <rPh sb="8" eb="10">
      <t>コンキョ</t>
    </rPh>
    <rPh sb="11" eb="12">
      <t>シメ</t>
    </rPh>
    <rPh sb="13" eb="15">
      <t>シリョウ</t>
    </rPh>
    <rPh sb="16" eb="18">
      <t>テイシュツ</t>
    </rPh>
    <rPh sb="23" eb="25">
      <t>ジカ</t>
    </rPh>
    <rPh sb="25" eb="27">
      <t>ハツデン</t>
    </rPh>
    <rPh sb="27" eb="29">
      <t>セツビ</t>
    </rPh>
    <rPh sb="29" eb="30">
      <t>ノゾ</t>
    </rPh>
    <phoneticPr fontId="7"/>
  </si>
  <si>
    <t>※５　自家発電設備の場合は、別途、効果検証データシートを提出すること。</t>
    <rPh sb="3" eb="5">
      <t>ジカ</t>
    </rPh>
    <rPh sb="5" eb="7">
      <t>ハツデン</t>
    </rPh>
    <rPh sb="7" eb="9">
      <t>セツビ</t>
    </rPh>
    <rPh sb="10" eb="12">
      <t>バアイ</t>
    </rPh>
    <rPh sb="14" eb="16">
      <t>ベット</t>
    </rPh>
    <rPh sb="17" eb="19">
      <t>コウカ</t>
    </rPh>
    <rPh sb="19" eb="21">
      <t>ケンショウ</t>
    </rPh>
    <rPh sb="28" eb="30">
      <t>テイシュツ</t>
    </rPh>
    <phoneticPr fontId="7"/>
  </si>
  <si>
    <t>　　　効果検証データシートの判定が未達の場合、その理由と根拠を示す資料を提出すること。</t>
    <rPh sb="3" eb="5">
      <t>コウカ</t>
    </rPh>
    <rPh sb="5" eb="7">
      <t>ケンショウ</t>
    </rPh>
    <rPh sb="14" eb="16">
      <t>ハンテイ</t>
    </rPh>
    <rPh sb="17" eb="19">
      <t>ミタツ</t>
    </rPh>
    <rPh sb="20" eb="22">
      <t>バアイ</t>
    </rPh>
    <rPh sb="25" eb="27">
      <t>リユウ</t>
    </rPh>
    <rPh sb="28" eb="30">
      <t>コンキョ</t>
    </rPh>
    <rPh sb="31" eb="32">
      <t>シメ</t>
    </rPh>
    <rPh sb="33" eb="35">
      <t>シリョウ</t>
    </rPh>
    <rPh sb="36" eb="38">
      <t>テイシュツ</t>
    </rPh>
    <phoneticPr fontId="7"/>
  </si>
  <si>
    <t>（熱量変更なしの場合）</t>
    <rPh sb="1" eb="3">
      <t>ネツリョウ</t>
    </rPh>
    <rPh sb="3" eb="5">
      <t>ヘンコウ</t>
    </rPh>
    <rPh sb="8" eb="10">
      <t>バアイ</t>
    </rPh>
    <phoneticPr fontId="4"/>
  </si>
  <si>
    <t>燃料実消費量の内訳表</t>
    <rPh sb="0" eb="2">
      <t>ネンリョウ</t>
    </rPh>
    <rPh sb="2" eb="3">
      <t>ジツ</t>
    </rPh>
    <rPh sb="3" eb="6">
      <t>ショウヒリョウ</t>
    </rPh>
    <rPh sb="7" eb="9">
      <t>ウチワケ</t>
    </rPh>
    <rPh sb="9" eb="10">
      <t>ヒョウ</t>
    </rPh>
    <phoneticPr fontId="4"/>
  </si>
  <si>
    <t>交付番号</t>
    <rPh sb="0" eb="2">
      <t>コウフ</t>
    </rPh>
    <rPh sb="2" eb="4">
      <t>バンゴウ</t>
    </rPh>
    <phoneticPr fontId="4"/>
  </si>
  <si>
    <t>補助事業者(使用者)</t>
    <rPh sb="0" eb="2">
      <t>ホジョ</t>
    </rPh>
    <rPh sb="2" eb="4">
      <t>ジギョウ</t>
    </rPh>
    <rPh sb="4" eb="5">
      <t>シャ</t>
    </rPh>
    <rPh sb="6" eb="9">
      <t>シヨウシャ</t>
    </rPh>
    <phoneticPr fontId="4"/>
  </si>
  <si>
    <t>補助事業完了日</t>
    <rPh sb="0" eb="2">
      <t>ホジョ</t>
    </rPh>
    <rPh sb="2" eb="4">
      <t>ジギョウ</t>
    </rPh>
    <rPh sb="4" eb="7">
      <t>カンリョウビ</t>
    </rPh>
    <phoneticPr fontId="4"/>
  </si>
  <si>
    <t>平成〇年△月＊日</t>
    <phoneticPr fontId="4"/>
  </si>
  <si>
    <t>燃料使用量ﾃﾞｰﾀ収集期間</t>
    <rPh sb="0" eb="2">
      <t>ネンリョウ</t>
    </rPh>
    <rPh sb="2" eb="5">
      <t>シヨウリョウ</t>
    </rPh>
    <rPh sb="9" eb="11">
      <t>シュウシュウ</t>
    </rPh>
    <rPh sb="11" eb="13">
      <t>キカン</t>
    </rPh>
    <phoneticPr fontId="4"/>
  </si>
  <si>
    <t>平成〇年△月＊日～平成〇年△月＊日</t>
    <phoneticPr fontId="4"/>
  </si>
  <si>
    <t>設備</t>
    <rPh sb="0" eb="2">
      <t>セツビ</t>
    </rPh>
    <phoneticPr fontId="4"/>
  </si>
  <si>
    <t>1号機</t>
    <rPh sb="1" eb="3">
      <t>ゴウキ</t>
    </rPh>
    <phoneticPr fontId="4"/>
  </si>
  <si>
    <t>2号機</t>
    <rPh sb="1" eb="3">
      <t>ゴウキ</t>
    </rPh>
    <phoneticPr fontId="4"/>
  </si>
  <si>
    <t>合　計</t>
    <rPh sb="0" eb="1">
      <t>ゴウ</t>
    </rPh>
    <rPh sb="2" eb="3">
      <t>ケイ</t>
    </rPh>
    <phoneticPr fontId="4"/>
  </si>
  <si>
    <t>年月</t>
  </si>
  <si>
    <t>使用量(Nm3)</t>
    <rPh sb="0" eb="2">
      <t>シヨウ</t>
    </rPh>
    <rPh sb="2" eb="3">
      <t>リョウ</t>
    </rPh>
    <phoneticPr fontId="4"/>
  </si>
  <si>
    <t>平成29年</t>
    <phoneticPr fontId="4"/>
  </si>
  <si>
    <t>1月</t>
    <phoneticPr fontId="4"/>
  </si>
  <si>
    <t>2月</t>
    <rPh sb="1" eb="2">
      <t>ガツ</t>
    </rPh>
    <phoneticPr fontId="4"/>
  </si>
  <si>
    <t>4月</t>
  </si>
  <si>
    <t>5月</t>
  </si>
  <si>
    <t>（熱量変更ありの場合）</t>
    <rPh sb="1" eb="3">
      <t>ネツリョウ</t>
    </rPh>
    <rPh sb="3" eb="5">
      <t>ヘンコウ</t>
    </rPh>
    <rPh sb="8" eb="10">
      <t>バアイ</t>
    </rPh>
    <phoneticPr fontId="4"/>
  </si>
  <si>
    <t>平成〇年△月＊日</t>
    <phoneticPr fontId="4"/>
  </si>
  <si>
    <t>平成〇年△月＊日～平成〇年△月＊日</t>
  </si>
  <si>
    <t>高位発熱量(MJ/Nm3)</t>
    <rPh sb="0" eb="2">
      <t>コウイ</t>
    </rPh>
    <rPh sb="2" eb="4">
      <t>ハツネツ</t>
    </rPh>
    <rPh sb="4" eb="5">
      <t>リョウ</t>
    </rPh>
    <phoneticPr fontId="4"/>
  </si>
  <si>
    <t>換算値(Nm3)</t>
    <rPh sb="0" eb="2">
      <t>カンザン</t>
    </rPh>
    <rPh sb="2" eb="3">
      <t>チ</t>
    </rPh>
    <phoneticPr fontId="4"/>
  </si>
  <si>
    <t>年月</t>
    <rPh sb="0" eb="2">
      <t>ネンゲツ</t>
    </rPh>
    <phoneticPr fontId="4"/>
  </si>
  <si>
    <t>A</t>
    <phoneticPr fontId="4"/>
  </si>
  <si>
    <t>申請時：B</t>
    <rPh sb="0" eb="2">
      <t>シンセイ</t>
    </rPh>
    <rPh sb="2" eb="3">
      <t>ジ</t>
    </rPh>
    <phoneticPr fontId="4"/>
  </si>
  <si>
    <r>
      <t>ﾃﾞｰﾀ収集時</t>
    </r>
    <r>
      <rPr>
        <sz val="14"/>
        <color theme="1"/>
        <rFont val="ＭＳ Ｐゴシック"/>
        <family val="3"/>
        <charset val="128"/>
        <scheme val="minor"/>
      </rPr>
      <t>：C</t>
    </r>
    <rPh sb="4" eb="6">
      <t>シュウシュウ</t>
    </rPh>
    <rPh sb="6" eb="7">
      <t>ジ</t>
    </rPh>
    <phoneticPr fontId="4"/>
  </si>
  <si>
    <t>D=A×C/B</t>
    <phoneticPr fontId="4"/>
  </si>
  <si>
    <t>A</t>
    <phoneticPr fontId="4"/>
  </si>
  <si>
    <t>D=A×C/B</t>
    <phoneticPr fontId="4"/>
  </si>
  <si>
    <t>平成29年</t>
    <phoneticPr fontId="4"/>
  </si>
  <si>
    <t>1月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</si>
</sst>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
    <numFmt numFmtId="177" formatCode="0.0_);[Red]\(0.0\)"/>
    <numFmt numFmtId="178" formatCode="0.00_ ;[Red]\-0.00\ "/>
    <numFmt numFmtId="179" formatCode="#,##0.0_ "/>
    <numFmt numFmtId="180" formatCode="#,##0.0_ ;[Red]\-#,##0.0\ "/>
    <numFmt numFmtId="181" formatCode="0.00_ "/>
    <numFmt numFmtId="182" formatCode="0.0%"/>
    <numFmt numFmtId="183" formatCode="yyyy/mm/dd"/>
    <numFmt numFmtId="184" formatCode="#,##0.0;[Red]\-#,##0.0"/>
  </numFmts>
  <fonts count="60">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4"/>
      <name val="ＭＳ Ｐゴシック"/>
      <family val="3"/>
      <charset val="128"/>
    </font>
    <font>
      <sz val="6"/>
      <name val="ＭＳ Ｐゴシック"/>
      <family val="2"/>
      <charset val="128"/>
      <scheme val="minor"/>
    </font>
    <font>
      <sz val="11"/>
      <name val="ＭＳ 明朝"/>
      <family val="1"/>
      <charset val="128"/>
    </font>
    <font>
      <sz val="12"/>
      <name val="ＭＳ 明朝"/>
      <family val="1"/>
      <charset val="128"/>
    </font>
    <font>
      <sz val="6"/>
      <name val="ＭＳ Ｐゴシック"/>
      <family val="3"/>
      <charset val="128"/>
    </font>
    <font>
      <sz val="9"/>
      <name val="Meiryo UI"/>
      <family val="3"/>
      <charset val="128"/>
    </font>
    <font>
      <sz val="11"/>
      <name val="Meiryo UI"/>
      <family val="3"/>
      <charset val="128"/>
    </font>
    <font>
      <b/>
      <sz val="14"/>
      <name val="Meiryo UI"/>
      <family val="3"/>
      <charset val="128"/>
    </font>
    <font>
      <b/>
      <sz val="10"/>
      <name val="Meiryo UI"/>
      <family val="3"/>
      <charset val="128"/>
    </font>
    <font>
      <b/>
      <sz val="11"/>
      <name val="ＭＳ 明朝"/>
      <family val="1"/>
      <charset val="128"/>
    </font>
    <font>
      <sz val="11"/>
      <color theme="1"/>
      <name val="Meiryo UI"/>
      <family val="3"/>
      <charset val="128"/>
    </font>
    <font>
      <sz val="10"/>
      <color theme="1"/>
      <name val="Meiryo UI"/>
      <family val="3"/>
      <charset val="128"/>
    </font>
    <font>
      <sz val="11"/>
      <name val="明朝"/>
      <family val="3"/>
      <charset val="128"/>
    </font>
    <font>
      <sz val="10"/>
      <name val="Meiryo UI"/>
      <family val="3"/>
      <charset val="128"/>
    </font>
    <font>
      <sz val="8"/>
      <name val="Meiryo UI"/>
      <family val="3"/>
      <charset val="128"/>
    </font>
    <font>
      <b/>
      <sz val="11"/>
      <name val="Meiryo UI"/>
      <family val="3"/>
      <charset val="128"/>
    </font>
    <font>
      <sz val="9"/>
      <color indexed="81"/>
      <name val="ＭＳ Ｐゴシック"/>
      <family val="3"/>
      <charset val="128"/>
    </font>
    <font>
      <u/>
      <sz val="11"/>
      <color indexed="12"/>
      <name val="ＭＳ Ｐゴシック"/>
      <family val="3"/>
      <charset val="128"/>
    </font>
    <font>
      <sz val="11"/>
      <color theme="1"/>
      <name val="Century"/>
      <family val="2"/>
      <charset val="128"/>
    </font>
    <font>
      <sz val="9"/>
      <name val="ＭＳ 明朝"/>
      <family val="1"/>
      <charset val="128"/>
    </font>
    <font>
      <b/>
      <sz val="10"/>
      <name val="ＭＳ 明朝"/>
      <family val="1"/>
      <charset val="128"/>
    </font>
    <font>
      <sz val="13"/>
      <name val="ＭＳ 明朝"/>
      <family val="1"/>
      <charset val="128"/>
    </font>
    <font>
      <sz val="13"/>
      <name val="ＭＳ Ｐゴシック"/>
      <family val="3"/>
      <charset val="128"/>
    </font>
    <font>
      <sz val="12"/>
      <name val="ＭＳ Ｐゴシック"/>
      <family val="3"/>
      <charset val="128"/>
    </font>
    <font>
      <sz val="8"/>
      <name val="ＭＳ 明朝"/>
      <family val="1"/>
      <charset val="128"/>
    </font>
    <font>
      <sz val="10"/>
      <name val="ＭＳ 明朝"/>
      <family val="1"/>
      <charset val="128"/>
    </font>
    <font>
      <b/>
      <sz val="13"/>
      <name val="ＭＳ 明朝"/>
      <family val="1"/>
      <charset val="128"/>
    </font>
    <font>
      <b/>
      <sz val="13"/>
      <color theme="1"/>
      <name val="ＭＳ 明朝"/>
      <family val="1"/>
      <charset val="128"/>
    </font>
    <font>
      <sz val="13"/>
      <color theme="1"/>
      <name val="ＭＳ 明朝"/>
      <family val="1"/>
      <charset val="128"/>
    </font>
    <font>
      <sz val="11"/>
      <color indexed="8"/>
      <name val="ＭＳ 明朝"/>
      <family val="1"/>
      <charset val="128"/>
    </font>
    <font>
      <sz val="10"/>
      <color theme="1"/>
      <name val="ＭＳ 明朝"/>
      <family val="1"/>
      <charset val="128"/>
    </font>
    <font>
      <sz val="11"/>
      <color theme="1"/>
      <name val="ＭＳ 明朝"/>
      <family val="1"/>
      <charset val="128"/>
    </font>
    <font>
      <sz val="11"/>
      <color theme="1"/>
      <name val="ＭＳ Ｐゴシック"/>
      <family val="3"/>
      <charset val="128"/>
    </font>
    <font>
      <sz val="12"/>
      <color theme="1"/>
      <name val="ＭＳ 明朝"/>
      <family val="1"/>
      <charset val="128"/>
    </font>
    <font>
      <vertAlign val="superscript"/>
      <sz val="9"/>
      <name val="ＭＳ 明朝"/>
      <family val="1"/>
      <charset val="128"/>
    </font>
    <font>
      <sz val="7"/>
      <name val="ＭＳ 明朝"/>
      <family val="1"/>
      <charset val="128"/>
    </font>
    <font>
      <sz val="8"/>
      <name val="ＭＳ Ｐゴシック"/>
      <family val="3"/>
      <charset val="128"/>
    </font>
    <font>
      <vertAlign val="superscript"/>
      <sz val="11"/>
      <name val="ＭＳ 明朝"/>
      <family val="1"/>
      <charset val="128"/>
    </font>
    <font>
      <sz val="10"/>
      <name val="ＭＳ Ｐゴシック"/>
      <family val="3"/>
      <charset val="128"/>
    </font>
    <font>
      <sz val="6"/>
      <name val="ＭＳ 明朝"/>
      <family val="1"/>
      <charset val="128"/>
    </font>
    <font>
      <b/>
      <sz val="20"/>
      <name val="ＭＳ Ｐゴシック"/>
      <family val="3"/>
      <charset val="128"/>
      <scheme val="minor"/>
    </font>
    <font>
      <sz val="16"/>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sz val="18"/>
      <color theme="1"/>
      <name val="ＭＳ Ｐゴシック"/>
      <family val="2"/>
      <charset val="128"/>
      <scheme val="minor"/>
    </font>
    <font>
      <b/>
      <sz val="18"/>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4"/>
      <color theme="1"/>
      <name val="ＭＳ Ｐゴシック"/>
      <family val="2"/>
      <charset val="128"/>
      <scheme val="minor"/>
    </font>
    <font>
      <b/>
      <sz val="14"/>
      <name val="ＭＳ Ｐゴシック"/>
      <family val="3"/>
      <charset val="128"/>
      <scheme val="minor"/>
    </font>
    <font>
      <sz val="11"/>
      <color theme="1"/>
      <name val="ＭＳ Ｐゴシック"/>
      <family val="3"/>
      <charset val="128"/>
      <scheme val="minor"/>
    </font>
    <font>
      <sz val="11"/>
      <color theme="0" tint="-0.34998626667073579"/>
      <name val="Meiryo UI"/>
      <family val="3"/>
      <charset val="128"/>
    </font>
    <font>
      <sz val="11"/>
      <color theme="0" tint="-0.34998626667073579"/>
      <name val="ＭＳ 明朝"/>
      <family val="1"/>
      <charset val="128"/>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14996795556505021"/>
        <bgColor indexed="64"/>
      </patternFill>
    </fill>
    <fill>
      <patternFill patternType="gray0625"/>
    </fill>
    <fill>
      <patternFill patternType="solid">
        <fgColor rgb="FFB2B2B2"/>
        <bgColor indexed="64"/>
      </patternFill>
    </fill>
    <fill>
      <patternFill patternType="solid">
        <fgColor rgb="FFFFFFFF"/>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diagonalUp="1">
      <left style="thin">
        <color indexed="64"/>
      </left>
      <right style="dotted">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diagonal/>
    </border>
    <border>
      <left style="thin">
        <color indexed="64"/>
      </left>
      <right style="medium">
        <color indexed="64"/>
      </right>
      <top style="medium">
        <color indexed="64"/>
      </top>
      <bottom style="medium">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hair">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double">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top/>
      <bottom style="medium">
        <color indexed="64"/>
      </bottom>
      <diagonal/>
    </border>
    <border>
      <left style="double">
        <color indexed="64"/>
      </left>
      <right style="medium">
        <color indexed="64"/>
      </right>
      <top/>
      <bottom style="medium">
        <color indexed="64"/>
      </bottom>
      <diagonal/>
    </border>
    <border>
      <left/>
      <right/>
      <top style="hair">
        <color indexed="64"/>
      </top>
      <bottom style="medium">
        <color indexed="64"/>
      </bottom>
      <diagonal/>
    </border>
    <border>
      <left style="double">
        <color indexed="64"/>
      </left>
      <right style="medium">
        <color indexed="64"/>
      </right>
      <top style="medium">
        <color indexed="64"/>
      </top>
      <bottom style="medium">
        <color indexed="64"/>
      </bottom>
      <diagonal/>
    </border>
  </borders>
  <cellStyleXfs count="29">
    <xf numFmtId="0" fontId="0" fillId="0" borderId="0">
      <alignment vertical="center"/>
    </xf>
    <xf numFmtId="0" fontId="2" fillId="0" borderId="0">
      <alignment vertical="center"/>
    </xf>
    <xf numFmtId="0" fontId="15"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0"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15" fillId="0" borderId="0" applyFont="0" applyFill="0" applyBorder="0" applyAlignment="0" applyProtection="0"/>
    <xf numFmtId="38" fontId="2" fillId="0" borderId="0" applyFont="0" applyFill="0" applyBorder="0" applyAlignment="0" applyProtection="0"/>
    <xf numFmtId="183" fontId="2" fillId="0" borderId="0" applyFont="0" applyFill="0" applyBorder="0" applyAlignment="0" applyProtection="0"/>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566">
    <xf numFmtId="0" fontId="0" fillId="0" borderId="0" xfId="0">
      <alignment vertical="center"/>
    </xf>
    <xf numFmtId="0" fontId="5" fillId="0" borderId="0" xfId="1" applyNumberFormat="1" applyFont="1" applyBorder="1" applyAlignment="1">
      <alignment vertical="center"/>
    </xf>
    <xf numFmtId="0" fontId="6" fillId="2" borderId="0" xfId="1" applyNumberFormat="1" applyFont="1" applyFill="1" applyBorder="1" applyAlignment="1">
      <alignment vertical="center"/>
    </xf>
    <xf numFmtId="0" fontId="5" fillId="2" borderId="0" xfId="1" applyNumberFormat="1" applyFont="1" applyFill="1" applyBorder="1" applyAlignment="1">
      <alignment vertical="center"/>
    </xf>
    <xf numFmtId="0" fontId="5" fillId="0" borderId="0" xfId="1" applyNumberFormat="1" applyFont="1" applyAlignment="1">
      <alignment vertical="center"/>
    </xf>
    <xf numFmtId="0" fontId="9" fillId="2" borderId="0" xfId="1" applyNumberFormat="1" applyFont="1" applyFill="1" applyAlignment="1">
      <alignment vertical="center"/>
    </xf>
    <xf numFmtId="0" fontId="12" fillId="2" borderId="0" xfId="1" applyNumberFormat="1" applyFont="1" applyFill="1" applyAlignment="1">
      <alignment horizontal="center" vertical="center"/>
    </xf>
    <xf numFmtId="0" fontId="5" fillId="2" borderId="0" xfId="1" applyNumberFormat="1" applyFont="1" applyFill="1" applyAlignment="1">
      <alignment vertical="center"/>
    </xf>
    <xf numFmtId="0" fontId="9" fillId="2" borderId="0" xfId="1" applyFont="1" applyFill="1" applyBorder="1" applyAlignment="1">
      <alignment vertical="center" wrapText="1"/>
    </xf>
    <xf numFmtId="178" fontId="9" fillId="4" borderId="13" xfId="1" applyNumberFormat="1" applyFont="1" applyFill="1" applyBorder="1" applyAlignment="1">
      <alignment vertical="center"/>
    </xf>
    <xf numFmtId="177" fontId="9" fillId="2" borderId="11" xfId="1" applyNumberFormat="1" applyFont="1" applyFill="1" applyBorder="1" applyAlignment="1">
      <alignment vertical="center"/>
    </xf>
    <xf numFmtId="0" fontId="9" fillId="2" borderId="8" xfId="1" applyNumberFormat="1" applyFont="1" applyFill="1" applyBorder="1" applyAlignment="1">
      <alignment vertical="center"/>
    </xf>
    <xf numFmtId="178" fontId="9" fillId="3" borderId="8" xfId="2" applyNumberFormat="1" applyFont="1" applyFill="1" applyBorder="1" applyAlignment="1">
      <alignment vertical="center"/>
    </xf>
    <xf numFmtId="177" fontId="9" fillId="2" borderId="0" xfId="1" applyNumberFormat="1" applyFont="1" applyFill="1" applyBorder="1" applyAlignment="1">
      <alignment vertical="center" shrinkToFit="1"/>
    </xf>
    <xf numFmtId="177" fontId="9" fillId="2" borderId="0" xfId="1" applyNumberFormat="1" applyFont="1" applyFill="1" applyBorder="1" applyAlignment="1">
      <alignment vertical="center"/>
    </xf>
    <xf numFmtId="0" fontId="9" fillId="2" borderId="0" xfId="1" applyNumberFormat="1" applyFont="1" applyFill="1" applyBorder="1" applyAlignment="1">
      <alignment vertical="center" textRotation="255" wrapText="1"/>
    </xf>
    <xf numFmtId="0" fontId="9" fillId="2" borderId="0" xfId="1" applyNumberFormat="1" applyFont="1" applyFill="1" applyBorder="1" applyAlignment="1">
      <alignment vertical="center" wrapText="1"/>
    </xf>
    <xf numFmtId="178" fontId="9" fillId="4" borderId="14" xfId="1" applyNumberFormat="1" applyFont="1" applyFill="1" applyBorder="1" applyAlignment="1">
      <alignment vertical="center"/>
    </xf>
    <xf numFmtId="177" fontId="9" fillId="2" borderId="3" xfId="1" applyNumberFormat="1" applyFont="1" applyFill="1" applyBorder="1" applyAlignment="1">
      <alignment vertical="center"/>
    </xf>
    <xf numFmtId="0" fontId="9" fillId="2" borderId="1" xfId="1" applyNumberFormat="1" applyFont="1" applyFill="1" applyBorder="1" applyAlignment="1">
      <alignment vertical="center"/>
    </xf>
    <xf numFmtId="178" fontId="9" fillId="3" borderId="1" xfId="2" applyNumberFormat="1" applyFont="1" applyFill="1" applyBorder="1" applyAlignment="1">
      <alignment vertical="center"/>
    </xf>
    <xf numFmtId="0" fontId="9" fillId="3" borderId="1" xfId="1" applyFont="1" applyFill="1" applyBorder="1">
      <alignment vertical="center"/>
    </xf>
    <xf numFmtId="0" fontId="9" fillId="2" borderId="0" xfId="1" applyFont="1" applyFill="1">
      <alignment vertical="center"/>
    </xf>
    <xf numFmtId="178" fontId="9" fillId="4" borderId="2" xfId="2" applyNumberFormat="1" applyFont="1" applyFill="1" applyBorder="1" applyAlignment="1">
      <alignment vertical="center"/>
    </xf>
    <xf numFmtId="177" fontId="9" fillId="2" borderId="15" xfId="1" applyNumberFormat="1" applyFont="1" applyFill="1" applyBorder="1" applyAlignment="1">
      <alignment vertical="center"/>
    </xf>
    <xf numFmtId="177" fontId="9" fillId="2" borderId="1" xfId="1" applyNumberFormat="1" applyFont="1" applyFill="1" applyBorder="1" applyAlignment="1">
      <alignment vertical="center"/>
    </xf>
    <xf numFmtId="0" fontId="9" fillId="0" borderId="1" xfId="1" applyFont="1" applyBorder="1">
      <alignment vertical="center"/>
    </xf>
    <xf numFmtId="0" fontId="9" fillId="2" borderId="0" xfId="1" applyFont="1" applyFill="1" applyBorder="1" applyAlignment="1">
      <alignment horizontal="center" vertical="center" shrinkToFit="1"/>
    </xf>
    <xf numFmtId="0" fontId="9" fillId="2" borderId="16" xfId="1" applyNumberFormat="1" applyFont="1" applyFill="1" applyBorder="1" applyAlignment="1">
      <alignment horizontal="center" vertical="center" textRotation="255" wrapText="1"/>
    </xf>
    <xf numFmtId="0" fontId="9" fillId="2" borderId="16" xfId="1" applyNumberFormat="1" applyFont="1" applyFill="1" applyBorder="1" applyAlignment="1">
      <alignment vertical="center" wrapText="1"/>
    </xf>
    <xf numFmtId="0" fontId="9" fillId="2" borderId="16" xfId="1" applyFont="1" applyFill="1" applyBorder="1" applyAlignment="1">
      <alignment vertical="center" wrapText="1"/>
    </xf>
    <xf numFmtId="0" fontId="9" fillId="2" borderId="16" xfId="1" applyNumberFormat="1" applyFont="1" applyFill="1" applyBorder="1" applyAlignment="1">
      <alignment horizontal="center" vertical="center" wrapText="1"/>
    </xf>
    <xf numFmtId="0" fontId="9" fillId="2" borderId="16" xfId="1" applyFont="1" applyFill="1" applyBorder="1" applyAlignment="1">
      <alignment horizontal="center" vertical="center" wrapText="1"/>
    </xf>
    <xf numFmtId="179" fontId="9" fillId="2" borderId="16" xfId="1" applyNumberFormat="1" applyFont="1" applyFill="1" applyBorder="1" applyAlignment="1">
      <alignment horizontal="right" vertical="center"/>
    </xf>
    <xf numFmtId="0" fontId="9" fillId="2" borderId="16" xfId="2" applyFont="1" applyFill="1" applyBorder="1" applyAlignment="1">
      <alignment horizontal="center" vertical="center" wrapText="1"/>
    </xf>
    <xf numFmtId="179" fontId="9" fillId="2" borderId="16" xfId="1" applyNumberFormat="1" applyFont="1" applyFill="1" applyBorder="1" applyAlignment="1">
      <alignment horizontal="right" vertical="center" wrapText="1"/>
    </xf>
    <xf numFmtId="177" fontId="9" fillId="2" borderId="16" xfId="1" applyNumberFormat="1" applyFont="1" applyFill="1" applyBorder="1" applyAlignment="1">
      <alignment vertical="center"/>
    </xf>
    <xf numFmtId="0" fontId="5" fillId="2" borderId="16" xfId="1" applyNumberFormat="1" applyFont="1" applyFill="1" applyBorder="1" applyAlignment="1">
      <alignment horizontal="center" vertical="center"/>
    </xf>
    <xf numFmtId="177" fontId="9" fillId="2" borderId="16" xfId="1" applyNumberFormat="1" applyFont="1" applyFill="1" applyBorder="1" applyAlignment="1">
      <alignment horizontal="center" vertical="center"/>
    </xf>
    <xf numFmtId="0" fontId="5" fillId="2" borderId="16" xfId="1" applyNumberFormat="1" applyFont="1" applyFill="1" applyBorder="1" applyAlignment="1">
      <alignment vertical="center"/>
    </xf>
    <xf numFmtId="178" fontId="9" fillId="2" borderId="16" xfId="2" applyNumberFormat="1" applyFont="1" applyFill="1" applyBorder="1" applyAlignment="1">
      <alignment vertical="center"/>
    </xf>
    <xf numFmtId="0" fontId="16" fillId="5" borderId="19" xfId="1" applyNumberFormat="1" applyFont="1" applyFill="1" applyBorder="1" applyAlignment="1">
      <alignment horizontal="center" vertical="center"/>
    </xf>
    <xf numFmtId="0" fontId="16" fillId="5" borderId="20" xfId="1" applyNumberFormat="1" applyFont="1" applyFill="1" applyBorder="1" applyAlignment="1">
      <alignment horizontal="center" vertical="center"/>
    </xf>
    <xf numFmtId="0" fontId="9" fillId="4" borderId="21" xfId="1" applyNumberFormat="1" applyFont="1" applyFill="1" applyBorder="1" applyAlignment="1">
      <alignment horizontal="center" vertical="center"/>
    </xf>
    <xf numFmtId="0" fontId="9" fillId="4" borderId="22" xfId="1" applyNumberFormat="1" applyFont="1" applyFill="1" applyBorder="1" applyAlignment="1">
      <alignment horizontal="center" vertical="center"/>
    </xf>
    <xf numFmtId="0" fontId="9" fillId="4" borderId="23" xfId="1" applyNumberFormat="1" applyFont="1" applyFill="1" applyBorder="1" applyAlignment="1">
      <alignment horizontal="center" vertical="center"/>
    </xf>
    <xf numFmtId="0" fontId="5" fillId="0" borderId="24" xfId="1" applyNumberFormat="1" applyFont="1" applyBorder="1" applyAlignment="1">
      <alignment vertical="center"/>
    </xf>
    <xf numFmtId="180" fontId="9" fillId="3" borderId="29" xfId="1" applyNumberFormat="1" applyFont="1" applyFill="1" applyBorder="1" applyAlignment="1">
      <alignment vertical="center"/>
    </xf>
    <xf numFmtId="180" fontId="9" fillId="3" borderId="30" xfId="1" applyNumberFormat="1" applyFont="1" applyFill="1" applyBorder="1" applyAlignment="1">
      <alignment vertical="center"/>
    </xf>
    <xf numFmtId="180" fontId="9" fillId="3" borderId="31" xfId="1" applyNumberFormat="1" applyFont="1" applyFill="1" applyBorder="1" applyAlignment="1">
      <alignment vertical="center"/>
    </xf>
    <xf numFmtId="180" fontId="9" fillId="0" borderId="29" xfId="1" applyNumberFormat="1" applyFont="1" applyFill="1" applyBorder="1" applyAlignment="1">
      <alignment vertical="center"/>
    </xf>
    <xf numFmtId="180" fontId="9" fillId="0" borderId="30" xfId="1" applyNumberFormat="1" applyFont="1" applyFill="1" applyBorder="1" applyAlignment="1">
      <alignment vertical="center"/>
    </xf>
    <xf numFmtId="180" fontId="9" fillId="0" borderId="31" xfId="1" applyNumberFormat="1" applyFont="1" applyFill="1" applyBorder="1" applyAlignment="1">
      <alignment vertical="center"/>
    </xf>
    <xf numFmtId="180" fontId="9" fillId="2" borderId="34" xfId="1" applyNumberFormat="1" applyFont="1" applyFill="1" applyBorder="1" applyAlignment="1">
      <alignment vertical="center"/>
    </xf>
    <xf numFmtId="180" fontId="9" fillId="2" borderId="35" xfId="1" applyNumberFormat="1" applyFont="1" applyFill="1" applyBorder="1" applyAlignment="1">
      <alignment vertical="center"/>
    </xf>
    <xf numFmtId="180" fontId="9" fillId="2" borderId="36" xfId="1" applyNumberFormat="1" applyFont="1" applyFill="1" applyBorder="1" applyAlignment="1">
      <alignment vertical="center"/>
    </xf>
    <xf numFmtId="38" fontId="9" fillId="3" borderId="29" xfId="3" applyNumberFormat="1" applyFont="1" applyFill="1" applyBorder="1" applyAlignment="1">
      <alignment vertical="center"/>
    </xf>
    <xf numFmtId="38" fontId="9" fillId="3" borderId="30" xfId="3" applyNumberFormat="1" applyFont="1" applyFill="1" applyBorder="1" applyAlignment="1">
      <alignment vertical="center"/>
    </xf>
    <xf numFmtId="38" fontId="9" fillId="3" borderId="37" xfId="3" applyNumberFormat="1" applyFont="1" applyFill="1" applyBorder="1" applyAlignment="1">
      <alignment vertical="center"/>
    </xf>
    <xf numFmtId="177" fontId="9" fillId="0" borderId="29" xfId="1" applyNumberFormat="1" applyFont="1" applyFill="1" applyBorder="1" applyAlignment="1">
      <alignment horizontal="right" vertical="center"/>
    </xf>
    <xf numFmtId="177" fontId="9" fillId="0" borderId="30" xfId="1" applyNumberFormat="1" applyFont="1" applyFill="1" applyBorder="1" applyAlignment="1">
      <alignment horizontal="right" vertical="center"/>
    </xf>
    <xf numFmtId="177" fontId="9" fillId="0" borderId="37" xfId="1" applyNumberFormat="1" applyFont="1" applyFill="1" applyBorder="1" applyAlignment="1">
      <alignment horizontal="right" vertical="center"/>
    </xf>
    <xf numFmtId="0" fontId="5" fillId="0" borderId="0" xfId="1" applyNumberFormat="1" applyFont="1" applyFill="1" applyBorder="1" applyAlignment="1">
      <alignment vertical="center"/>
    </xf>
    <xf numFmtId="177" fontId="9" fillId="0" borderId="29" xfId="1" applyNumberFormat="1" applyFont="1" applyFill="1" applyBorder="1" applyAlignment="1">
      <alignment horizontal="right" vertical="center" wrapText="1"/>
    </xf>
    <xf numFmtId="177" fontId="9" fillId="0" borderId="30" xfId="1" applyNumberFormat="1" applyFont="1" applyFill="1" applyBorder="1" applyAlignment="1">
      <alignment horizontal="right" vertical="center" wrapText="1"/>
    </xf>
    <xf numFmtId="177" fontId="9" fillId="0" borderId="37" xfId="1" applyNumberFormat="1" applyFont="1" applyFill="1" applyBorder="1" applyAlignment="1">
      <alignment horizontal="right" vertical="center" wrapText="1"/>
    </xf>
    <xf numFmtId="177" fontId="9" fillId="0" borderId="44" xfId="1" applyNumberFormat="1" applyFont="1" applyFill="1" applyBorder="1" applyAlignment="1">
      <alignment horizontal="right" vertical="center"/>
    </xf>
    <xf numFmtId="177" fontId="9" fillId="0" borderId="45" xfId="1" applyNumberFormat="1" applyFont="1" applyFill="1" applyBorder="1" applyAlignment="1">
      <alignment horizontal="right" vertical="center"/>
    </xf>
    <xf numFmtId="177" fontId="9" fillId="0" borderId="46" xfId="1" applyNumberFormat="1" applyFont="1" applyFill="1" applyBorder="1" applyAlignment="1">
      <alignment horizontal="right" vertical="center"/>
    </xf>
    <xf numFmtId="0" fontId="9" fillId="2" borderId="0" xfId="1" applyNumberFormat="1" applyFont="1" applyFill="1" applyBorder="1" applyAlignment="1">
      <alignment vertical="center"/>
    </xf>
    <xf numFmtId="0" fontId="9" fillId="0" borderId="0" xfId="1" applyNumberFormat="1" applyFont="1" applyBorder="1" applyAlignment="1">
      <alignment vertical="center"/>
    </xf>
    <xf numFmtId="0" fontId="9" fillId="4" borderId="57" xfId="1" applyNumberFormat="1" applyFont="1" applyFill="1" applyBorder="1" applyAlignment="1">
      <alignment vertical="center"/>
    </xf>
    <xf numFmtId="0" fontId="9" fillId="5" borderId="57" xfId="1" applyNumberFormat="1" applyFont="1" applyFill="1" applyBorder="1" applyAlignment="1">
      <alignment horizontal="center" vertical="center"/>
    </xf>
    <xf numFmtId="0" fontId="9" fillId="2" borderId="24" xfId="1" applyNumberFormat="1" applyFont="1" applyFill="1" applyBorder="1" applyAlignment="1">
      <alignment vertical="center"/>
    </xf>
    <xf numFmtId="0" fontId="17" fillId="4" borderId="61" xfId="1" applyNumberFormat="1" applyFont="1" applyFill="1" applyBorder="1" applyAlignment="1">
      <alignment horizontal="center" vertical="center"/>
    </xf>
    <xf numFmtId="182" fontId="18" fillId="2" borderId="24" xfId="1" applyNumberFormat="1" applyFont="1" applyFill="1" applyBorder="1" applyAlignment="1">
      <alignment vertical="center"/>
    </xf>
    <xf numFmtId="0" fontId="17" fillId="4" borderId="64" xfId="1" applyNumberFormat="1" applyFont="1" applyFill="1" applyBorder="1" applyAlignment="1">
      <alignment horizontal="center" vertical="center"/>
    </xf>
    <xf numFmtId="0" fontId="9" fillId="2" borderId="0" xfId="1" applyNumberFormat="1" applyFont="1" applyFill="1" applyBorder="1" applyAlignment="1">
      <alignment horizontal="right" vertical="center"/>
    </xf>
    <xf numFmtId="0" fontId="9" fillId="2" borderId="0" xfId="1" applyNumberFormat="1" applyFont="1" applyFill="1" applyBorder="1" applyAlignment="1">
      <alignment horizontal="center" vertical="center"/>
    </xf>
    <xf numFmtId="0" fontId="9" fillId="2" borderId="0" xfId="1" applyNumberFormat="1" applyFont="1" applyFill="1" applyBorder="1" applyAlignment="1">
      <alignment horizontal="center" vertical="center" wrapText="1"/>
    </xf>
    <xf numFmtId="0" fontId="9" fillId="2" borderId="10" xfId="1" applyNumberFormat="1" applyFont="1" applyFill="1" applyBorder="1" applyAlignment="1">
      <alignment vertical="center"/>
    </xf>
    <xf numFmtId="0" fontId="5" fillId="0" borderId="0" xfId="0" applyNumberFormat="1" applyFont="1" applyBorder="1" applyAlignment="1">
      <alignment vertical="center"/>
    </xf>
    <xf numFmtId="0" fontId="5" fillId="0" borderId="0" xfId="0" applyNumberFormat="1" applyFont="1" applyAlignment="1"/>
    <xf numFmtId="0" fontId="23" fillId="0" borderId="0" xfId="0" applyNumberFormat="1" applyFont="1" applyAlignment="1">
      <alignment horizontal="center"/>
    </xf>
    <xf numFmtId="0" fontId="27" fillId="0" borderId="0" xfId="0" applyNumberFormat="1" applyFont="1" applyAlignment="1"/>
    <xf numFmtId="0" fontId="23" fillId="0" borderId="0" xfId="0" applyNumberFormat="1" applyFont="1" applyAlignment="1">
      <alignment horizontal="centerContinuous"/>
    </xf>
    <xf numFmtId="0" fontId="28" fillId="0" borderId="0" xfId="0" applyNumberFormat="1" applyFont="1" applyAlignment="1"/>
    <xf numFmtId="0" fontId="28" fillId="0" borderId="0" xfId="0" applyNumberFormat="1" applyFont="1" applyBorder="1" applyAlignment="1">
      <alignment horizontal="center"/>
    </xf>
    <xf numFmtId="0" fontId="22" fillId="0" borderId="0" xfId="0" applyNumberFormat="1" applyFont="1" applyBorder="1" applyAlignment="1">
      <alignment horizontal="center"/>
    </xf>
    <xf numFmtId="0" fontId="27" fillId="0" borderId="0" xfId="0" applyNumberFormat="1" applyFont="1" applyBorder="1" applyAlignment="1">
      <alignment horizontal="center"/>
    </xf>
    <xf numFmtId="0" fontId="24" fillId="0" borderId="0" xfId="0" applyNumberFormat="1" applyFont="1" applyAlignment="1">
      <alignment vertical="center"/>
    </xf>
    <xf numFmtId="0" fontId="31" fillId="0" borderId="0" xfId="0" applyNumberFormat="1" applyFont="1" applyFill="1" applyAlignment="1"/>
    <xf numFmtId="0" fontId="24" fillId="0" borderId="0" xfId="0" applyNumberFormat="1" applyFont="1" applyAlignment="1"/>
    <xf numFmtId="0" fontId="29" fillId="0" borderId="0" xfId="0" applyNumberFormat="1" applyFont="1" applyAlignment="1">
      <alignment horizontal="center"/>
    </xf>
    <xf numFmtId="0" fontId="32" fillId="0" borderId="0" xfId="0" applyNumberFormat="1" applyFont="1" applyAlignment="1"/>
    <xf numFmtId="0" fontId="5" fillId="0" borderId="0" xfId="0" applyNumberFormat="1" applyFont="1" applyBorder="1" applyAlignment="1"/>
    <xf numFmtId="0" fontId="34" fillId="0" borderId="0" xfId="0" applyNumberFormat="1" applyFont="1" applyAlignment="1"/>
    <xf numFmtId="0" fontId="5" fillId="0" borderId="0" xfId="0" applyNumberFormat="1" applyFont="1" applyBorder="1" applyAlignment="1">
      <alignment horizontal="left" vertical="center"/>
    </xf>
    <xf numFmtId="0" fontId="28" fillId="0" borderId="0" xfId="0" applyNumberFormat="1" applyFont="1" applyBorder="1" applyAlignment="1">
      <alignment vertical="center"/>
    </xf>
    <xf numFmtId="0" fontId="28" fillId="0" borderId="0" xfId="0" applyNumberFormat="1" applyFont="1" applyBorder="1" applyAlignment="1" applyProtection="1">
      <alignment vertical="top"/>
      <protection locked="0"/>
    </xf>
    <xf numFmtId="0" fontId="41" fillId="0" borderId="0" xfId="0" applyNumberFormat="1" applyFont="1" applyBorder="1" applyAlignment="1" applyProtection="1">
      <alignment vertical="top"/>
      <protection locked="0"/>
    </xf>
    <xf numFmtId="0" fontId="0" fillId="0" borderId="0" xfId="0" applyNumberFormat="1" applyBorder="1" applyAlignment="1" applyProtection="1">
      <alignment vertical="top"/>
      <protection locked="0"/>
    </xf>
    <xf numFmtId="0" fontId="42" fillId="0" borderId="0" xfId="0" applyNumberFormat="1" applyFont="1" applyBorder="1" applyAlignment="1">
      <alignment vertical="center"/>
    </xf>
    <xf numFmtId="0" fontId="43" fillId="0" borderId="0" xfId="27" applyFont="1" applyAlignment="1">
      <alignment horizontal="center" vertical="center"/>
    </xf>
    <xf numFmtId="0" fontId="1" fillId="0" borderId="0" xfId="27" applyAlignment="1">
      <alignment horizontal="center" vertical="center"/>
    </xf>
    <xf numFmtId="0" fontId="44" fillId="0" borderId="0" xfId="27" applyFont="1" applyAlignment="1">
      <alignment horizontal="right" vertical="center"/>
    </xf>
    <xf numFmtId="0" fontId="1" fillId="0" borderId="0" xfId="27" applyAlignment="1">
      <alignment horizontal="right" vertical="center"/>
    </xf>
    <xf numFmtId="0" fontId="1" fillId="0" borderId="0" xfId="27">
      <alignment vertical="center"/>
    </xf>
    <xf numFmtId="0" fontId="45" fillId="0" borderId="0" xfId="27" applyFont="1" applyAlignment="1">
      <alignment vertical="center"/>
    </xf>
    <xf numFmtId="0" fontId="46" fillId="0" borderId="0" xfId="27" applyFont="1" applyAlignment="1">
      <alignment vertical="center"/>
    </xf>
    <xf numFmtId="0" fontId="48" fillId="0" borderId="56" xfId="27" applyFont="1" applyBorder="1" applyAlignment="1">
      <alignment horizontal="center" vertical="center"/>
    </xf>
    <xf numFmtId="0" fontId="47" fillId="6" borderId="79" xfId="27" applyFont="1" applyFill="1" applyBorder="1" applyAlignment="1">
      <alignment horizontal="center" vertical="center" wrapText="1"/>
    </xf>
    <xf numFmtId="0" fontId="49" fillId="0" borderId="57" xfId="27" applyFont="1" applyBorder="1" applyAlignment="1">
      <alignment horizontal="center" vertical="center"/>
    </xf>
    <xf numFmtId="58" fontId="48" fillId="0" borderId="56" xfId="27" applyNumberFormat="1" applyFont="1" applyBorder="1" applyAlignment="1">
      <alignment horizontal="center" vertical="center"/>
    </xf>
    <xf numFmtId="0" fontId="47" fillId="6" borderId="79" xfId="27" applyFont="1" applyFill="1" applyBorder="1" applyAlignment="1">
      <alignment horizontal="center" vertical="center" shrinkToFit="1"/>
    </xf>
    <xf numFmtId="0" fontId="49" fillId="0" borderId="57" xfId="27" applyFont="1" applyBorder="1" applyAlignment="1">
      <alignment horizontal="center" vertical="center" shrinkToFit="1"/>
    </xf>
    <xf numFmtId="0" fontId="48" fillId="0" borderId="0" xfId="27" applyFont="1" applyBorder="1" applyAlignment="1">
      <alignment horizontal="center" vertical="center" shrinkToFit="1"/>
    </xf>
    <xf numFmtId="0" fontId="1" fillId="0" borderId="0" xfId="27" applyBorder="1" applyAlignment="1">
      <alignment horizontal="center" vertical="center" shrinkToFit="1"/>
    </xf>
    <xf numFmtId="0" fontId="1" fillId="0" borderId="0" xfId="27" applyBorder="1" applyAlignment="1">
      <alignment horizontal="center" vertical="center"/>
    </xf>
    <xf numFmtId="0" fontId="45" fillId="0" borderId="0" xfId="27" applyFont="1" applyBorder="1" applyAlignment="1">
      <alignment horizontal="center" vertical="center"/>
    </xf>
    <xf numFmtId="0" fontId="48" fillId="7" borderId="47" xfId="27" applyFont="1" applyFill="1" applyBorder="1" applyAlignment="1">
      <alignment horizontal="center" wrapText="1"/>
    </xf>
    <xf numFmtId="0" fontId="48" fillId="7" borderId="51" xfId="27" applyFont="1" applyFill="1" applyBorder="1" applyAlignment="1">
      <alignment horizontal="center" vertical="center" wrapText="1"/>
    </xf>
    <xf numFmtId="0" fontId="48" fillId="7" borderId="27" xfId="27" applyFont="1" applyFill="1" applyBorder="1" applyAlignment="1">
      <alignment horizontal="center" vertical="center" shrinkToFit="1"/>
    </xf>
    <xf numFmtId="0" fontId="48" fillId="7" borderId="80" xfId="27" applyFont="1" applyFill="1" applyBorder="1" applyAlignment="1">
      <alignment horizontal="center" vertical="center" shrinkToFit="1"/>
    </xf>
    <xf numFmtId="0" fontId="50" fillId="7" borderId="81" xfId="27" applyFont="1" applyFill="1" applyBorder="1" applyAlignment="1">
      <alignment horizontal="center" vertical="center" shrinkToFit="1"/>
    </xf>
    <xf numFmtId="0" fontId="48" fillId="0" borderId="0" xfId="27" applyFont="1">
      <alignment vertical="center"/>
    </xf>
    <xf numFmtId="0" fontId="48" fillId="7" borderId="24" xfId="27" applyFont="1" applyFill="1" applyBorder="1" applyAlignment="1">
      <alignment horizontal="center" wrapText="1"/>
    </xf>
    <xf numFmtId="0" fontId="48" fillId="7" borderId="82" xfId="27" applyFont="1" applyFill="1" applyBorder="1" applyAlignment="1">
      <alignment horizontal="center" vertical="top" wrapText="1"/>
    </xf>
    <xf numFmtId="0" fontId="48" fillId="7" borderId="12" xfId="27" applyFont="1" applyFill="1" applyBorder="1" applyAlignment="1">
      <alignment horizontal="center" vertical="center" shrinkToFit="1"/>
    </xf>
    <xf numFmtId="0" fontId="48" fillId="7" borderId="83" xfId="27" applyFont="1" applyFill="1" applyBorder="1" applyAlignment="1">
      <alignment horizontal="center" vertical="center" shrinkToFit="1"/>
    </xf>
    <xf numFmtId="0" fontId="48" fillId="7" borderId="84" xfId="27" applyFont="1" applyFill="1" applyBorder="1" applyAlignment="1">
      <alignment horizontal="center" vertical="center" shrinkToFit="1"/>
    </xf>
    <xf numFmtId="0" fontId="48" fillId="7" borderId="85" xfId="27" applyFont="1" applyFill="1" applyBorder="1" applyAlignment="1">
      <alignment horizontal="center" vertical="center" shrinkToFit="1"/>
    </xf>
    <xf numFmtId="0" fontId="48" fillId="7" borderId="83" xfId="27" applyFont="1" applyFill="1" applyBorder="1" applyAlignment="1">
      <alignment horizontal="right" vertical="center"/>
    </xf>
    <xf numFmtId="38" fontId="48" fillId="8" borderId="86" xfId="28" applyFont="1" applyFill="1" applyBorder="1" applyAlignment="1">
      <alignment vertical="center"/>
    </xf>
    <xf numFmtId="38" fontId="48" fillId="8" borderId="87" xfId="28" applyFont="1" applyFill="1" applyBorder="1" applyAlignment="1">
      <alignment vertical="center"/>
    </xf>
    <xf numFmtId="38" fontId="48" fillId="8" borderId="88" xfId="28" applyFont="1" applyFill="1" applyBorder="1" applyAlignment="1">
      <alignment vertical="center"/>
    </xf>
    <xf numFmtId="0" fontId="48" fillId="7" borderId="89" xfId="27" applyFont="1" applyFill="1" applyBorder="1" applyAlignment="1">
      <alignment vertical="center"/>
    </xf>
    <xf numFmtId="38" fontId="48" fillId="8" borderId="90" xfId="28" applyFont="1" applyFill="1" applyBorder="1" applyAlignment="1">
      <alignment vertical="center"/>
    </xf>
    <xf numFmtId="38" fontId="48" fillId="8" borderId="91" xfId="28" applyFont="1" applyFill="1" applyBorder="1" applyAlignment="1">
      <alignment vertical="center"/>
    </xf>
    <xf numFmtId="38" fontId="48" fillId="8" borderId="92" xfId="28" applyFont="1" applyFill="1" applyBorder="1" applyAlignment="1">
      <alignment vertical="center"/>
    </xf>
    <xf numFmtId="0" fontId="48" fillId="7" borderId="89" xfId="27" applyFont="1" applyFill="1" applyBorder="1">
      <alignment vertical="center"/>
    </xf>
    <xf numFmtId="0" fontId="48" fillId="7" borderId="93" xfId="27" applyFont="1" applyFill="1" applyBorder="1">
      <alignment vertical="center"/>
    </xf>
    <xf numFmtId="38" fontId="48" fillId="8" borderId="94" xfId="28" applyFont="1" applyFill="1" applyBorder="1">
      <alignment vertical="center"/>
    </xf>
    <xf numFmtId="38" fontId="48" fillId="8" borderId="95" xfId="28" applyFont="1" applyFill="1" applyBorder="1">
      <alignment vertical="center"/>
    </xf>
    <xf numFmtId="38" fontId="48" fillId="8" borderId="96" xfId="28" applyFont="1" applyFill="1" applyBorder="1">
      <alignment vertical="center"/>
    </xf>
    <xf numFmtId="38" fontId="48" fillId="8" borderId="56" xfId="28" applyFont="1" applyFill="1" applyBorder="1">
      <alignment vertical="center"/>
    </xf>
    <xf numFmtId="38" fontId="48" fillId="8" borderId="97" xfId="28" applyFont="1" applyFill="1" applyBorder="1">
      <alignment vertical="center"/>
    </xf>
    <xf numFmtId="38" fontId="48" fillId="7" borderId="79" xfId="28" applyFont="1" applyFill="1" applyBorder="1">
      <alignment vertical="center"/>
    </xf>
    <xf numFmtId="38" fontId="51" fillId="0" borderId="0" xfId="28" applyFont="1" applyBorder="1" applyAlignment="1">
      <alignment vertical="center"/>
    </xf>
    <xf numFmtId="0" fontId="52" fillId="0" borderId="0" xfId="27" applyFont="1">
      <alignment vertical="center"/>
    </xf>
    <xf numFmtId="0" fontId="53" fillId="0" borderId="0" xfId="27" applyFont="1" applyBorder="1" applyAlignment="1">
      <alignment horizontal="center" vertical="center"/>
    </xf>
    <xf numFmtId="0" fontId="1" fillId="0" borderId="0" xfId="27" applyFont="1" applyBorder="1" applyAlignment="1">
      <alignment horizontal="center" vertical="center"/>
    </xf>
    <xf numFmtId="0" fontId="1" fillId="0" borderId="0" xfId="27" applyBorder="1">
      <alignment vertical="center"/>
    </xf>
    <xf numFmtId="0" fontId="44" fillId="0" borderId="0" xfId="27" applyFont="1">
      <alignment vertical="center"/>
    </xf>
    <xf numFmtId="0" fontId="44" fillId="0" borderId="0" xfId="27" applyFont="1" applyBorder="1" applyAlignment="1">
      <alignment horizontal="center" vertical="center"/>
    </xf>
    <xf numFmtId="0" fontId="54" fillId="0" borderId="0" xfId="27" applyFont="1">
      <alignment vertical="center"/>
    </xf>
    <xf numFmtId="0" fontId="54" fillId="0" borderId="0" xfId="27" applyFont="1" applyAlignment="1">
      <alignment vertical="center"/>
    </xf>
    <xf numFmtId="0" fontId="1" fillId="0" borderId="0" xfId="27" applyAlignment="1">
      <alignment vertical="center" wrapText="1"/>
    </xf>
    <xf numFmtId="0" fontId="55" fillId="0" borderId="0" xfId="27" applyFont="1" applyBorder="1" applyAlignment="1">
      <alignment horizontal="center" vertical="center" shrinkToFit="1"/>
    </xf>
    <xf numFmtId="0" fontId="45" fillId="0" borderId="0" xfId="27" applyFont="1" applyBorder="1" applyAlignment="1">
      <alignment horizontal="center" vertical="center" shrinkToFit="1"/>
    </xf>
    <xf numFmtId="0" fontId="55" fillId="0" borderId="0" xfId="27" applyFont="1" applyBorder="1" applyAlignment="1">
      <alignment horizontal="center" vertical="center"/>
    </xf>
    <xf numFmtId="0" fontId="52" fillId="7" borderId="47" xfId="27" applyFont="1" applyFill="1" applyBorder="1" applyAlignment="1">
      <alignment horizontal="center" wrapText="1"/>
    </xf>
    <xf numFmtId="0" fontId="52" fillId="7" borderId="51" xfId="27" applyFont="1" applyFill="1" applyBorder="1" applyAlignment="1">
      <alignment horizontal="center" vertical="center" wrapText="1"/>
    </xf>
    <xf numFmtId="0" fontId="56" fillId="7" borderId="81" xfId="27" applyFont="1" applyFill="1" applyBorder="1" applyAlignment="1">
      <alignment horizontal="center" vertical="center" shrinkToFit="1"/>
    </xf>
    <xf numFmtId="0" fontId="52" fillId="7" borderId="24" xfId="27" applyFont="1" applyFill="1" applyBorder="1" applyAlignment="1">
      <alignment horizontal="center" wrapText="1"/>
    </xf>
    <xf numFmtId="0" fontId="52" fillId="7" borderId="82" xfId="27" applyFont="1" applyFill="1" applyBorder="1" applyAlignment="1">
      <alignment horizontal="center" vertical="top" wrapText="1"/>
    </xf>
    <xf numFmtId="0" fontId="52" fillId="7" borderId="39" xfId="27" applyFont="1" applyFill="1" applyBorder="1" applyAlignment="1">
      <alignment horizontal="center" vertical="center" shrinkToFit="1"/>
    </xf>
    <xf numFmtId="0" fontId="52" fillId="7" borderId="98" xfId="27" applyFont="1" applyFill="1" applyBorder="1" applyAlignment="1">
      <alignment horizontal="center" vertical="center" shrinkToFit="1"/>
    </xf>
    <xf numFmtId="0" fontId="52" fillId="7" borderId="12" xfId="27" applyFont="1" applyFill="1" applyBorder="1" applyAlignment="1">
      <alignment horizontal="center" vertical="center" shrinkToFit="1"/>
    </xf>
    <xf numFmtId="0" fontId="52" fillId="7" borderId="38" xfId="27" applyFont="1" applyFill="1" applyBorder="1" applyAlignment="1">
      <alignment horizontal="center" vertical="center" wrapText="1"/>
    </xf>
    <xf numFmtId="0" fontId="52" fillId="7" borderId="2" xfId="27" applyFont="1" applyFill="1" applyBorder="1" applyAlignment="1">
      <alignment horizontal="center" vertical="center" shrinkToFit="1"/>
    </xf>
    <xf numFmtId="0" fontId="52" fillId="7" borderId="100" xfId="27" applyFont="1" applyFill="1" applyBorder="1" applyAlignment="1">
      <alignment horizontal="center" vertical="center" shrinkToFit="1"/>
    </xf>
    <xf numFmtId="0" fontId="52" fillId="7" borderId="24" xfId="27" applyFont="1" applyFill="1" applyBorder="1" applyAlignment="1">
      <alignment horizontal="center" vertical="center" shrinkToFit="1"/>
    </xf>
    <xf numFmtId="0" fontId="52" fillId="7" borderId="83" xfId="27" applyFont="1" applyFill="1" applyBorder="1" applyAlignment="1">
      <alignment horizontal="right" vertical="center"/>
    </xf>
    <xf numFmtId="38" fontId="52" fillId="8" borderId="102" xfId="28" applyFont="1" applyFill="1" applyBorder="1" applyAlignment="1">
      <alignment vertical="center"/>
    </xf>
    <xf numFmtId="184" fontId="52" fillId="8" borderId="103" xfId="28" applyNumberFormat="1" applyFont="1" applyFill="1" applyBorder="1" applyAlignment="1">
      <alignment vertical="center"/>
    </xf>
    <xf numFmtId="184" fontId="52" fillId="8" borderId="104" xfId="28" applyNumberFormat="1" applyFont="1" applyFill="1" applyBorder="1" applyAlignment="1">
      <alignment vertical="center"/>
    </xf>
    <xf numFmtId="38" fontId="52" fillId="8" borderId="105" xfId="28" applyFont="1" applyFill="1" applyBorder="1" applyAlignment="1">
      <alignment vertical="center"/>
    </xf>
    <xf numFmtId="38" fontId="52" fillId="8" borderId="86" xfId="28" applyFont="1" applyFill="1" applyBorder="1" applyAlignment="1">
      <alignment vertical="center"/>
    </xf>
    <xf numFmtId="38" fontId="52" fillId="8" borderId="88" xfId="28" applyFont="1" applyFill="1" applyBorder="1" applyAlignment="1">
      <alignment vertical="center"/>
    </xf>
    <xf numFmtId="0" fontId="52" fillId="7" borderId="89" xfId="27" applyFont="1" applyFill="1" applyBorder="1" applyAlignment="1">
      <alignment vertical="center"/>
    </xf>
    <xf numFmtId="38" fontId="52" fillId="8" borderId="106" xfId="28" applyFont="1" applyFill="1" applyBorder="1" applyAlignment="1">
      <alignment vertical="center"/>
    </xf>
    <xf numFmtId="184" fontId="52" fillId="8" borderId="107" xfId="28" applyNumberFormat="1" applyFont="1" applyFill="1" applyBorder="1" applyAlignment="1">
      <alignment vertical="center"/>
    </xf>
    <xf numFmtId="184" fontId="52" fillId="8" borderId="108" xfId="28" applyNumberFormat="1" applyFont="1" applyFill="1" applyBorder="1" applyAlignment="1">
      <alignment vertical="center"/>
    </xf>
    <xf numFmtId="38" fontId="52" fillId="8" borderId="109" xfId="28" applyFont="1" applyFill="1" applyBorder="1" applyAlignment="1">
      <alignment vertical="center"/>
    </xf>
    <xf numFmtId="38" fontId="52" fillId="8" borderId="90" xfId="28" applyFont="1" applyFill="1" applyBorder="1" applyAlignment="1">
      <alignment vertical="center"/>
    </xf>
    <xf numFmtId="38" fontId="52" fillId="8" borderId="92" xfId="28" applyFont="1" applyFill="1" applyBorder="1" applyAlignment="1">
      <alignment vertical="center"/>
    </xf>
    <xf numFmtId="0" fontId="52" fillId="7" borderId="89" xfId="27" applyFont="1" applyFill="1" applyBorder="1">
      <alignment vertical="center"/>
    </xf>
    <xf numFmtId="0" fontId="52" fillId="7" borderId="93" xfId="27" applyFont="1" applyFill="1" applyBorder="1">
      <alignment vertical="center"/>
    </xf>
    <xf numFmtId="38" fontId="52" fillId="8" borderId="110" xfId="28" applyFont="1" applyFill="1" applyBorder="1">
      <alignment vertical="center"/>
    </xf>
    <xf numFmtId="184" fontId="52" fillId="8" borderId="54" xfId="28" applyNumberFormat="1" applyFont="1" applyFill="1" applyBorder="1">
      <alignment vertical="center"/>
    </xf>
    <xf numFmtId="184" fontId="52" fillId="8" borderId="111" xfId="28" applyNumberFormat="1" applyFont="1" applyFill="1" applyBorder="1">
      <alignment vertical="center"/>
    </xf>
    <xf numFmtId="38" fontId="52" fillId="8" borderId="112" xfId="28" applyFont="1" applyFill="1" applyBorder="1">
      <alignment vertical="center"/>
    </xf>
    <xf numFmtId="38" fontId="52" fillId="8" borderId="113" xfId="28" applyFont="1" applyFill="1" applyBorder="1">
      <alignment vertical="center"/>
    </xf>
    <xf numFmtId="38" fontId="52" fillId="8" borderId="96" xfId="28" applyFont="1" applyFill="1" applyBorder="1">
      <alignment vertical="center"/>
    </xf>
    <xf numFmtId="38" fontId="52" fillId="8" borderId="50" xfId="28" applyFont="1" applyFill="1" applyBorder="1">
      <alignment vertical="center"/>
    </xf>
    <xf numFmtId="38" fontId="52" fillId="8" borderId="114" xfId="28" applyFont="1" applyFill="1" applyBorder="1">
      <alignment vertical="center"/>
    </xf>
    <xf numFmtId="38" fontId="52" fillId="7" borderId="79" xfId="28" applyFont="1" applyFill="1" applyBorder="1">
      <alignment vertical="center"/>
    </xf>
    <xf numFmtId="38" fontId="58" fillId="2" borderId="0" xfId="3" applyFont="1" applyFill="1" applyBorder="1" applyAlignment="1">
      <alignment vertical="center"/>
    </xf>
    <xf numFmtId="0" fontId="59" fillId="0" borderId="0" xfId="1" applyNumberFormat="1" applyFont="1" applyBorder="1" applyAlignment="1">
      <alignment vertical="center"/>
    </xf>
    <xf numFmtId="0" fontId="29" fillId="0" borderId="0" xfId="0" applyNumberFormat="1" applyFont="1" applyAlignment="1">
      <alignment horizontal="center" vertical="center"/>
    </xf>
    <xf numFmtId="0" fontId="22" fillId="0" borderId="2" xfId="0" applyNumberFormat="1" applyFont="1" applyBorder="1" applyAlignment="1">
      <alignment horizontal="center"/>
    </xf>
    <xf numFmtId="0" fontId="22" fillId="0" borderId="12" xfId="0" applyNumberFormat="1" applyFont="1" applyBorder="1" applyAlignment="1">
      <alignment horizontal="center"/>
    </xf>
    <xf numFmtId="0" fontId="22" fillId="0" borderId="3" xfId="0" applyNumberFormat="1" applyFont="1" applyBorder="1" applyAlignment="1">
      <alignment horizontal="center"/>
    </xf>
    <xf numFmtId="0" fontId="22" fillId="0" borderId="5" xfId="0" applyNumberFormat="1" applyFont="1" applyBorder="1" applyAlignment="1">
      <alignment horizontal="center"/>
    </xf>
    <xf numFmtId="0" fontId="22" fillId="0" borderId="6" xfId="0" applyNumberFormat="1" applyFont="1" applyBorder="1" applyAlignment="1">
      <alignment horizontal="center"/>
    </xf>
    <xf numFmtId="0" fontId="22" fillId="0" borderId="7" xfId="0" applyNumberFormat="1" applyFont="1" applyBorder="1" applyAlignment="1">
      <alignment horizontal="center"/>
    </xf>
    <xf numFmtId="0" fontId="24" fillId="0" borderId="65" xfId="18" applyNumberFormat="1" applyFont="1" applyBorder="1" applyAlignment="1" applyProtection="1">
      <alignment horizontal="center" vertical="center"/>
      <protection locked="0"/>
    </xf>
    <xf numFmtId="0" fontId="24" fillId="0" borderId="66" xfId="18" applyNumberFormat="1" applyFont="1" applyBorder="1" applyAlignment="1" applyProtection="1">
      <alignment horizontal="center" vertical="center"/>
      <protection locked="0"/>
    </xf>
    <xf numFmtId="0" fontId="24" fillId="0" borderId="70" xfId="18" applyNumberFormat="1" applyFont="1" applyBorder="1" applyAlignment="1" applyProtection="1">
      <alignment horizontal="center" vertical="center"/>
      <protection locked="0"/>
    </xf>
    <xf numFmtId="0" fontId="24" fillId="0" borderId="71" xfId="18" applyNumberFormat="1" applyFont="1" applyBorder="1" applyAlignment="1" applyProtection="1">
      <alignment horizontal="center" vertical="center"/>
      <protection locked="0"/>
    </xf>
    <xf numFmtId="0" fontId="25" fillId="0" borderId="66" xfId="18" applyNumberFormat="1" applyFont="1" applyBorder="1" applyAlignment="1" applyProtection="1">
      <alignment horizontal="center" vertical="center"/>
      <protection locked="0"/>
    </xf>
    <xf numFmtId="0" fontId="25" fillId="0" borderId="71" xfId="18" applyNumberFormat="1" applyFont="1" applyBorder="1" applyAlignment="1" applyProtection="1">
      <alignment horizontal="center" vertical="center"/>
      <protection locked="0"/>
    </xf>
    <xf numFmtId="0" fontId="6" fillId="0" borderId="67" xfId="0" applyNumberFormat="1" applyFont="1" applyBorder="1" applyAlignment="1" applyProtection="1">
      <alignment horizontal="center" vertical="center"/>
      <protection locked="0"/>
    </xf>
    <xf numFmtId="0" fontId="26" fillId="0" borderId="68" xfId="0" applyNumberFormat="1" applyFont="1" applyBorder="1" applyAlignment="1" applyProtection="1">
      <alignment horizontal="center" vertical="center"/>
      <protection locked="0"/>
    </xf>
    <xf numFmtId="0" fontId="26" fillId="0" borderId="72" xfId="0" applyNumberFormat="1" applyFont="1" applyBorder="1" applyAlignment="1" applyProtection="1">
      <alignment horizontal="center" vertical="center"/>
      <protection locked="0"/>
    </xf>
    <xf numFmtId="0" fontId="26" fillId="0" borderId="73" xfId="0" applyNumberFormat="1" applyFont="1" applyBorder="1" applyAlignment="1" applyProtection="1">
      <alignment horizontal="center" vertical="center"/>
      <protection locked="0"/>
    </xf>
    <xf numFmtId="0" fontId="26" fillId="0" borderId="67" xfId="0" applyNumberFormat="1" applyFont="1" applyBorder="1" applyAlignment="1" applyProtection="1">
      <alignment horizontal="center" vertical="center"/>
      <protection locked="0"/>
    </xf>
    <xf numFmtId="0" fontId="6" fillId="0" borderId="68" xfId="0" applyNumberFormat="1" applyFont="1" applyBorder="1" applyAlignment="1" applyProtection="1">
      <alignment horizontal="center" vertical="center"/>
      <protection locked="0"/>
    </xf>
    <xf numFmtId="0" fontId="6" fillId="0" borderId="72" xfId="0" applyNumberFormat="1" applyFont="1" applyBorder="1" applyAlignment="1" applyProtection="1">
      <alignment horizontal="center" vertical="center"/>
      <protection locked="0"/>
    </xf>
    <xf numFmtId="0" fontId="6" fillId="0" borderId="73" xfId="0" applyNumberFormat="1" applyFont="1" applyBorder="1" applyAlignment="1" applyProtection="1">
      <alignment horizontal="center" vertical="center"/>
      <protection locked="0"/>
    </xf>
    <xf numFmtId="0" fontId="6" fillId="0" borderId="7" xfId="0" applyNumberFormat="1" applyFont="1" applyBorder="1" applyAlignment="1" applyProtection="1">
      <alignment horizontal="center" vertical="center"/>
      <protection locked="0"/>
    </xf>
    <xf numFmtId="0" fontId="6" fillId="0" borderId="11" xfId="0" applyNumberFormat="1" applyFont="1" applyBorder="1" applyAlignment="1" applyProtection="1">
      <alignment horizontal="center" vertical="center"/>
      <protection locked="0"/>
    </xf>
    <xf numFmtId="0" fontId="6" fillId="0" borderId="65" xfId="0" applyNumberFormat="1" applyFont="1" applyBorder="1" applyAlignment="1" applyProtection="1">
      <alignment horizontal="center" vertical="center"/>
      <protection locked="0"/>
    </xf>
    <xf numFmtId="0" fontId="2" fillId="0" borderId="66"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49" fontId="6" fillId="0" borderId="66" xfId="0" applyNumberFormat="1" applyFont="1" applyBorder="1" applyAlignment="1" applyProtection="1">
      <alignment horizontal="center" vertical="center"/>
      <protection locked="0"/>
    </xf>
    <xf numFmtId="49" fontId="26" fillId="0" borderId="66" xfId="0" applyNumberFormat="1" applyFont="1" applyBorder="1" applyAlignment="1" applyProtection="1">
      <alignment horizontal="center" vertical="center"/>
      <protection locked="0"/>
    </xf>
    <xf numFmtId="49" fontId="2" fillId="0" borderId="66" xfId="0" applyNumberFormat="1" applyFont="1" applyBorder="1" applyAlignment="1">
      <alignment horizontal="center" vertical="center"/>
    </xf>
    <xf numFmtId="49" fontId="26" fillId="0" borderId="71" xfId="0" applyNumberFormat="1" applyFont="1" applyBorder="1" applyAlignment="1" applyProtection="1">
      <alignment horizontal="center" vertical="center"/>
      <protection locked="0"/>
    </xf>
    <xf numFmtId="49" fontId="2" fillId="0" borderId="71" xfId="0" applyNumberFormat="1" applyFont="1" applyBorder="1" applyAlignment="1">
      <alignment horizontal="center" vertical="center"/>
    </xf>
    <xf numFmtId="49" fontId="2" fillId="0" borderId="69" xfId="0" applyNumberFormat="1" applyFont="1" applyBorder="1" applyAlignment="1">
      <alignment horizontal="center" vertical="center"/>
    </xf>
    <xf numFmtId="49" fontId="2" fillId="0" borderId="74" xfId="0" applyNumberFormat="1" applyFont="1" applyBorder="1" applyAlignment="1">
      <alignment horizontal="center" vertical="center"/>
    </xf>
    <xf numFmtId="0" fontId="30" fillId="2" borderId="0" xfId="0" applyNumberFormat="1" applyFont="1" applyFill="1" applyBorder="1" applyAlignment="1">
      <alignment horizontal="center" vertical="center"/>
    </xf>
    <xf numFmtId="0" fontId="34" fillId="2" borderId="5" xfId="0" applyNumberFormat="1" applyFont="1" applyFill="1" applyBorder="1" applyAlignment="1">
      <alignment vertical="center"/>
    </xf>
    <xf numFmtId="0" fontId="34" fillId="2" borderId="6" xfId="0" applyNumberFormat="1" applyFont="1" applyFill="1" applyBorder="1" applyAlignment="1">
      <alignment vertical="center"/>
    </xf>
    <xf numFmtId="0" fontId="34" fillId="2" borderId="7" xfId="0" applyNumberFormat="1" applyFont="1" applyFill="1" applyBorder="1" applyAlignment="1">
      <alignment vertical="center"/>
    </xf>
    <xf numFmtId="0" fontId="34" fillId="2" borderId="9" xfId="0" applyNumberFormat="1" applyFont="1" applyFill="1" applyBorder="1" applyAlignment="1">
      <alignment vertical="center"/>
    </xf>
    <xf numFmtId="0" fontId="34" fillId="2" borderId="10" xfId="0" applyNumberFormat="1" applyFont="1" applyFill="1" applyBorder="1" applyAlignment="1">
      <alignment vertical="center"/>
    </xf>
    <xf numFmtId="0" fontId="34" fillId="2" borderId="11" xfId="0" applyNumberFormat="1" applyFont="1" applyFill="1" applyBorder="1" applyAlignment="1">
      <alignment vertical="center"/>
    </xf>
    <xf numFmtId="0" fontId="5" fillId="0" borderId="0" xfId="0" applyNumberFormat="1" applyFont="1" applyAlignment="1">
      <alignment horizontal="center"/>
    </xf>
    <xf numFmtId="0" fontId="33" fillId="2" borderId="5" xfId="0" applyNumberFormat="1" applyFont="1" applyFill="1" applyBorder="1" applyAlignment="1">
      <alignment horizontal="center" vertical="center" wrapText="1"/>
    </xf>
    <xf numFmtId="0" fontId="33" fillId="2" borderId="6" xfId="0" applyNumberFormat="1" applyFont="1" applyFill="1" applyBorder="1" applyAlignment="1">
      <alignment horizontal="center" vertical="center" wrapText="1"/>
    </xf>
    <xf numFmtId="0" fontId="33" fillId="2" borderId="7" xfId="0" applyNumberFormat="1" applyFont="1" applyFill="1" applyBorder="1" applyAlignment="1">
      <alignment horizontal="center" vertical="center" wrapText="1"/>
    </xf>
    <xf numFmtId="0" fontId="33" fillId="2" borderId="33" xfId="0" applyNumberFormat="1" applyFont="1" applyFill="1" applyBorder="1" applyAlignment="1">
      <alignment horizontal="center" vertical="center" wrapText="1"/>
    </xf>
    <xf numFmtId="0" fontId="33" fillId="2" borderId="0" xfId="0" applyNumberFormat="1" applyFont="1" applyFill="1" applyBorder="1" applyAlignment="1">
      <alignment horizontal="center" vertical="center" wrapText="1"/>
    </xf>
    <xf numFmtId="0" fontId="33" fillId="2" borderId="32" xfId="0" applyNumberFormat="1" applyFont="1" applyFill="1" applyBorder="1" applyAlignment="1">
      <alignment horizontal="center" vertical="center" wrapText="1"/>
    </xf>
    <xf numFmtId="0" fontId="33" fillId="2" borderId="9" xfId="0" applyNumberFormat="1" applyFont="1" applyFill="1" applyBorder="1" applyAlignment="1">
      <alignment horizontal="center" vertical="center" wrapText="1"/>
    </xf>
    <xf numFmtId="0" fontId="33" fillId="2" borderId="10" xfId="0" applyNumberFormat="1" applyFont="1" applyFill="1" applyBorder="1" applyAlignment="1">
      <alignment horizontal="center" vertical="center" wrapText="1"/>
    </xf>
    <xf numFmtId="0" fontId="33" fillId="2" borderId="11" xfId="0" applyNumberFormat="1" applyFont="1" applyFill="1" applyBorder="1" applyAlignment="1">
      <alignment horizontal="center" vertical="center" wrapText="1"/>
    </xf>
    <xf numFmtId="0" fontId="34" fillId="2" borderId="5" xfId="0" applyNumberFormat="1" applyFont="1" applyFill="1" applyBorder="1" applyAlignment="1">
      <alignment vertical="center" wrapText="1"/>
    </xf>
    <xf numFmtId="0" fontId="34" fillId="2" borderId="6" xfId="0" applyNumberFormat="1" applyFont="1" applyFill="1" applyBorder="1" applyAlignment="1">
      <alignment vertical="center" wrapText="1"/>
    </xf>
    <xf numFmtId="0" fontId="34" fillId="2" borderId="7" xfId="0" applyNumberFormat="1" applyFont="1" applyFill="1" applyBorder="1" applyAlignment="1">
      <alignment vertical="center" wrapText="1"/>
    </xf>
    <xf numFmtId="0" fontId="34" fillId="2" borderId="33" xfId="0" applyNumberFormat="1" applyFont="1" applyFill="1" applyBorder="1" applyAlignment="1">
      <alignment vertical="center" wrapText="1"/>
    </xf>
    <xf numFmtId="0" fontId="34" fillId="2" borderId="0" xfId="0" applyNumberFormat="1" applyFont="1" applyFill="1" applyBorder="1" applyAlignment="1">
      <alignment vertical="center" wrapText="1"/>
    </xf>
    <xf numFmtId="0" fontId="34" fillId="2" borderId="32" xfId="0" applyNumberFormat="1" applyFont="1" applyFill="1" applyBorder="1" applyAlignment="1">
      <alignment vertical="center" wrapText="1"/>
    </xf>
    <xf numFmtId="0" fontId="34" fillId="2" borderId="9" xfId="0" applyNumberFormat="1" applyFont="1" applyFill="1" applyBorder="1" applyAlignment="1">
      <alignment vertical="center" wrapText="1"/>
    </xf>
    <xf numFmtId="0" fontId="34" fillId="2" borderId="10" xfId="0" applyNumberFormat="1" applyFont="1" applyFill="1" applyBorder="1" applyAlignment="1">
      <alignment vertical="center" wrapText="1"/>
    </xf>
    <xf numFmtId="0" fontId="34" fillId="2" borderId="11" xfId="0" applyNumberFormat="1" applyFont="1" applyFill="1" applyBorder="1" applyAlignment="1">
      <alignment vertical="center" wrapText="1"/>
    </xf>
    <xf numFmtId="0" fontId="33" fillId="2" borderId="2" xfId="0" applyNumberFormat="1" applyFont="1" applyFill="1" applyBorder="1" applyAlignment="1" applyProtection="1">
      <alignment horizontal="center"/>
      <protection locked="0"/>
    </xf>
    <xf numFmtId="0" fontId="33" fillId="2" borderId="12" xfId="0" applyNumberFormat="1" applyFont="1" applyFill="1" applyBorder="1" applyAlignment="1" applyProtection="1">
      <alignment horizontal="center"/>
      <protection locked="0"/>
    </xf>
    <xf numFmtId="0" fontId="33" fillId="2" borderId="3" xfId="0" applyNumberFormat="1" applyFont="1" applyFill="1" applyBorder="1" applyAlignment="1" applyProtection="1">
      <alignment horizontal="center"/>
      <protection locked="0"/>
    </xf>
    <xf numFmtId="0" fontId="35" fillId="2" borderId="5" xfId="0" applyFont="1" applyFill="1" applyBorder="1" applyAlignment="1">
      <alignment horizontal="center" vertical="center"/>
    </xf>
    <xf numFmtId="0" fontId="35" fillId="2" borderId="6" xfId="0" applyFont="1" applyFill="1" applyBorder="1" applyAlignment="1">
      <alignment horizontal="center" vertical="center"/>
    </xf>
    <xf numFmtId="0" fontId="35" fillId="2" borderId="7" xfId="0" applyFont="1" applyFill="1" applyBorder="1" applyAlignment="1">
      <alignment horizontal="center" vertical="center"/>
    </xf>
    <xf numFmtId="0" fontId="35" fillId="2" borderId="33" xfId="0" applyFont="1" applyFill="1" applyBorder="1" applyAlignment="1">
      <alignment horizontal="center" vertical="center"/>
    </xf>
    <xf numFmtId="0" fontId="35" fillId="2" borderId="0" xfId="0" applyFont="1" applyFill="1" applyBorder="1" applyAlignment="1">
      <alignment horizontal="center" vertical="center"/>
    </xf>
    <xf numFmtId="0" fontId="35" fillId="2" borderId="32" xfId="0" applyFont="1" applyFill="1" applyBorder="1" applyAlignment="1">
      <alignment horizontal="center" vertical="center"/>
    </xf>
    <xf numFmtId="0" fontId="35" fillId="2" borderId="9" xfId="0" applyFont="1" applyFill="1" applyBorder="1" applyAlignment="1">
      <alignment horizontal="center" vertical="center"/>
    </xf>
    <xf numFmtId="0" fontId="35" fillId="2" borderId="10" xfId="0" applyFont="1" applyFill="1" applyBorder="1" applyAlignment="1">
      <alignment horizontal="center" vertical="center"/>
    </xf>
    <xf numFmtId="0" fontId="35" fillId="2" borderId="11" xfId="0" applyFont="1" applyFill="1" applyBorder="1" applyAlignment="1">
      <alignment horizontal="center" vertical="center"/>
    </xf>
    <xf numFmtId="0" fontId="34" fillId="2" borderId="33" xfId="0" applyNumberFormat="1" applyFont="1" applyFill="1" applyBorder="1" applyAlignment="1">
      <alignment vertical="center"/>
    </xf>
    <xf numFmtId="0" fontId="34" fillId="2" borderId="0" xfId="0" applyNumberFormat="1" applyFont="1" applyFill="1" applyBorder="1" applyAlignment="1">
      <alignment vertical="center"/>
    </xf>
    <xf numFmtId="0" fontId="34" fillId="2" borderId="32" xfId="0" applyNumberFormat="1" applyFont="1" applyFill="1" applyBorder="1" applyAlignment="1">
      <alignment vertical="center"/>
    </xf>
    <xf numFmtId="0" fontId="33" fillId="2" borderId="5" xfId="0" applyNumberFormat="1" applyFont="1" applyFill="1" applyBorder="1" applyAlignment="1">
      <alignment horizontal="center" vertical="center"/>
    </xf>
    <xf numFmtId="0" fontId="33" fillId="2" borderId="6" xfId="0" applyNumberFormat="1" applyFont="1" applyFill="1" applyBorder="1" applyAlignment="1">
      <alignment horizontal="center" vertical="center"/>
    </xf>
    <xf numFmtId="0" fontId="33" fillId="2" borderId="7" xfId="0" applyNumberFormat="1" applyFont="1" applyFill="1" applyBorder="1" applyAlignment="1">
      <alignment horizontal="center" vertical="center"/>
    </xf>
    <xf numFmtId="0" fontId="33" fillId="2" borderId="33" xfId="0" applyNumberFormat="1" applyFont="1" applyFill="1" applyBorder="1" applyAlignment="1">
      <alignment horizontal="center" vertical="center"/>
    </xf>
    <xf numFmtId="0" fontId="33" fillId="2" borderId="0" xfId="0" applyNumberFormat="1" applyFont="1" applyFill="1" applyBorder="1" applyAlignment="1">
      <alignment horizontal="center" vertical="center"/>
    </xf>
    <xf numFmtId="0" fontId="33" fillId="2" borderId="32" xfId="0" applyNumberFormat="1" applyFont="1" applyFill="1" applyBorder="1" applyAlignment="1">
      <alignment horizontal="center" vertical="center"/>
    </xf>
    <xf numFmtId="0" fontId="33" fillId="2" borderId="9" xfId="0" applyNumberFormat="1" applyFont="1" applyFill="1" applyBorder="1" applyAlignment="1">
      <alignment horizontal="center" vertical="center"/>
    </xf>
    <xf numFmtId="0" fontId="33" fillId="2" borderId="10" xfId="0" applyNumberFormat="1" applyFont="1" applyFill="1" applyBorder="1" applyAlignment="1">
      <alignment horizontal="center" vertical="center"/>
    </xf>
    <xf numFmtId="0" fontId="33" fillId="2" borderId="11" xfId="0" applyNumberFormat="1" applyFont="1" applyFill="1" applyBorder="1" applyAlignment="1">
      <alignment horizontal="center" vertical="center"/>
    </xf>
    <xf numFmtId="0" fontId="34" fillId="2" borderId="5" xfId="0" applyNumberFormat="1" applyFont="1" applyFill="1" applyBorder="1" applyAlignment="1" applyProtection="1">
      <alignment horizontal="center" vertical="center"/>
      <protection locked="0"/>
    </xf>
    <xf numFmtId="0" fontId="34" fillId="2" borderId="6" xfId="0" applyNumberFormat="1" applyFont="1" applyFill="1" applyBorder="1" applyAlignment="1" applyProtection="1">
      <alignment horizontal="center" vertical="center"/>
      <protection locked="0"/>
    </xf>
    <xf numFmtId="0" fontId="34" fillId="2" borderId="9" xfId="0" applyNumberFormat="1" applyFont="1" applyFill="1" applyBorder="1" applyAlignment="1" applyProtection="1">
      <alignment horizontal="center" vertical="center"/>
      <protection locked="0"/>
    </xf>
    <xf numFmtId="0" fontId="34" fillId="2" borderId="10" xfId="0" applyNumberFormat="1" applyFont="1" applyFill="1" applyBorder="1" applyAlignment="1" applyProtection="1">
      <alignment horizontal="center" vertical="center"/>
      <protection locked="0"/>
    </xf>
    <xf numFmtId="0" fontId="34" fillId="2" borderId="7" xfId="0" applyNumberFormat="1" applyFont="1" applyFill="1" applyBorder="1" applyAlignment="1" applyProtection="1">
      <alignment horizontal="center" vertical="center"/>
      <protection locked="0"/>
    </xf>
    <xf numFmtId="0" fontId="34" fillId="2" borderId="11" xfId="0" applyNumberFormat="1" applyFont="1" applyFill="1" applyBorder="1" applyAlignment="1" applyProtection="1">
      <alignment horizontal="center" vertical="center"/>
      <protection locked="0"/>
    </xf>
    <xf numFmtId="0" fontId="36" fillId="2" borderId="5" xfId="0" applyNumberFormat="1" applyFont="1" applyFill="1" applyBorder="1" applyAlignment="1" applyProtection="1">
      <alignment horizontal="center" vertical="center"/>
      <protection locked="0"/>
    </xf>
    <xf numFmtId="0" fontId="36" fillId="2" borderId="6" xfId="0" applyNumberFormat="1" applyFont="1" applyFill="1" applyBorder="1" applyAlignment="1" applyProtection="1">
      <alignment horizontal="center" vertical="center"/>
      <protection locked="0"/>
    </xf>
    <xf numFmtId="0" fontId="36" fillId="2" borderId="7" xfId="0" applyNumberFormat="1" applyFont="1" applyFill="1" applyBorder="1" applyAlignment="1" applyProtection="1">
      <alignment horizontal="center" vertical="center"/>
      <protection locked="0"/>
    </xf>
    <xf numFmtId="0" fontId="36" fillId="2" borderId="9" xfId="0" applyNumberFormat="1" applyFont="1" applyFill="1" applyBorder="1" applyAlignment="1" applyProtection="1">
      <alignment horizontal="center" vertical="center"/>
      <protection locked="0"/>
    </xf>
    <xf numFmtId="0" fontId="36" fillId="2" borderId="10" xfId="0" applyNumberFormat="1" applyFont="1" applyFill="1" applyBorder="1" applyAlignment="1" applyProtection="1">
      <alignment horizontal="center" vertical="center"/>
      <protection locked="0"/>
    </xf>
    <xf numFmtId="0" fontId="36" fillId="2" borderId="11" xfId="0" applyNumberFormat="1" applyFont="1" applyFill="1" applyBorder="1" applyAlignment="1" applyProtection="1">
      <alignment horizontal="center" vertical="center"/>
      <protection locked="0"/>
    </xf>
    <xf numFmtId="0" fontId="33" fillId="2" borderId="9" xfId="0" applyNumberFormat="1" applyFont="1" applyFill="1" applyBorder="1" applyAlignment="1">
      <alignment horizontal="center"/>
    </xf>
    <xf numFmtId="0" fontId="33" fillId="2" borderId="10" xfId="0" applyNumberFormat="1" applyFont="1" applyFill="1" applyBorder="1" applyAlignment="1">
      <alignment horizontal="center"/>
    </xf>
    <xf numFmtId="0" fontId="33" fillId="2" borderId="11" xfId="0" applyNumberFormat="1" applyFont="1" applyFill="1" applyBorder="1" applyAlignment="1">
      <alignment horizont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9" xfId="0" applyFont="1" applyBorder="1" applyAlignment="1">
      <alignment horizontal="left" vertical="center"/>
    </xf>
    <xf numFmtId="0" fontId="22" fillId="0" borderId="10" xfId="0" applyFont="1" applyBorder="1" applyAlignment="1">
      <alignment horizontal="left" vertical="center"/>
    </xf>
    <xf numFmtId="0" fontId="6" fillId="0" borderId="75" xfId="0" applyNumberFormat="1" applyFont="1" applyBorder="1" applyAlignment="1">
      <alignment horizontal="center" vertical="center"/>
    </xf>
    <xf numFmtId="0" fontId="6" fillId="0" borderId="6" xfId="0" applyNumberFormat="1" applyFont="1" applyBorder="1" applyAlignment="1">
      <alignment horizontal="center" vertical="center"/>
    </xf>
    <xf numFmtId="0" fontId="6" fillId="0" borderId="76" xfId="0" applyNumberFormat="1" applyFont="1" applyBorder="1" applyAlignment="1">
      <alignment horizontal="center" vertical="center"/>
    </xf>
    <xf numFmtId="0" fontId="6" fillId="0" borderId="77"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6" fillId="0" borderId="78" xfId="0" applyNumberFormat="1"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5" fillId="0" borderId="1" xfId="0" applyNumberFormat="1" applyFont="1" applyBorder="1" applyAlignment="1" applyProtection="1">
      <alignment horizontal="left" vertical="center"/>
    </xf>
    <xf numFmtId="0" fontId="27" fillId="0" borderId="5" xfId="0" applyNumberFormat="1" applyFont="1" applyBorder="1" applyAlignment="1" applyProtection="1">
      <alignment horizontal="left" vertical="top"/>
    </xf>
    <xf numFmtId="0" fontId="27" fillId="0" borderId="6" xfId="0" applyNumberFormat="1" applyFont="1" applyBorder="1" applyAlignment="1" applyProtection="1">
      <alignment horizontal="left" vertical="top"/>
    </xf>
    <xf numFmtId="0" fontId="27" fillId="0" borderId="9" xfId="0" applyNumberFormat="1" applyFont="1" applyBorder="1" applyAlignment="1" applyProtection="1">
      <alignment horizontal="left" vertical="top"/>
    </xf>
    <xf numFmtId="0" fontId="27" fillId="0" borderId="10" xfId="0" applyNumberFormat="1" applyFont="1" applyBorder="1" applyAlignment="1" applyProtection="1">
      <alignment horizontal="left" vertical="top"/>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27" fillId="0" borderId="5" xfId="0" applyNumberFormat="1" applyFont="1" applyBorder="1" applyAlignment="1">
      <alignment horizontal="left" vertical="center" wrapText="1"/>
    </xf>
    <xf numFmtId="0" fontId="27" fillId="0" borderId="6" xfId="0" applyNumberFormat="1" applyFont="1" applyBorder="1" applyAlignment="1">
      <alignment horizontal="left" vertical="center" wrapText="1"/>
    </xf>
    <xf numFmtId="0" fontId="27" fillId="0" borderId="9" xfId="0" applyNumberFormat="1" applyFont="1" applyBorder="1" applyAlignment="1">
      <alignment horizontal="left" vertical="center" wrapText="1"/>
    </xf>
    <xf numFmtId="0" fontId="27" fillId="0" borderId="10" xfId="0" applyNumberFormat="1" applyFont="1" applyBorder="1" applyAlignment="1">
      <alignment horizontal="left" vertical="center" wrapText="1"/>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8" fillId="0" borderId="5" xfId="0" applyFont="1" applyBorder="1" applyAlignment="1">
      <alignment horizontal="left" vertical="center" wrapText="1"/>
    </xf>
    <xf numFmtId="0" fontId="38" fillId="0" borderId="6" xfId="0" applyFont="1" applyBorder="1" applyAlignment="1">
      <alignment horizontal="left" vertical="center"/>
    </xf>
    <xf numFmtId="0" fontId="38" fillId="0" borderId="9" xfId="0" applyFont="1" applyBorder="1" applyAlignment="1">
      <alignment horizontal="left" vertical="center"/>
    </xf>
    <xf numFmtId="0" fontId="38" fillId="0" borderId="10" xfId="0" applyFont="1" applyBorder="1" applyAlignment="1">
      <alignment horizontal="lef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1" xfId="0" applyNumberFormat="1" applyFont="1" applyBorder="1" applyAlignment="1" applyProtection="1">
      <alignment horizontal="left" vertical="center" wrapText="1"/>
    </xf>
    <xf numFmtId="177" fontId="6" fillId="0" borderId="6" xfId="0" applyNumberFormat="1" applyFont="1" applyBorder="1" applyAlignment="1">
      <alignment horizontal="center" vertical="center"/>
    </xf>
    <xf numFmtId="177" fontId="6" fillId="0" borderId="10" xfId="0" applyNumberFormat="1" applyFont="1" applyBorder="1" applyAlignment="1">
      <alignment horizontal="center" vertical="center"/>
    </xf>
    <xf numFmtId="0" fontId="27" fillId="0" borderId="5" xfId="0" applyNumberFormat="1" applyFont="1" applyBorder="1" applyAlignment="1" applyProtection="1">
      <alignment horizontal="left" vertical="top" wrapText="1"/>
    </xf>
    <xf numFmtId="184" fontId="6" fillId="0" borderId="6" xfId="3" applyNumberFormat="1" applyFont="1" applyBorder="1" applyAlignment="1">
      <alignment horizontal="center" vertical="center"/>
    </xf>
    <xf numFmtId="184" fontId="6" fillId="0" borderId="10" xfId="3" applyNumberFormat="1" applyFont="1" applyBorder="1" applyAlignment="1">
      <alignment horizontal="center" vertical="center"/>
    </xf>
    <xf numFmtId="0" fontId="9" fillId="3" borderId="43" xfId="1" applyNumberFormat="1" applyFont="1" applyFill="1" applyBorder="1" applyAlignment="1">
      <alignment vertical="center" wrapText="1"/>
    </xf>
    <xf numFmtId="0" fontId="9" fillId="3" borderId="41" xfId="1" applyNumberFormat="1" applyFont="1" applyFill="1" applyBorder="1" applyAlignment="1">
      <alignment vertical="center" wrapText="1"/>
    </xf>
    <xf numFmtId="0" fontId="9" fillId="3" borderId="42" xfId="1" applyNumberFormat="1" applyFont="1" applyFill="1" applyBorder="1" applyAlignment="1">
      <alignment vertical="center" wrapText="1"/>
    </xf>
    <xf numFmtId="0" fontId="9" fillId="3" borderId="46" xfId="1" applyNumberFormat="1" applyFont="1" applyFill="1" applyBorder="1" applyAlignment="1">
      <alignment vertical="center" wrapText="1"/>
    </xf>
    <xf numFmtId="0" fontId="9" fillId="3" borderId="40" xfId="1" applyNumberFormat="1" applyFont="1" applyFill="1" applyBorder="1" applyAlignment="1">
      <alignment vertical="center" wrapText="1"/>
    </xf>
    <xf numFmtId="0" fontId="9" fillId="3" borderId="43" xfId="1" applyNumberFormat="1" applyFont="1" applyFill="1" applyBorder="1" applyAlignment="1">
      <alignment horizontal="center" vertical="center"/>
    </xf>
    <xf numFmtId="0" fontId="9" fillId="3" borderId="41" xfId="1" applyNumberFormat="1" applyFont="1" applyFill="1" applyBorder="1" applyAlignment="1">
      <alignment horizontal="center" vertical="center"/>
    </xf>
    <xf numFmtId="0" fontId="9" fillId="3" borderId="42" xfId="1" applyNumberFormat="1" applyFont="1" applyFill="1" applyBorder="1" applyAlignment="1">
      <alignment horizontal="center" vertical="center"/>
    </xf>
    <xf numFmtId="0" fontId="9" fillId="3" borderId="43" xfId="1" applyNumberFormat="1" applyFont="1" applyFill="1" applyBorder="1" applyAlignment="1">
      <alignment horizontal="center" vertical="center" wrapText="1"/>
    </xf>
    <xf numFmtId="0" fontId="9" fillId="3" borderId="41" xfId="1" applyNumberFormat="1" applyFont="1" applyFill="1" applyBorder="1" applyAlignment="1">
      <alignment horizontal="center" vertical="center" wrapText="1"/>
    </xf>
    <xf numFmtId="0" fontId="9" fillId="3" borderId="42" xfId="1" applyNumberFormat="1" applyFont="1" applyFill="1" applyBorder="1" applyAlignment="1">
      <alignment horizontal="center" vertical="center" wrapText="1"/>
    </xf>
    <xf numFmtId="0" fontId="9" fillId="3" borderId="39" xfId="1" applyNumberFormat="1" applyFont="1" applyFill="1" applyBorder="1" applyAlignment="1">
      <alignment vertical="center" wrapText="1"/>
    </xf>
    <xf numFmtId="0" fontId="9" fillId="3" borderId="3" xfId="1" applyNumberFormat="1" applyFont="1" applyFill="1" applyBorder="1" applyAlignment="1">
      <alignment vertical="center" wrapText="1"/>
    </xf>
    <xf numFmtId="0" fontId="9" fillId="3" borderId="2" xfId="1" applyNumberFormat="1" applyFont="1" applyFill="1" applyBorder="1" applyAlignment="1">
      <alignment vertical="center" wrapText="1"/>
    </xf>
    <xf numFmtId="0" fontId="9" fillId="3" borderId="12" xfId="1" applyNumberFormat="1" applyFont="1" applyFill="1" applyBorder="1" applyAlignment="1">
      <alignment vertical="center" wrapText="1"/>
    </xf>
    <xf numFmtId="0" fontId="9" fillId="3" borderId="2" xfId="1" applyNumberFormat="1" applyFont="1" applyFill="1" applyBorder="1" applyAlignment="1">
      <alignment horizontal="center" vertical="center"/>
    </xf>
    <xf numFmtId="0" fontId="9" fillId="3" borderId="12" xfId="1" applyNumberFormat="1" applyFont="1" applyFill="1" applyBorder="1" applyAlignment="1">
      <alignment horizontal="center" vertical="center"/>
    </xf>
    <xf numFmtId="0" fontId="9" fillId="3" borderId="3" xfId="1" applyNumberFormat="1" applyFont="1" applyFill="1" applyBorder="1" applyAlignment="1">
      <alignment horizontal="center" vertical="center"/>
    </xf>
    <xf numFmtId="0" fontId="9" fillId="3" borderId="2" xfId="1" applyNumberFormat="1" applyFont="1" applyFill="1" applyBorder="1" applyAlignment="1">
      <alignment horizontal="center" vertical="center" wrapText="1"/>
    </xf>
    <xf numFmtId="0" fontId="9" fillId="3" borderId="12" xfId="1" applyNumberFormat="1" applyFont="1" applyFill="1" applyBorder="1" applyAlignment="1">
      <alignment horizontal="center" vertical="center" wrapText="1"/>
    </xf>
    <xf numFmtId="0" fontId="9" fillId="3" borderId="3" xfId="1" applyNumberFormat="1" applyFont="1" applyFill="1" applyBorder="1" applyAlignment="1">
      <alignment horizontal="center" vertical="center" wrapText="1"/>
    </xf>
    <xf numFmtId="0" fontId="9" fillId="3" borderId="37" xfId="1" applyNumberFormat="1" applyFont="1" applyFill="1" applyBorder="1" applyAlignment="1">
      <alignment vertical="center" wrapText="1"/>
    </xf>
    <xf numFmtId="177" fontId="18" fillId="0" borderId="63" xfId="1" applyNumberFormat="1" applyFont="1" applyFill="1" applyBorder="1" applyAlignment="1">
      <alignment horizontal="center" vertical="center"/>
    </xf>
    <xf numFmtId="0" fontId="9" fillId="0" borderId="61" xfId="1" applyNumberFormat="1" applyFont="1" applyFill="1" applyBorder="1" applyAlignment="1">
      <alignment horizontal="center" vertical="center"/>
    </xf>
    <xf numFmtId="0" fontId="9" fillId="0" borderId="64" xfId="1" applyNumberFormat="1" applyFont="1" applyFill="1" applyBorder="1" applyAlignment="1">
      <alignment horizontal="center" vertical="center"/>
    </xf>
    <xf numFmtId="0" fontId="9" fillId="3" borderId="26" xfId="1" applyNumberFormat="1" applyFont="1" applyFill="1" applyBorder="1" applyAlignment="1">
      <alignment vertical="center" wrapText="1"/>
    </xf>
    <xf numFmtId="0" fontId="9" fillId="3" borderId="27" xfId="1" applyNumberFormat="1" applyFont="1" applyFill="1" applyBorder="1" applyAlignment="1">
      <alignment vertical="center" wrapText="1"/>
    </xf>
    <xf numFmtId="0" fontId="9" fillId="3" borderId="28" xfId="1" applyNumberFormat="1" applyFont="1" applyFill="1" applyBorder="1" applyAlignment="1">
      <alignment vertical="center" wrapText="1"/>
    </xf>
    <xf numFmtId="0" fontId="9" fillId="3" borderId="60" xfId="1" applyNumberFormat="1" applyFont="1" applyFill="1" applyBorder="1" applyAlignment="1">
      <alignment vertical="center" wrapText="1"/>
    </xf>
    <xf numFmtId="0" fontId="9" fillId="4" borderId="59" xfId="1" applyNumberFormat="1" applyFont="1" applyFill="1" applyBorder="1" applyAlignment="1">
      <alignment horizontal="center" vertical="center"/>
    </xf>
    <xf numFmtId="0" fontId="9" fillId="4" borderId="28" xfId="1" applyNumberFormat="1" applyFont="1" applyFill="1" applyBorder="1" applyAlignment="1">
      <alignment horizontal="center" vertical="center"/>
    </xf>
    <xf numFmtId="177" fontId="9" fillId="3" borderId="59" xfId="1" applyNumberFormat="1" applyFont="1" applyFill="1" applyBorder="1" applyAlignment="1">
      <alignment horizontal="center" vertical="center"/>
    </xf>
    <xf numFmtId="177" fontId="9" fillId="3" borderId="28" xfId="1" applyNumberFormat="1" applyFont="1" applyFill="1" applyBorder="1" applyAlignment="1">
      <alignment horizontal="center" vertical="center"/>
    </xf>
    <xf numFmtId="177" fontId="18" fillId="0" borderId="26" xfId="1" applyNumberFormat="1" applyFont="1" applyFill="1" applyBorder="1" applyAlignment="1">
      <alignment horizontal="center" vertical="center"/>
    </xf>
    <xf numFmtId="177" fontId="18" fillId="0" borderId="28" xfId="1" applyNumberFormat="1" applyFont="1" applyFill="1" applyBorder="1" applyAlignment="1">
      <alignment horizontal="center" vertical="center"/>
    </xf>
    <xf numFmtId="0" fontId="9" fillId="3" borderId="59" xfId="1" applyNumberFormat="1" applyFont="1" applyFill="1" applyBorder="1" applyAlignment="1">
      <alignment vertical="center" wrapText="1"/>
    </xf>
    <xf numFmtId="0" fontId="9" fillId="3" borderId="26" xfId="1" applyNumberFormat="1" applyFont="1" applyFill="1" applyBorder="1" applyAlignment="1">
      <alignment horizontal="center" vertical="center"/>
    </xf>
    <xf numFmtId="0" fontId="9" fillId="3" borderId="27" xfId="1" applyNumberFormat="1" applyFont="1" applyFill="1" applyBorder="1" applyAlignment="1">
      <alignment horizontal="center" vertical="center"/>
    </xf>
    <xf numFmtId="0" fontId="9" fillId="3" borderId="28" xfId="1" applyNumberFormat="1" applyFont="1" applyFill="1" applyBorder="1" applyAlignment="1">
      <alignment horizontal="center" vertical="center"/>
    </xf>
    <xf numFmtId="0" fontId="9" fillId="3" borderId="26" xfId="1" applyNumberFormat="1" applyFont="1" applyFill="1" applyBorder="1" applyAlignment="1">
      <alignment horizontal="center" vertical="center" wrapText="1"/>
    </xf>
    <xf numFmtId="0" fontId="9" fillId="3" borderId="27" xfId="1" applyNumberFormat="1" applyFont="1" applyFill="1" applyBorder="1" applyAlignment="1">
      <alignment horizontal="center" vertical="center" wrapText="1"/>
    </xf>
    <xf numFmtId="0" fontId="9" fillId="3" borderId="28" xfId="1" applyNumberFormat="1" applyFont="1" applyFill="1" applyBorder="1" applyAlignment="1">
      <alignment horizontal="center" vertical="center" wrapText="1"/>
    </xf>
    <xf numFmtId="0" fontId="9" fillId="4" borderId="62" xfId="1" applyNumberFormat="1" applyFont="1" applyFill="1" applyBorder="1" applyAlignment="1">
      <alignment horizontal="center" vertical="center"/>
    </xf>
    <xf numFmtId="0" fontId="9" fillId="4" borderId="63" xfId="1" applyNumberFormat="1" applyFont="1" applyFill="1" applyBorder="1" applyAlignment="1">
      <alignment horizontal="center" vertical="center"/>
    </xf>
    <xf numFmtId="177" fontId="9" fillId="3" borderId="42" xfId="1" applyNumberFormat="1" applyFont="1" applyFill="1" applyBorder="1" applyAlignment="1">
      <alignment horizontal="center" vertical="center"/>
    </xf>
    <xf numFmtId="0" fontId="9" fillId="3" borderId="63" xfId="1" applyNumberFormat="1" applyFont="1" applyFill="1" applyBorder="1" applyAlignment="1">
      <alignment horizontal="center" vertical="center"/>
    </xf>
    <xf numFmtId="0" fontId="8" fillId="4" borderId="49" xfId="1" applyNumberFormat="1" applyFont="1" applyFill="1" applyBorder="1" applyAlignment="1">
      <alignment horizontal="center" vertical="center" wrapText="1"/>
    </xf>
    <xf numFmtId="0" fontId="8" fillId="4" borderId="50" xfId="1" applyNumberFormat="1" applyFont="1" applyFill="1" applyBorder="1" applyAlignment="1">
      <alignment horizontal="center" vertical="center" wrapText="1"/>
    </xf>
    <xf numFmtId="0" fontId="8" fillId="4" borderId="48" xfId="1" applyNumberFormat="1" applyFont="1" applyFill="1" applyBorder="1" applyAlignment="1">
      <alignment horizontal="center" vertical="center" wrapText="1"/>
    </xf>
    <xf numFmtId="0" fontId="8" fillId="4" borderId="54" xfId="1" applyNumberFormat="1" applyFont="1" applyFill="1" applyBorder="1" applyAlignment="1">
      <alignment horizontal="center" vertical="center" wrapText="1"/>
    </xf>
    <xf numFmtId="0" fontId="8" fillId="4" borderId="16" xfId="1" applyNumberFormat="1" applyFont="1" applyFill="1" applyBorder="1" applyAlignment="1">
      <alignment horizontal="center" vertical="center" wrapText="1"/>
    </xf>
    <xf numFmtId="0" fontId="8" fillId="4" borderId="53" xfId="1" applyNumberFormat="1" applyFont="1" applyFill="1" applyBorder="1" applyAlignment="1">
      <alignment horizontal="center" vertical="center" wrapText="1"/>
    </xf>
    <xf numFmtId="0" fontId="9" fillId="4" borderId="49" xfId="1" applyNumberFormat="1" applyFont="1" applyFill="1" applyBorder="1" applyAlignment="1">
      <alignment horizontal="center" vertical="center" wrapText="1"/>
    </xf>
    <xf numFmtId="0" fontId="9" fillId="4" borderId="50" xfId="1" applyNumberFormat="1" applyFont="1" applyFill="1" applyBorder="1" applyAlignment="1">
      <alignment horizontal="center" vertical="center" wrapText="1"/>
    </xf>
    <xf numFmtId="0" fontId="9" fillId="4" borderId="51" xfId="1" applyNumberFormat="1" applyFont="1" applyFill="1" applyBorder="1" applyAlignment="1">
      <alignment horizontal="center" vertical="center" wrapText="1"/>
    </xf>
    <xf numFmtId="0" fontId="9" fillId="4" borderId="54" xfId="1" applyNumberFormat="1" applyFont="1" applyFill="1" applyBorder="1" applyAlignment="1">
      <alignment horizontal="center" vertical="center" wrapText="1"/>
    </xf>
    <xf numFmtId="0" fontId="9" fillId="4" borderId="16" xfId="1" applyNumberFormat="1" applyFont="1" applyFill="1" applyBorder="1" applyAlignment="1">
      <alignment horizontal="center" vertical="center" wrapText="1"/>
    </xf>
    <xf numFmtId="0" fontId="9" fillId="4" borderId="55" xfId="1" applyNumberFormat="1" applyFont="1" applyFill="1" applyBorder="1" applyAlignment="1">
      <alignment horizontal="center" vertical="center" wrapText="1"/>
    </xf>
    <xf numFmtId="0" fontId="9" fillId="4" borderId="56" xfId="1" applyNumberFormat="1" applyFont="1" applyFill="1" applyBorder="1" applyAlignment="1">
      <alignment horizontal="center" vertical="center"/>
    </xf>
    <xf numFmtId="0" fontId="9" fillId="4" borderId="20" xfId="1" applyNumberFormat="1" applyFont="1" applyFill="1" applyBorder="1" applyAlignment="1">
      <alignment horizontal="center" vertical="center"/>
    </xf>
    <xf numFmtId="0" fontId="9" fillId="4" borderId="58" xfId="1" applyNumberFormat="1" applyFont="1" applyFill="1" applyBorder="1" applyAlignment="1">
      <alignment horizontal="center" vertical="center"/>
    </xf>
    <xf numFmtId="0" fontId="9" fillId="4" borderId="19" xfId="1" applyNumberFormat="1" applyFont="1" applyFill="1" applyBorder="1" applyAlignment="1">
      <alignment horizontal="center" vertical="center"/>
    </xf>
    <xf numFmtId="0" fontId="9" fillId="4" borderId="47" xfId="1" applyNumberFormat="1" applyFont="1" applyFill="1" applyBorder="1" applyAlignment="1">
      <alignment horizontal="center" vertical="center" wrapText="1"/>
    </xf>
    <xf numFmtId="0" fontId="9" fillId="4" borderId="48" xfId="1" applyNumberFormat="1" applyFont="1" applyFill="1" applyBorder="1" applyAlignment="1">
      <alignment horizontal="center" vertical="center" wrapText="1"/>
    </xf>
    <xf numFmtId="0" fontId="9" fillId="4" borderId="52" xfId="1" applyNumberFormat="1" applyFont="1" applyFill="1" applyBorder="1" applyAlignment="1">
      <alignment horizontal="center" vertical="center" wrapText="1"/>
    </xf>
    <xf numFmtId="0" fontId="9" fillId="4" borderId="53" xfId="1" applyNumberFormat="1" applyFont="1" applyFill="1" applyBorder="1" applyAlignment="1">
      <alignment horizontal="center" vertical="center" wrapText="1"/>
    </xf>
    <xf numFmtId="0" fontId="9" fillId="2" borderId="39" xfId="1" applyNumberFormat="1" applyFont="1" applyFill="1" applyBorder="1" applyAlignment="1">
      <alignment vertical="center" wrapText="1"/>
    </xf>
    <xf numFmtId="0" fontId="9" fillId="2" borderId="12" xfId="1" applyFont="1" applyFill="1" applyBorder="1" applyAlignment="1">
      <alignment vertical="center" wrapText="1"/>
    </xf>
    <xf numFmtId="0" fontId="9" fillId="2" borderId="3" xfId="1" applyFont="1" applyFill="1" applyBorder="1" applyAlignment="1">
      <alignment vertical="center" wrapText="1"/>
    </xf>
    <xf numFmtId="0" fontId="9" fillId="2" borderId="2" xfId="1" applyNumberFormat="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3" xfId="1" applyFont="1" applyFill="1" applyBorder="1" applyAlignment="1">
      <alignment horizontal="center" vertical="center" wrapText="1"/>
    </xf>
    <xf numFmtId="177" fontId="9" fillId="0" borderId="2" xfId="1" applyNumberFormat="1" applyFont="1" applyFill="1" applyBorder="1" applyAlignment="1">
      <alignment horizontal="right" vertical="center" wrapText="1"/>
    </xf>
    <xf numFmtId="177" fontId="9" fillId="0" borderId="12" xfId="1" applyNumberFormat="1" applyFont="1" applyFill="1" applyBorder="1" applyAlignment="1">
      <alignment horizontal="right" vertical="center" wrapText="1"/>
    </xf>
    <xf numFmtId="177" fontId="9" fillId="0" borderId="3" xfId="1" applyNumberFormat="1" applyFont="1" applyFill="1" applyBorder="1" applyAlignment="1">
      <alignment horizontal="right" vertical="center" wrapText="1"/>
    </xf>
    <xf numFmtId="0" fontId="9" fillId="2" borderId="2"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2" borderId="40" xfId="1" applyNumberFormat="1" applyFont="1" applyFill="1" applyBorder="1" applyAlignment="1">
      <alignment vertical="center" wrapText="1"/>
    </xf>
    <xf numFmtId="0" fontId="9" fillId="2" borderId="41" xfId="1" applyFont="1" applyFill="1" applyBorder="1" applyAlignment="1">
      <alignment vertical="center" wrapText="1"/>
    </xf>
    <xf numFmtId="0" fontId="9" fillId="2" borderId="42" xfId="1" applyFont="1" applyFill="1" applyBorder="1" applyAlignment="1">
      <alignment vertical="center" wrapText="1"/>
    </xf>
    <xf numFmtId="0" fontId="13" fillId="2" borderId="43" xfId="1" applyNumberFormat="1" applyFont="1" applyFill="1" applyBorder="1" applyAlignment="1">
      <alignment horizontal="center" vertical="center" wrapText="1"/>
    </xf>
    <xf numFmtId="0" fontId="13" fillId="2" borderId="41" xfId="1" applyNumberFormat="1" applyFont="1" applyFill="1" applyBorder="1" applyAlignment="1">
      <alignment horizontal="center" vertical="center" wrapText="1"/>
    </xf>
    <xf numFmtId="0" fontId="13" fillId="2" borderId="42" xfId="1" applyNumberFormat="1" applyFont="1" applyFill="1" applyBorder="1" applyAlignment="1">
      <alignment horizontal="center" vertical="center" wrapText="1"/>
    </xf>
    <xf numFmtId="177" fontId="9" fillId="0" borderId="43" xfId="1" applyNumberFormat="1" applyFont="1" applyFill="1" applyBorder="1" applyAlignment="1">
      <alignment horizontal="right" vertical="center" wrapText="1"/>
    </xf>
    <xf numFmtId="177" fontId="9" fillId="0" borderId="41" xfId="1" applyNumberFormat="1" applyFont="1" applyFill="1" applyBorder="1" applyAlignment="1">
      <alignment horizontal="right" vertical="center" wrapText="1"/>
    </xf>
    <xf numFmtId="177" fontId="9" fillId="0" borderId="42" xfId="1" applyNumberFormat="1" applyFont="1" applyFill="1" applyBorder="1" applyAlignment="1">
      <alignment horizontal="right" vertical="center" wrapText="1"/>
    </xf>
    <xf numFmtId="0" fontId="9" fillId="2" borderId="43" xfId="2" applyFont="1" applyFill="1" applyBorder="1" applyAlignment="1">
      <alignment horizontal="center" vertical="center" wrapText="1"/>
    </xf>
    <xf numFmtId="0" fontId="9" fillId="2" borderId="41" xfId="2" applyFont="1" applyFill="1" applyBorder="1" applyAlignment="1">
      <alignment horizontal="center" vertical="center" wrapText="1"/>
    </xf>
    <xf numFmtId="0" fontId="9" fillId="2" borderId="25" xfId="1" applyNumberFormat="1" applyFont="1" applyFill="1" applyBorder="1" applyAlignment="1">
      <alignment horizontal="left" vertical="center" wrapText="1"/>
    </xf>
    <xf numFmtId="0" fontId="9" fillId="2" borderId="6" xfId="1" applyNumberFormat="1" applyFont="1" applyFill="1" applyBorder="1" applyAlignment="1">
      <alignment horizontal="left" vertical="center" wrapText="1"/>
    </xf>
    <xf numFmtId="0" fontId="9" fillId="2" borderId="7" xfId="1" applyNumberFormat="1" applyFont="1" applyFill="1" applyBorder="1" applyAlignment="1">
      <alignment horizontal="left" vertical="center" wrapText="1"/>
    </xf>
    <xf numFmtId="0" fontId="9" fillId="2" borderId="38" xfId="1" applyNumberFormat="1" applyFont="1" applyFill="1" applyBorder="1" applyAlignment="1">
      <alignment horizontal="left" vertical="center" wrapText="1"/>
    </xf>
    <xf numFmtId="0" fontId="9" fillId="2" borderId="10" xfId="1" applyNumberFormat="1" applyFont="1" applyFill="1" applyBorder="1" applyAlignment="1">
      <alignment horizontal="left" vertical="center" wrapText="1"/>
    </xf>
    <xf numFmtId="0" fontId="9" fillId="2" borderId="11" xfId="1" applyNumberFormat="1" applyFont="1" applyFill="1" applyBorder="1" applyAlignment="1">
      <alignment horizontal="left" vertical="center" wrapText="1"/>
    </xf>
    <xf numFmtId="181" fontId="9" fillId="0" borderId="2" xfId="1" applyNumberFormat="1" applyFont="1" applyFill="1" applyBorder="1" applyAlignment="1">
      <alignment horizontal="right" vertical="center" wrapText="1"/>
    </xf>
    <xf numFmtId="181" fontId="9" fillId="0" borderId="12" xfId="1" applyNumberFormat="1" applyFont="1" applyFill="1" applyBorder="1" applyAlignment="1">
      <alignment horizontal="right" vertical="center" wrapText="1"/>
    </xf>
    <xf numFmtId="181" fontId="9" fillId="0" borderId="3" xfId="1" applyNumberFormat="1" applyFont="1" applyFill="1" applyBorder="1" applyAlignment="1">
      <alignment horizontal="right" vertical="center" wrapText="1"/>
    </xf>
    <xf numFmtId="0" fontId="13" fillId="2" borderId="2" xfId="1" applyNumberFormat="1" applyFont="1" applyFill="1" applyBorder="1" applyAlignment="1">
      <alignment horizontal="left" vertical="center" wrapText="1"/>
    </xf>
    <xf numFmtId="0" fontId="13" fillId="2" borderId="12" xfId="1" applyNumberFormat="1" applyFont="1" applyFill="1" applyBorder="1" applyAlignment="1">
      <alignment horizontal="left" vertical="center" wrapText="1"/>
    </xf>
    <xf numFmtId="0" fontId="13" fillId="2" borderId="10" xfId="1" applyNumberFormat="1" applyFont="1" applyFill="1" applyBorder="1" applyAlignment="1">
      <alignment horizontal="left" vertical="center" wrapText="1"/>
    </xf>
    <xf numFmtId="0" fontId="13" fillId="2" borderId="11" xfId="1" applyNumberFormat="1" applyFont="1" applyFill="1" applyBorder="1" applyAlignment="1">
      <alignment horizontal="left" vertical="center" wrapText="1"/>
    </xf>
    <xf numFmtId="0" fontId="13" fillId="2" borderId="2" xfId="1" applyNumberFormat="1" applyFont="1" applyFill="1" applyBorder="1" applyAlignment="1">
      <alignment horizontal="center" vertical="center" wrapText="1"/>
    </xf>
    <xf numFmtId="0" fontId="13" fillId="2" borderId="12" xfId="1" applyNumberFormat="1" applyFont="1" applyFill="1" applyBorder="1" applyAlignment="1">
      <alignment horizontal="center" vertical="center" wrapText="1"/>
    </xf>
    <xf numFmtId="0" fontId="13" fillId="2" borderId="3" xfId="1" applyNumberFormat="1" applyFont="1" applyFill="1" applyBorder="1" applyAlignment="1">
      <alignment horizontal="center" vertical="center" wrapText="1"/>
    </xf>
    <xf numFmtId="180" fontId="9" fillId="0" borderId="2" xfId="1" applyNumberFormat="1" applyFont="1" applyFill="1" applyBorder="1" applyAlignment="1">
      <alignment horizontal="right" vertical="center" wrapText="1"/>
    </xf>
    <xf numFmtId="180" fontId="9" fillId="0" borderId="12" xfId="1" applyNumberFormat="1" applyFont="1" applyFill="1" applyBorder="1" applyAlignment="1">
      <alignment horizontal="right" vertical="center" wrapText="1"/>
    </xf>
    <xf numFmtId="180" fontId="9" fillId="0" borderId="3" xfId="1" applyNumberFormat="1" applyFont="1" applyFill="1" applyBorder="1" applyAlignment="1">
      <alignment horizontal="right" vertical="center" wrapText="1"/>
    </xf>
    <xf numFmtId="0" fontId="9" fillId="2" borderId="25" xfId="1" applyNumberFormat="1" applyFont="1" applyFill="1" applyBorder="1" applyAlignment="1">
      <alignment vertical="center" wrapText="1"/>
    </xf>
    <xf numFmtId="0" fontId="9" fillId="2" borderId="6" xfId="1" applyFont="1" applyFill="1" applyBorder="1" applyAlignment="1">
      <alignment vertical="center" wrapText="1"/>
    </xf>
    <xf numFmtId="0" fontId="9" fillId="2" borderId="7" xfId="1" applyFont="1" applyFill="1" applyBorder="1" applyAlignment="1">
      <alignment vertical="center" wrapText="1"/>
    </xf>
    <xf numFmtId="0" fontId="9" fillId="2" borderId="38" xfId="1" applyFont="1" applyFill="1" applyBorder="1" applyAlignment="1">
      <alignment vertical="center" wrapText="1"/>
    </xf>
    <xf numFmtId="0" fontId="9" fillId="2" borderId="10" xfId="1" applyFont="1" applyFill="1" applyBorder="1" applyAlignment="1">
      <alignment vertical="center" wrapText="1"/>
    </xf>
    <xf numFmtId="0" fontId="9" fillId="2" borderId="11" xfId="1" applyFont="1" applyFill="1" applyBorder="1" applyAlignment="1">
      <alignment vertical="center" wrapText="1"/>
    </xf>
    <xf numFmtId="0" fontId="9" fillId="2" borderId="25" xfId="1" applyNumberFormat="1" applyFont="1" applyFill="1" applyBorder="1" applyAlignment="1">
      <alignment horizontal="center" vertical="center" textRotation="255" wrapText="1"/>
    </xf>
    <xf numFmtId="0" fontId="9" fillId="2" borderId="7" xfId="1" applyNumberFormat="1" applyFont="1" applyFill="1" applyBorder="1" applyAlignment="1">
      <alignment horizontal="center" vertical="center" textRotation="255" wrapText="1"/>
    </xf>
    <xf numFmtId="0" fontId="9" fillId="2" borderId="24" xfId="1" applyNumberFormat="1" applyFont="1" applyFill="1" applyBorder="1" applyAlignment="1">
      <alignment horizontal="center" vertical="center" textRotation="255" wrapText="1"/>
    </xf>
    <xf numFmtId="0" fontId="9" fillId="2" borderId="32" xfId="1" applyNumberFormat="1" applyFont="1" applyFill="1" applyBorder="1" applyAlignment="1">
      <alignment horizontal="center" vertical="center" textRotation="255" wrapText="1"/>
    </xf>
    <xf numFmtId="0" fontId="9" fillId="2" borderId="38" xfId="1" applyNumberFormat="1" applyFont="1" applyFill="1" applyBorder="1" applyAlignment="1">
      <alignment horizontal="center" vertical="center" textRotation="255" wrapText="1"/>
    </xf>
    <xf numFmtId="0" fontId="9" fillId="2" borderId="11" xfId="1" applyNumberFormat="1" applyFont="1" applyFill="1" applyBorder="1" applyAlignment="1">
      <alignment horizontal="center" vertical="center" textRotation="255" wrapText="1"/>
    </xf>
    <xf numFmtId="0" fontId="9" fillId="2" borderId="2" xfId="1" applyNumberFormat="1" applyFont="1" applyFill="1" applyBorder="1" applyAlignment="1">
      <alignment vertical="center" wrapText="1"/>
    </xf>
    <xf numFmtId="0" fontId="13" fillId="2" borderId="5" xfId="1" applyNumberFormat="1" applyFont="1" applyFill="1" applyBorder="1" applyAlignment="1">
      <alignment horizontal="center" vertical="center" wrapText="1"/>
    </xf>
    <xf numFmtId="0" fontId="13" fillId="2" borderId="6" xfId="1" applyNumberFormat="1" applyFont="1" applyFill="1" applyBorder="1" applyAlignment="1">
      <alignment horizontal="center" vertical="center" wrapText="1"/>
    </xf>
    <xf numFmtId="0" fontId="13" fillId="2" borderId="33" xfId="1" applyNumberFormat="1" applyFont="1" applyFill="1" applyBorder="1" applyAlignment="1">
      <alignment horizontal="center" vertical="center" wrapText="1"/>
    </xf>
    <xf numFmtId="0" fontId="13" fillId="2" borderId="0" xfId="1" applyNumberFormat="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5" xfId="1" applyFont="1" applyFill="1" applyBorder="1" applyAlignment="1">
      <alignment horizontal="left" vertical="center" wrapText="1"/>
    </xf>
    <xf numFmtId="0" fontId="13" fillId="2" borderId="6" xfId="1" applyFont="1" applyFill="1" applyBorder="1" applyAlignment="1">
      <alignment horizontal="left" vertical="center" wrapText="1"/>
    </xf>
    <xf numFmtId="0" fontId="13" fillId="2" borderId="7" xfId="1" applyFont="1" applyFill="1" applyBorder="1" applyAlignment="1">
      <alignment horizontal="left" vertical="center" wrapText="1"/>
    </xf>
    <xf numFmtId="0" fontId="9" fillId="2" borderId="3" xfId="2" applyFont="1" applyFill="1" applyBorder="1" applyAlignment="1">
      <alignment horizontal="center" vertical="center" wrapText="1"/>
    </xf>
    <xf numFmtId="0" fontId="13" fillId="2" borderId="1" xfId="1" applyFont="1" applyFill="1" applyBorder="1" applyAlignment="1">
      <alignment horizontal="left" vertical="center" wrapText="1"/>
    </xf>
    <xf numFmtId="0" fontId="13" fillId="2" borderId="1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9" fillId="2" borderId="5" xfId="1" applyNumberFormat="1" applyFont="1" applyFill="1" applyBorder="1" applyAlignment="1">
      <alignment horizontal="center" vertical="center" wrapText="1"/>
    </xf>
    <xf numFmtId="0" fontId="9" fillId="2" borderId="7" xfId="1" applyNumberFormat="1" applyFont="1" applyFill="1" applyBorder="1" applyAlignment="1">
      <alignment horizontal="center" vertical="center" wrapText="1"/>
    </xf>
    <xf numFmtId="0" fontId="9" fillId="2" borderId="33" xfId="1" applyNumberFormat="1" applyFont="1" applyFill="1" applyBorder="1" applyAlignment="1">
      <alignment horizontal="center" vertical="center" wrapText="1"/>
    </xf>
    <xf numFmtId="0" fontId="9" fillId="2" borderId="32" xfId="1" applyNumberFormat="1" applyFont="1" applyFill="1" applyBorder="1" applyAlignment="1">
      <alignment horizontal="center" vertical="center" wrapText="1"/>
    </xf>
    <xf numFmtId="0" fontId="9" fillId="2" borderId="9" xfId="1" applyNumberFormat="1" applyFont="1" applyFill="1" applyBorder="1" applyAlignment="1">
      <alignment horizontal="center" vertical="center" wrapText="1"/>
    </xf>
    <xf numFmtId="0" fontId="9" fillId="2" borderId="11" xfId="1" applyNumberFormat="1" applyFont="1" applyFill="1" applyBorder="1" applyAlignment="1">
      <alignment horizontal="center" vertical="center" wrapText="1"/>
    </xf>
    <xf numFmtId="0" fontId="9" fillId="2" borderId="12" xfId="1" applyNumberFormat="1" applyFont="1" applyFill="1" applyBorder="1" applyAlignment="1">
      <alignment vertical="center" wrapText="1"/>
    </xf>
    <xf numFmtId="0" fontId="9" fillId="2" borderId="5" xfId="1" applyNumberFormat="1" applyFont="1" applyFill="1" applyBorder="1" applyAlignment="1">
      <alignment horizontal="left" vertical="center" wrapText="1"/>
    </xf>
    <xf numFmtId="0" fontId="9" fillId="2" borderId="33" xfId="1" applyNumberFormat="1" applyFont="1" applyFill="1" applyBorder="1" applyAlignment="1">
      <alignment horizontal="left" vertical="center" wrapText="1"/>
    </xf>
    <xf numFmtId="0" fontId="9" fillId="2" borderId="0" xfId="1" applyNumberFormat="1" applyFont="1" applyFill="1" applyBorder="1" applyAlignment="1">
      <alignment horizontal="left" vertical="center" wrapText="1"/>
    </xf>
    <xf numFmtId="0" fontId="9" fillId="2" borderId="32" xfId="1" applyNumberFormat="1" applyFont="1" applyFill="1" applyBorder="1" applyAlignment="1">
      <alignment horizontal="left" vertical="center" wrapText="1"/>
    </xf>
    <xf numFmtId="0" fontId="9" fillId="2" borderId="9" xfId="1" applyNumberFormat="1" applyFont="1" applyFill="1" applyBorder="1" applyAlignment="1">
      <alignment horizontal="left" vertical="center" wrapText="1"/>
    </xf>
    <xf numFmtId="0" fontId="16" fillId="2" borderId="2" xfId="1" applyNumberFormat="1" applyFont="1" applyFill="1" applyBorder="1" applyAlignment="1">
      <alignment horizontal="left" vertical="center" shrinkToFit="1"/>
    </xf>
    <xf numFmtId="0" fontId="16" fillId="2" borderId="12" xfId="1" applyNumberFormat="1" applyFont="1" applyFill="1" applyBorder="1" applyAlignment="1">
      <alignment horizontal="left" vertical="center" shrinkToFit="1"/>
    </xf>
    <xf numFmtId="0" fontId="16" fillId="2" borderId="3" xfId="1" applyNumberFormat="1" applyFont="1" applyFill="1" applyBorder="1" applyAlignment="1">
      <alignment horizontal="left" vertical="center" shrinkToFit="1"/>
    </xf>
    <xf numFmtId="0" fontId="5" fillId="3" borderId="5" xfId="1" applyNumberFormat="1" applyFont="1" applyFill="1" applyBorder="1" applyAlignment="1">
      <alignment horizontal="center" vertical="center"/>
    </xf>
    <xf numFmtId="0" fontId="5" fillId="3" borderId="6" xfId="1" applyNumberFormat="1" applyFont="1" applyFill="1" applyBorder="1" applyAlignment="1">
      <alignment horizontal="center" vertical="center"/>
    </xf>
    <xf numFmtId="0" fontId="5" fillId="3" borderId="7" xfId="1" applyNumberFormat="1" applyFont="1" applyFill="1" applyBorder="1" applyAlignment="1">
      <alignment horizontal="center" vertical="center"/>
    </xf>
    <xf numFmtId="0" fontId="5" fillId="3" borderId="9" xfId="1" applyNumberFormat="1" applyFont="1" applyFill="1" applyBorder="1" applyAlignment="1">
      <alignment horizontal="center" vertical="center"/>
    </xf>
    <xf numFmtId="0" fontId="5" fillId="3" borderId="10" xfId="1" applyNumberFormat="1" applyFont="1" applyFill="1" applyBorder="1" applyAlignment="1">
      <alignment horizontal="center" vertical="center"/>
    </xf>
    <xf numFmtId="0" fontId="5" fillId="3" borderId="11" xfId="1" applyNumberFormat="1" applyFont="1" applyFill="1" applyBorder="1" applyAlignment="1">
      <alignment horizontal="center" vertical="center"/>
    </xf>
    <xf numFmtId="0" fontId="10" fillId="2" borderId="0" xfId="1" applyNumberFormat="1" applyFont="1" applyFill="1" applyAlignment="1">
      <alignment horizontal="left" vertical="center"/>
    </xf>
    <xf numFmtId="0" fontId="11" fillId="2" borderId="0" xfId="1" applyNumberFormat="1" applyFont="1" applyFill="1" applyBorder="1" applyAlignment="1">
      <alignment horizontal="right" vertical="center"/>
    </xf>
    <xf numFmtId="0" fontId="9" fillId="2" borderId="12" xfId="1" applyNumberFormat="1" applyFont="1" applyFill="1" applyBorder="1" applyAlignment="1">
      <alignment horizontal="center" vertical="center" wrapText="1"/>
    </xf>
    <xf numFmtId="176" fontId="13" fillId="3" borderId="12" xfId="1" applyNumberFormat="1" applyFont="1" applyFill="1" applyBorder="1" applyAlignment="1">
      <alignment horizontal="center" vertical="center" wrapText="1"/>
    </xf>
    <xf numFmtId="0" fontId="14" fillId="2" borderId="12" xfId="1" applyNumberFormat="1" applyFont="1" applyFill="1" applyBorder="1" applyAlignment="1">
      <alignment horizontal="center" vertical="center" wrapText="1"/>
    </xf>
    <xf numFmtId="0" fontId="14" fillId="2" borderId="3" xfId="1" applyNumberFormat="1" applyFont="1" applyFill="1" applyBorder="1" applyAlignment="1">
      <alignment horizontal="center" vertical="center" wrapText="1"/>
    </xf>
    <xf numFmtId="0" fontId="9" fillId="2" borderId="1" xfId="1" applyNumberFormat="1" applyFont="1" applyFill="1" applyBorder="1" applyAlignment="1">
      <alignment horizontal="center" vertical="center"/>
    </xf>
    <xf numFmtId="0" fontId="16" fillId="5" borderId="17" xfId="1" applyNumberFormat="1" applyFont="1" applyFill="1" applyBorder="1" applyAlignment="1">
      <alignment horizontal="center" vertical="center"/>
    </xf>
    <xf numFmtId="0" fontId="16" fillId="5" borderId="18" xfId="1" applyNumberFormat="1" applyFont="1" applyFill="1" applyBorder="1" applyAlignment="1">
      <alignment horizontal="center" vertical="center"/>
    </xf>
    <xf numFmtId="0" fontId="3" fillId="0" borderId="0" xfId="1" applyNumberFormat="1" applyFont="1" applyBorder="1" applyAlignment="1">
      <alignment horizontal="center" vertical="center" textRotation="180"/>
    </xf>
    <xf numFmtId="0" fontId="8" fillId="2" borderId="1" xfId="1" applyNumberFormat="1" applyFont="1" applyFill="1" applyBorder="1" applyAlignment="1">
      <alignment horizontal="center" vertical="center"/>
    </xf>
    <xf numFmtId="0" fontId="8" fillId="2" borderId="4" xfId="1" applyNumberFormat="1" applyFont="1" applyFill="1" applyBorder="1" applyAlignment="1">
      <alignment horizontal="center" vertical="center"/>
    </xf>
    <xf numFmtId="0" fontId="8" fillId="2" borderId="8" xfId="1" applyNumberFormat="1" applyFont="1" applyFill="1" applyBorder="1" applyAlignment="1">
      <alignment horizontal="center" vertical="center"/>
    </xf>
    <xf numFmtId="0" fontId="9" fillId="3" borderId="5" xfId="1" applyNumberFormat="1" applyFont="1" applyFill="1" applyBorder="1" applyAlignment="1">
      <alignment horizontal="left" vertical="center"/>
    </xf>
    <xf numFmtId="0" fontId="9" fillId="3" borderId="6" xfId="1" applyNumberFormat="1" applyFont="1" applyFill="1" applyBorder="1" applyAlignment="1">
      <alignment horizontal="left" vertical="center"/>
    </xf>
    <xf numFmtId="0" fontId="9" fillId="3" borderId="7" xfId="1" applyNumberFormat="1" applyFont="1" applyFill="1" applyBorder="1" applyAlignment="1">
      <alignment horizontal="left" vertical="center"/>
    </xf>
    <xf numFmtId="0" fontId="9" fillId="3" borderId="9" xfId="1" applyNumberFormat="1" applyFont="1" applyFill="1" applyBorder="1" applyAlignment="1">
      <alignment horizontal="left" vertical="center"/>
    </xf>
    <xf numFmtId="0" fontId="9" fillId="3" borderId="10" xfId="1" applyNumberFormat="1" applyFont="1" applyFill="1" applyBorder="1" applyAlignment="1">
      <alignment horizontal="left" vertical="center"/>
    </xf>
    <xf numFmtId="0" fontId="9" fillId="3" borderId="11" xfId="1" applyNumberFormat="1" applyFont="1" applyFill="1" applyBorder="1" applyAlignment="1">
      <alignment horizontal="left" vertical="center"/>
    </xf>
    <xf numFmtId="177" fontId="9" fillId="2" borderId="1" xfId="1" applyNumberFormat="1" applyFont="1" applyFill="1" applyBorder="1" applyAlignment="1">
      <alignment horizontal="center" vertical="center" wrapText="1"/>
    </xf>
    <xf numFmtId="177" fontId="9" fillId="2" borderId="1" xfId="1" applyNumberFormat="1" applyFont="1" applyFill="1" applyBorder="1" applyAlignment="1">
      <alignment horizontal="center" vertical="center" shrinkToFit="1"/>
    </xf>
    <xf numFmtId="177" fontId="9" fillId="2" borderId="1" xfId="1" applyNumberFormat="1" applyFont="1" applyFill="1" applyBorder="1" applyAlignment="1">
      <alignment horizontal="center" vertical="center"/>
    </xf>
    <xf numFmtId="180" fontId="9" fillId="0" borderId="26" xfId="1" applyNumberFormat="1" applyFont="1" applyFill="1" applyBorder="1" applyAlignment="1">
      <alignment horizontal="right" vertical="center" wrapText="1"/>
    </xf>
    <xf numFmtId="180" fontId="9" fillId="0" borderId="27" xfId="1" applyNumberFormat="1" applyFont="1" applyFill="1" applyBorder="1" applyAlignment="1">
      <alignment horizontal="right" vertical="center" wrapText="1"/>
    </xf>
    <xf numFmtId="180" fontId="9" fillId="0" borderId="28" xfId="1" applyNumberFormat="1" applyFont="1" applyFill="1" applyBorder="1" applyAlignment="1">
      <alignment horizontal="right" vertical="center" wrapText="1"/>
    </xf>
    <xf numFmtId="0" fontId="9" fillId="2" borderId="2" xfId="2" applyNumberFormat="1" applyFont="1" applyFill="1" applyBorder="1" applyAlignment="1">
      <alignment vertical="center" wrapText="1"/>
    </xf>
    <xf numFmtId="0" fontId="9" fillId="2" borderId="12" xfId="2" applyNumberFormat="1" applyFont="1" applyFill="1" applyBorder="1" applyAlignment="1">
      <alignment vertical="center" wrapText="1"/>
    </xf>
    <xf numFmtId="0" fontId="9" fillId="2" borderId="3" xfId="2" applyNumberFormat="1" applyFont="1" applyFill="1" applyBorder="1" applyAlignment="1">
      <alignment vertical="center" wrapText="1"/>
    </xf>
    <xf numFmtId="0" fontId="9" fillId="2" borderId="2" xfId="2" applyNumberFormat="1" applyFont="1" applyFill="1" applyBorder="1" applyAlignment="1">
      <alignment horizontal="center" vertical="center" wrapText="1"/>
    </xf>
    <xf numFmtId="0" fontId="51" fillId="0" borderId="0" xfId="27" applyFont="1" applyFill="1" applyBorder="1" applyAlignment="1">
      <alignment horizontal="center" vertical="center"/>
    </xf>
    <xf numFmtId="0" fontId="43" fillId="0" borderId="0" xfId="27" applyFont="1" applyAlignment="1">
      <alignment horizontal="center" vertical="center"/>
    </xf>
    <xf numFmtId="0" fontId="1" fillId="0" borderId="0" xfId="27" applyAlignment="1">
      <alignment horizontal="center" vertical="center"/>
    </xf>
    <xf numFmtId="0" fontId="47" fillId="6" borderId="56" xfId="27" applyFont="1" applyFill="1" applyBorder="1" applyAlignment="1">
      <alignment horizontal="center" vertical="center"/>
    </xf>
    <xf numFmtId="0" fontId="47" fillId="6" borderId="57" xfId="27" applyFont="1" applyFill="1" applyBorder="1" applyAlignment="1">
      <alignment horizontal="center" vertical="center"/>
    </xf>
    <xf numFmtId="0" fontId="47" fillId="6" borderId="56" xfId="27" applyFont="1" applyFill="1" applyBorder="1" applyAlignment="1">
      <alignment horizontal="center" vertical="center" shrinkToFit="1"/>
    </xf>
    <xf numFmtId="0" fontId="47" fillId="6" borderId="57" xfId="27" applyFont="1" applyFill="1" applyBorder="1" applyAlignment="1">
      <alignment horizontal="center" vertical="center" shrinkToFit="1"/>
    </xf>
    <xf numFmtId="0" fontId="47" fillId="7" borderId="56" xfId="27" applyFont="1" applyFill="1" applyBorder="1" applyAlignment="1">
      <alignment horizontal="center" vertical="center"/>
    </xf>
    <xf numFmtId="0" fontId="47" fillId="7" borderId="57" xfId="27" applyFont="1" applyFill="1" applyBorder="1" applyAlignment="1">
      <alignment horizontal="center" vertical="center"/>
    </xf>
    <xf numFmtId="0" fontId="48" fillId="0" borderId="0" xfId="27" applyFont="1" applyFill="1" applyBorder="1" applyAlignment="1">
      <alignment horizontal="left" vertical="center"/>
    </xf>
    <xf numFmtId="0" fontId="48" fillId="0" borderId="0" xfId="27" applyFont="1" applyAlignment="1">
      <alignment horizontal="left" vertical="center"/>
    </xf>
    <xf numFmtId="58" fontId="48" fillId="0" borderId="56" xfId="27" applyNumberFormat="1" applyFont="1" applyBorder="1" applyAlignment="1">
      <alignment horizontal="center" vertical="center"/>
    </xf>
    <xf numFmtId="0" fontId="1" fillId="0" borderId="20" xfId="27" applyBorder="1" applyAlignment="1">
      <alignment vertical="center"/>
    </xf>
    <xf numFmtId="0" fontId="1" fillId="0" borderId="57" xfId="27" applyBorder="1" applyAlignment="1">
      <alignment vertical="center"/>
    </xf>
    <xf numFmtId="0" fontId="48" fillId="0" borderId="56" xfId="27" applyFont="1" applyBorder="1" applyAlignment="1">
      <alignment horizontal="center" vertical="center"/>
    </xf>
    <xf numFmtId="0" fontId="1" fillId="0" borderId="20" xfId="27" applyBorder="1" applyAlignment="1">
      <alignment horizontal="center" vertical="center"/>
    </xf>
    <xf numFmtId="0" fontId="1" fillId="0" borderId="57" xfId="27" applyBorder="1" applyAlignment="1">
      <alignment horizontal="center" vertical="center"/>
    </xf>
    <xf numFmtId="0" fontId="52" fillId="7" borderId="59" xfId="27" applyFont="1" applyFill="1" applyBorder="1" applyAlignment="1">
      <alignment horizontal="center" vertical="center" shrinkToFit="1"/>
    </xf>
    <xf numFmtId="0" fontId="52" fillId="7" borderId="27" xfId="27" applyFont="1" applyFill="1" applyBorder="1" applyAlignment="1">
      <alignment horizontal="center" vertical="center" shrinkToFit="1"/>
    </xf>
    <xf numFmtId="0" fontId="52" fillId="7" borderId="60" xfId="27" applyFont="1" applyFill="1" applyBorder="1" applyAlignment="1">
      <alignment horizontal="center" vertical="center" shrinkToFit="1"/>
    </xf>
    <xf numFmtId="0" fontId="52" fillId="7" borderId="2" xfId="27" applyFont="1" applyFill="1" applyBorder="1" applyAlignment="1">
      <alignment horizontal="center" vertical="center" shrinkToFit="1"/>
    </xf>
    <xf numFmtId="0" fontId="52" fillId="7" borderId="12" xfId="27" applyFont="1" applyFill="1" applyBorder="1" applyAlignment="1">
      <alignment horizontal="center" vertical="center" shrinkToFit="1"/>
    </xf>
    <xf numFmtId="0" fontId="52" fillId="7" borderId="99" xfId="27" applyFont="1" applyFill="1" applyBorder="1" applyAlignment="1">
      <alignment horizontal="center" vertical="center" shrinkToFit="1"/>
    </xf>
    <xf numFmtId="0" fontId="1" fillId="0" borderId="101" xfId="27" applyBorder="1" applyAlignment="1">
      <alignment horizontal="center" vertical="center" shrinkToFit="1"/>
    </xf>
    <xf numFmtId="0" fontId="51" fillId="7" borderId="56" xfId="27" applyFont="1" applyFill="1" applyBorder="1" applyAlignment="1">
      <alignment horizontal="center" vertical="center"/>
    </xf>
    <xf numFmtId="0" fontId="51" fillId="7" borderId="57" xfId="27" applyFont="1" applyFill="1" applyBorder="1" applyAlignment="1">
      <alignment horizontal="center" vertical="center"/>
    </xf>
    <xf numFmtId="0" fontId="52" fillId="0" borderId="0" xfId="27" applyFont="1" applyFill="1" applyBorder="1" applyAlignment="1">
      <alignment horizontal="left" vertical="center"/>
    </xf>
    <xf numFmtId="0" fontId="57" fillId="0" borderId="0" xfId="27" applyFont="1" applyAlignment="1">
      <alignment horizontal="left" vertical="center"/>
    </xf>
    <xf numFmtId="0" fontId="44" fillId="0" borderId="0" xfId="27" applyFont="1" applyAlignment="1">
      <alignment horizontal="right" vertical="center"/>
    </xf>
    <xf numFmtId="0" fontId="1" fillId="0" borderId="0" xfId="27" applyAlignment="1">
      <alignment vertical="center"/>
    </xf>
    <xf numFmtId="0" fontId="47" fillId="6" borderId="56" xfId="27" applyFont="1" applyFill="1" applyBorder="1" applyAlignment="1">
      <alignment horizontal="center" vertical="center" wrapText="1"/>
    </xf>
    <xf numFmtId="0" fontId="47" fillId="6" borderId="57" xfId="27" applyFont="1" applyFill="1" applyBorder="1" applyAlignment="1">
      <alignment horizontal="center" vertical="center" wrapText="1"/>
    </xf>
  </cellXfs>
  <cellStyles count="29">
    <cellStyle name="パーセント 2" xfId="4"/>
    <cellStyle name="ハイパーリンク 2" xfId="5"/>
    <cellStyle name="桁区切り 2" xfId="3"/>
    <cellStyle name="桁区切り 2 2" xfId="6"/>
    <cellStyle name="桁区切り 3" xfId="7"/>
    <cellStyle name="桁区切り 4" xfId="8"/>
    <cellStyle name="桁区切り 5" xfId="28"/>
    <cellStyle name="日付4桁" xfId="9"/>
    <cellStyle name="標準" xfId="0" builtinId="0"/>
    <cellStyle name="標準 10" xfId="10"/>
    <cellStyle name="標準 11" xfId="11"/>
    <cellStyle name="標準 12" xfId="12"/>
    <cellStyle name="標準 13" xfId="13"/>
    <cellStyle name="標準 14" xfId="14"/>
    <cellStyle name="標準 15" xfId="1"/>
    <cellStyle name="標準 16" xfId="27"/>
    <cellStyle name="標準 2" xfId="15"/>
    <cellStyle name="標準 2 2" xfId="16"/>
    <cellStyle name="標準 2 2 2" xfId="17"/>
    <cellStyle name="標準 2 3" xfId="18"/>
    <cellStyle name="標準 2 4" xfId="19"/>
    <cellStyle name="標準 3" xfId="20"/>
    <cellStyle name="標準 3 2" xfId="2"/>
    <cellStyle name="標準 4" xfId="21"/>
    <cellStyle name="標準 5" xfId="22"/>
    <cellStyle name="標準 6" xfId="23"/>
    <cellStyle name="標準 7" xfId="24"/>
    <cellStyle name="標準 8" xfId="25"/>
    <cellStyle name="標準 9" xfId="2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19050</xdr:colOff>
      <xdr:row>4</xdr:row>
      <xdr:rowOff>66675</xdr:rowOff>
    </xdr:from>
    <xdr:to>
      <xdr:col>36</xdr:col>
      <xdr:colOff>142875</xdr:colOff>
      <xdr:row>5</xdr:row>
      <xdr:rowOff>0</xdr:rowOff>
    </xdr:to>
    <xdr:sp macro="" textlink="">
      <xdr:nvSpPr>
        <xdr:cNvPr id="2" name="Text Box 1"/>
        <xdr:cNvSpPr txBox="1">
          <a:spLocks noChangeArrowheads="1"/>
        </xdr:cNvSpPr>
      </xdr:nvSpPr>
      <xdr:spPr bwMode="auto">
        <a:xfrm>
          <a:off x="55054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fPrintsWithSheet="0"/>
  </xdr:twoCellAnchor>
  <xdr:twoCellAnchor>
    <xdr:from>
      <xdr:col>40</xdr:col>
      <xdr:colOff>28575</xdr:colOff>
      <xdr:row>4</xdr:row>
      <xdr:rowOff>66675</xdr:rowOff>
    </xdr:from>
    <xdr:to>
      <xdr:col>41</xdr:col>
      <xdr:colOff>0</xdr:colOff>
      <xdr:row>5</xdr:row>
      <xdr:rowOff>0</xdr:rowOff>
    </xdr:to>
    <xdr:sp macro="" textlink="">
      <xdr:nvSpPr>
        <xdr:cNvPr id="3" name="Text Box 2"/>
        <xdr:cNvSpPr txBox="1">
          <a:spLocks noChangeArrowheads="1"/>
        </xdr:cNvSpPr>
      </xdr:nvSpPr>
      <xdr:spPr bwMode="auto">
        <a:xfrm>
          <a:off x="6124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fPrintsWithSheet="0"/>
  </xdr:twoCellAnchor>
  <xdr:twoCellAnchor>
    <xdr:from>
      <xdr:col>44</xdr:col>
      <xdr:colOff>28575</xdr:colOff>
      <xdr:row>4</xdr:row>
      <xdr:rowOff>66675</xdr:rowOff>
    </xdr:from>
    <xdr:to>
      <xdr:col>45</xdr:col>
      <xdr:colOff>0</xdr:colOff>
      <xdr:row>5</xdr:row>
      <xdr:rowOff>0</xdr:rowOff>
    </xdr:to>
    <xdr:sp macro="" textlink="">
      <xdr:nvSpPr>
        <xdr:cNvPr id="4" name="Text Box 3"/>
        <xdr:cNvSpPr txBox="1">
          <a:spLocks noChangeArrowheads="1"/>
        </xdr:cNvSpPr>
      </xdr:nvSpPr>
      <xdr:spPr bwMode="auto">
        <a:xfrm>
          <a:off x="6734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fPrintsWithSheet="0"/>
  </xdr:twoCellAnchor>
  <xdr:twoCellAnchor>
    <xdr:from>
      <xdr:col>36</xdr:col>
      <xdr:colOff>19050</xdr:colOff>
      <xdr:row>4</xdr:row>
      <xdr:rowOff>66675</xdr:rowOff>
    </xdr:from>
    <xdr:to>
      <xdr:col>36</xdr:col>
      <xdr:colOff>142875</xdr:colOff>
      <xdr:row>5</xdr:row>
      <xdr:rowOff>0</xdr:rowOff>
    </xdr:to>
    <xdr:sp macro="" textlink="">
      <xdr:nvSpPr>
        <xdr:cNvPr id="5" name="Text Box 4"/>
        <xdr:cNvSpPr txBox="1">
          <a:spLocks noChangeArrowheads="1"/>
        </xdr:cNvSpPr>
      </xdr:nvSpPr>
      <xdr:spPr bwMode="auto">
        <a:xfrm>
          <a:off x="55054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fPrintsWithSheet="0"/>
  </xdr:twoCellAnchor>
  <xdr:twoCellAnchor>
    <xdr:from>
      <xdr:col>40</xdr:col>
      <xdr:colOff>28575</xdr:colOff>
      <xdr:row>4</xdr:row>
      <xdr:rowOff>66675</xdr:rowOff>
    </xdr:from>
    <xdr:to>
      <xdr:col>41</xdr:col>
      <xdr:colOff>0</xdr:colOff>
      <xdr:row>5</xdr:row>
      <xdr:rowOff>0</xdr:rowOff>
    </xdr:to>
    <xdr:sp macro="" textlink="">
      <xdr:nvSpPr>
        <xdr:cNvPr id="6" name="Text Box 5"/>
        <xdr:cNvSpPr txBox="1">
          <a:spLocks noChangeArrowheads="1"/>
        </xdr:cNvSpPr>
      </xdr:nvSpPr>
      <xdr:spPr bwMode="auto">
        <a:xfrm>
          <a:off x="6124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fPrintsWithSheet="0"/>
  </xdr:twoCellAnchor>
  <xdr:twoCellAnchor>
    <xdr:from>
      <xdr:col>44</xdr:col>
      <xdr:colOff>28575</xdr:colOff>
      <xdr:row>4</xdr:row>
      <xdr:rowOff>66675</xdr:rowOff>
    </xdr:from>
    <xdr:to>
      <xdr:col>45</xdr:col>
      <xdr:colOff>0</xdr:colOff>
      <xdr:row>5</xdr:row>
      <xdr:rowOff>0</xdr:rowOff>
    </xdr:to>
    <xdr:sp macro="" textlink="">
      <xdr:nvSpPr>
        <xdr:cNvPr id="7" name="Text Box 6"/>
        <xdr:cNvSpPr txBox="1">
          <a:spLocks noChangeArrowheads="1"/>
        </xdr:cNvSpPr>
      </xdr:nvSpPr>
      <xdr:spPr bwMode="auto">
        <a:xfrm>
          <a:off x="6734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fPrintsWithSheet="0"/>
  </xdr:twoCellAnchor>
  <xdr:twoCellAnchor>
    <xdr:from>
      <xdr:col>36</xdr:col>
      <xdr:colOff>19050</xdr:colOff>
      <xdr:row>4</xdr:row>
      <xdr:rowOff>66675</xdr:rowOff>
    </xdr:from>
    <xdr:to>
      <xdr:col>36</xdr:col>
      <xdr:colOff>142875</xdr:colOff>
      <xdr:row>5</xdr:row>
      <xdr:rowOff>0</xdr:rowOff>
    </xdr:to>
    <xdr:sp macro="" textlink="">
      <xdr:nvSpPr>
        <xdr:cNvPr id="8" name="Text Box 7"/>
        <xdr:cNvSpPr txBox="1">
          <a:spLocks noChangeArrowheads="1"/>
        </xdr:cNvSpPr>
      </xdr:nvSpPr>
      <xdr:spPr bwMode="auto">
        <a:xfrm>
          <a:off x="55054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fPrintsWithSheet="0"/>
  </xdr:twoCellAnchor>
  <xdr:twoCellAnchor>
    <xdr:from>
      <xdr:col>40</xdr:col>
      <xdr:colOff>28575</xdr:colOff>
      <xdr:row>4</xdr:row>
      <xdr:rowOff>66675</xdr:rowOff>
    </xdr:from>
    <xdr:to>
      <xdr:col>41</xdr:col>
      <xdr:colOff>0</xdr:colOff>
      <xdr:row>5</xdr:row>
      <xdr:rowOff>0</xdr:rowOff>
    </xdr:to>
    <xdr:sp macro="" textlink="">
      <xdr:nvSpPr>
        <xdr:cNvPr id="9" name="Text Box 8"/>
        <xdr:cNvSpPr txBox="1">
          <a:spLocks noChangeArrowheads="1"/>
        </xdr:cNvSpPr>
      </xdr:nvSpPr>
      <xdr:spPr bwMode="auto">
        <a:xfrm>
          <a:off x="6124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fPrintsWithSheet="0"/>
  </xdr:twoCellAnchor>
  <xdr:twoCellAnchor>
    <xdr:from>
      <xdr:col>44</xdr:col>
      <xdr:colOff>28575</xdr:colOff>
      <xdr:row>4</xdr:row>
      <xdr:rowOff>66675</xdr:rowOff>
    </xdr:from>
    <xdr:to>
      <xdr:col>45</xdr:col>
      <xdr:colOff>0</xdr:colOff>
      <xdr:row>5</xdr:row>
      <xdr:rowOff>0</xdr:rowOff>
    </xdr:to>
    <xdr:sp macro="" textlink="">
      <xdr:nvSpPr>
        <xdr:cNvPr id="10" name="Text Box 9"/>
        <xdr:cNvSpPr txBox="1">
          <a:spLocks noChangeArrowheads="1"/>
        </xdr:cNvSpPr>
      </xdr:nvSpPr>
      <xdr:spPr bwMode="auto">
        <a:xfrm>
          <a:off x="6734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fPrintsWithSheet="0"/>
  </xdr:twoCellAnchor>
  <xdr:twoCellAnchor>
    <xdr:from>
      <xdr:col>36</xdr:col>
      <xdr:colOff>19050</xdr:colOff>
      <xdr:row>4</xdr:row>
      <xdr:rowOff>66675</xdr:rowOff>
    </xdr:from>
    <xdr:to>
      <xdr:col>36</xdr:col>
      <xdr:colOff>142875</xdr:colOff>
      <xdr:row>5</xdr:row>
      <xdr:rowOff>0</xdr:rowOff>
    </xdr:to>
    <xdr:sp macro="" textlink="">
      <xdr:nvSpPr>
        <xdr:cNvPr id="11" name="Text Box 10"/>
        <xdr:cNvSpPr txBox="1">
          <a:spLocks noChangeArrowheads="1"/>
        </xdr:cNvSpPr>
      </xdr:nvSpPr>
      <xdr:spPr bwMode="auto">
        <a:xfrm>
          <a:off x="55054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fPrintsWithSheet="0"/>
  </xdr:twoCellAnchor>
  <xdr:twoCellAnchor>
    <xdr:from>
      <xdr:col>40</xdr:col>
      <xdr:colOff>28575</xdr:colOff>
      <xdr:row>4</xdr:row>
      <xdr:rowOff>66675</xdr:rowOff>
    </xdr:from>
    <xdr:to>
      <xdr:col>41</xdr:col>
      <xdr:colOff>0</xdr:colOff>
      <xdr:row>5</xdr:row>
      <xdr:rowOff>0</xdr:rowOff>
    </xdr:to>
    <xdr:sp macro="" textlink="">
      <xdr:nvSpPr>
        <xdr:cNvPr id="12" name="Text Box 11"/>
        <xdr:cNvSpPr txBox="1">
          <a:spLocks noChangeArrowheads="1"/>
        </xdr:cNvSpPr>
      </xdr:nvSpPr>
      <xdr:spPr bwMode="auto">
        <a:xfrm>
          <a:off x="6124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fPrintsWithSheet="0"/>
  </xdr:twoCellAnchor>
  <xdr:twoCellAnchor>
    <xdr:from>
      <xdr:col>44</xdr:col>
      <xdr:colOff>28575</xdr:colOff>
      <xdr:row>4</xdr:row>
      <xdr:rowOff>66675</xdr:rowOff>
    </xdr:from>
    <xdr:to>
      <xdr:col>45</xdr:col>
      <xdr:colOff>0</xdr:colOff>
      <xdr:row>5</xdr:row>
      <xdr:rowOff>0</xdr:rowOff>
    </xdr:to>
    <xdr:sp macro="" textlink="">
      <xdr:nvSpPr>
        <xdr:cNvPr id="13" name="Text Box 12"/>
        <xdr:cNvSpPr txBox="1">
          <a:spLocks noChangeArrowheads="1"/>
        </xdr:cNvSpPr>
      </xdr:nvSpPr>
      <xdr:spPr bwMode="auto">
        <a:xfrm>
          <a:off x="6734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fPrintsWithSheet="0"/>
  </xdr:twoCellAnchor>
  <xdr:twoCellAnchor>
    <xdr:from>
      <xdr:col>36</xdr:col>
      <xdr:colOff>19050</xdr:colOff>
      <xdr:row>4</xdr:row>
      <xdr:rowOff>66675</xdr:rowOff>
    </xdr:from>
    <xdr:to>
      <xdr:col>36</xdr:col>
      <xdr:colOff>142875</xdr:colOff>
      <xdr:row>5</xdr:row>
      <xdr:rowOff>0</xdr:rowOff>
    </xdr:to>
    <xdr:sp macro="" textlink="">
      <xdr:nvSpPr>
        <xdr:cNvPr id="14" name="Text Box 13"/>
        <xdr:cNvSpPr txBox="1">
          <a:spLocks noChangeArrowheads="1"/>
        </xdr:cNvSpPr>
      </xdr:nvSpPr>
      <xdr:spPr bwMode="auto">
        <a:xfrm>
          <a:off x="55054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fPrintsWithSheet="0"/>
  </xdr:twoCellAnchor>
  <xdr:twoCellAnchor>
    <xdr:from>
      <xdr:col>40</xdr:col>
      <xdr:colOff>28575</xdr:colOff>
      <xdr:row>4</xdr:row>
      <xdr:rowOff>66675</xdr:rowOff>
    </xdr:from>
    <xdr:to>
      <xdr:col>41</xdr:col>
      <xdr:colOff>0</xdr:colOff>
      <xdr:row>5</xdr:row>
      <xdr:rowOff>0</xdr:rowOff>
    </xdr:to>
    <xdr:sp macro="" textlink="">
      <xdr:nvSpPr>
        <xdr:cNvPr id="15" name="Text Box 14"/>
        <xdr:cNvSpPr txBox="1">
          <a:spLocks noChangeArrowheads="1"/>
        </xdr:cNvSpPr>
      </xdr:nvSpPr>
      <xdr:spPr bwMode="auto">
        <a:xfrm>
          <a:off x="6124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fPrintsWithSheet="0"/>
  </xdr:twoCellAnchor>
  <xdr:twoCellAnchor>
    <xdr:from>
      <xdr:col>44</xdr:col>
      <xdr:colOff>28575</xdr:colOff>
      <xdr:row>4</xdr:row>
      <xdr:rowOff>66675</xdr:rowOff>
    </xdr:from>
    <xdr:to>
      <xdr:col>45</xdr:col>
      <xdr:colOff>0</xdr:colOff>
      <xdr:row>5</xdr:row>
      <xdr:rowOff>0</xdr:rowOff>
    </xdr:to>
    <xdr:sp macro="" textlink="">
      <xdr:nvSpPr>
        <xdr:cNvPr id="16" name="Text Box 15"/>
        <xdr:cNvSpPr txBox="1">
          <a:spLocks noChangeArrowheads="1"/>
        </xdr:cNvSpPr>
      </xdr:nvSpPr>
      <xdr:spPr bwMode="auto">
        <a:xfrm>
          <a:off x="6734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fPrintsWithSheet="0"/>
  </xdr:twoCellAnchor>
  <xdr:twoCellAnchor editAs="oneCell">
    <xdr:from>
      <xdr:col>20</xdr:col>
      <xdr:colOff>142875</xdr:colOff>
      <xdr:row>9</xdr:row>
      <xdr:rowOff>0</xdr:rowOff>
    </xdr:from>
    <xdr:to>
      <xdr:col>21</xdr:col>
      <xdr:colOff>66675</xdr:colOff>
      <xdr:row>10</xdr:row>
      <xdr:rowOff>19050</xdr:rowOff>
    </xdr:to>
    <xdr:sp macro="" textlink="">
      <xdr:nvSpPr>
        <xdr:cNvPr id="17" name="Text Box 17"/>
        <xdr:cNvSpPr txBox="1">
          <a:spLocks noChangeArrowheads="1"/>
        </xdr:cNvSpPr>
      </xdr:nvSpPr>
      <xdr:spPr bwMode="auto">
        <a:xfrm>
          <a:off x="3190875" y="1638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PrintsWithSheet="0"/>
  </xdr:twoCellAnchor>
  <xdr:twoCellAnchor>
    <xdr:from>
      <xdr:col>36</xdr:col>
      <xdr:colOff>19050</xdr:colOff>
      <xdr:row>4</xdr:row>
      <xdr:rowOff>66675</xdr:rowOff>
    </xdr:from>
    <xdr:to>
      <xdr:col>36</xdr:col>
      <xdr:colOff>142875</xdr:colOff>
      <xdr:row>5</xdr:row>
      <xdr:rowOff>0</xdr:rowOff>
    </xdr:to>
    <xdr:sp macro="" textlink="">
      <xdr:nvSpPr>
        <xdr:cNvPr id="18" name="Text Box 18"/>
        <xdr:cNvSpPr txBox="1">
          <a:spLocks noChangeArrowheads="1"/>
        </xdr:cNvSpPr>
      </xdr:nvSpPr>
      <xdr:spPr bwMode="auto">
        <a:xfrm>
          <a:off x="55054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fPrintsWithSheet="0"/>
  </xdr:twoCellAnchor>
  <xdr:twoCellAnchor>
    <xdr:from>
      <xdr:col>40</xdr:col>
      <xdr:colOff>28575</xdr:colOff>
      <xdr:row>4</xdr:row>
      <xdr:rowOff>66675</xdr:rowOff>
    </xdr:from>
    <xdr:to>
      <xdr:col>41</xdr:col>
      <xdr:colOff>0</xdr:colOff>
      <xdr:row>5</xdr:row>
      <xdr:rowOff>0</xdr:rowOff>
    </xdr:to>
    <xdr:sp macro="" textlink="">
      <xdr:nvSpPr>
        <xdr:cNvPr id="19" name="Text Box 19"/>
        <xdr:cNvSpPr txBox="1">
          <a:spLocks noChangeArrowheads="1"/>
        </xdr:cNvSpPr>
      </xdr:nvSpPr>
      <xdr:spPr bwMode="auto">
        <a:xfrm>
          <a:off x="6124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fPrintsWithSheet="0"/>
  </xdr:twoCellAnchor>
  <xdr:twoCellAnchor>
    <xdr:from>
      <xdr:col>44</xdr:col>
      <xdr:colOff>28575</xdr:colOff>
      <xdr:row>4</xdr:row>
      <xdr:rowOff>66675</xdr:rowOff>
    </xdr:from>
    <xdr:to>
      <xdr:col>45</xdr:col>
      <xdr:colOff>0</xdr:colOff>
      <xdr:row>5</xdr:row>
      <xdr:rowOff>0</xdr:rowOff>
    </xdr:to>
    <xdr:sp macro="" textlink="">
      <xdr:nvSpPr>
        <xdr:cNvPr id="20" name="Text Box 20"/>
        <xdr:cNvSpPr txBox="1">
          <a:spLocks noChangeArrowheads="1"/>
        </xdr:cNvSpPr>
      </xdr:nvSpPr>
      <xdr:spPr bwMode="auto">
        <a:xfrm>
          <a:off x="6734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fPrintsWithSheet="0"/>
  </xdr:twoCellAnchor>
  <xdr:twoCellAnchor>
    <xdr:from>
      <xdr:col>36</xdr:col>
      <xdr:colOff>19050</xdr:colOff>
      <xdr:row>4</xdr:row>
      <xdr:rowOff>66675</xdr:rowOff>
    </xdr:from>
    <xdr:to>
      <xdr:col>36</xdr:col>
      <xdr:colOff>142875</xdr:colOff>
      <xdr:row>5</xdr:row>
      <xdr:rowOff>0</xdr:rowOff>
    </xdr:to>
    <xdr:sp macro="" textlink="">
      <xdr:nvSpPr>
        <xdr:cNvPr id="21" name="Text Box 21"/>
        <xdr:cNvSpPr txBox="1">
          <a:spLocks noChangeArrowheads="1"/>
        </xdr:cNvSpPr>
      </xdr:nvSpPr>
      <xdr:spPr bwMode="auto">
        <a:xfrm>
          <a:off x="55054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fPrintsWithSheet="0"/>
  </xdr:twoCellAnchor>
  <xdr:twoCellAnchor>
    <xdr:from>
      <xdr:col>40</xdr:col>
      <xdr:colOff>28575</xdr:colOff>
      <xdr:row>4</xdr:row>
      <xdr:rowOff>66675</xdr:rowOff>
    </xdr:from>
    <xdr:to>
      <xdr:col>41</xdr:col>
      <xdr:colOff>0</xdr:colOff>
      <xdr:row>5</xdr:row>
      <xdr:rowOff>0</xdr:rowOff>
    </xdr:to>
    <xdr:sp macro="" textlink="">
      <xdr:nvSpPr>
        <xdr:cNvPr id="22" name="Text Box 22"/>
        <xdr:cNvSpPr txBox="1">
          <a:spLocks noChangeArrowheads="1"/>
        </xdr:cNvSpPr>
      </xdr:nvSpPr>
      <xdr:spPr bwMode="auto">
        <a:xfrm>
          <a:off x="6124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fPrintsWithSheet="0"/>
  </xdr:twoCellAnchor>
  <xdr:twoCellAnchor>
    <xdr:from>
      <xdr:col>44</xdr:col>
      <xdr:colOff>28575</xdr:colOff>
      <xdr:row>4</xdr:row>
      <xdr:rowOff>66675</xdr:rowOff>
    </xdr:from>
    <xdr:to>
      <xdr:col>45</xdr:col>
      <xdr:colOff>0</xdr:colOff>
      <xdr:row>5</xdr:row>
      <xdr:rowOff>0</xdr:rowOff>
    </xdr:to>
    <xdr:sp macro="" textlink="">
      <xdr:nvSpPr>
        <xdr:cNvPr id="23" name="Text Box 23"/>
        <xdr:cNvSpPr txBox="1">
          <a:spLocks noChangeArrowheads="1"/>
        </xdr:cNvSpPr>
      </xdr:nvSpPr>
      <xdr:spPr bwMode="auto">
        <a:xfrm>
          <a:off x="6734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fPrintsWithSheet="0"/>
  </xdr:twoCellAnchor>
  <xdr:twoCellAnchor>
    <xdr:from>
      <xdr:col>36</xdr:col>
      <xdr:colOff>19050</xdr:colOff>
      <xdr:row>4</xdr:row>
      <xdr:rowOff>66675</xdr:rowOff>
    </xdr:from>
    <xdr:to>
      <xdr:col>36</xdr:col>
      <xdr:colOff>142875</xdr:colOff>
      <xdr:row>5</xdr:row>
      <xdr:rowOff>0</xdr:rowOff>
    </xdr:to>
    <xdr:sp macro="" textlink="">
      <xdr:nvSpPr>
        <xdr:cNvPr id="24" name="Text Box 24"/>
        <xdr:cNvSpPr txBox="1">
          <a:spLocks noChangeArrowheads="1"/>
        </xdr:cNvSpPr>
      </xdr:nvSpPr>
      <xdr:spPr bwMode="auto">
        <a:xfrm>
          <a:off x="55054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fPrintsWithSheet="0"/>
  </xdr:twoCellAnchor>
  <xdr:twoCellAnchor>
    <xdr:from>
      <xdr:col>40</xdr:col>
      <xdr:colOff>28575</xdr:colOff>
      <xdr:row>4</xdr:row>
      <xdr:rowOff>66675</xdr:rowOff>
    </xdr:from>
    <xdr:to>
      <xdr:col>41</xdr:col>
      <xdr:colOff>0</xdr:colOff>
      <xdr:row>5</xdr:row>
      <xdr:rowOff>0</xdr:rowOff>
    </xdr:to>
    <xdr:sp macro="" textlink="">
      <xdr:nvSpPr>
        <xdr:cNvPr id="25" name="Text Box 25"/>
        <xdr:cNvSpPr txBox="1">
          <a:spLocks noChangeArrowheads="1"/>
        </xdr:cNvSpPr>
      </xdr:nvSpPr>
      <xdr:spPr bwMode="auto">
        <a:xfrm>
          <a:off x="6124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fPrintsWithSheet="0"/>
  </xdr:twoCellAnchor>
  <xdr:twoCellAnchor>
    <xdr:from>
      <xdr:col>44</xdr:col>
      <xdr:colOff>28575</xdr:colOff>
      <xdr:row>4</xdr:row>
      <xdr:rowOff>66675</xdr:rowOff>
    </xdr:from>
    <xdr:to>
      <xdr:col>45</xdr:col>
      <xdr:colOff>0</xdr:colOff>
      <xdr:row>5</xdr:row>
      <xdr:rowOff>0</xdr:rowOff>
    </xdr:to>
    <xdr:sp macro="" textlink="">
      <xdr:nvSpPr>
        <xdr:cNvPr id="26" name="Text Box 26"/>
        <xdr:cNvSpPr txBox="1">
          <a:spLocks noChangeArrowheads="1"/>
        </xdr:cNvSpPr>
      </xdr:nvSpPr>
      <xdr:spPr bwMode="auto">
        <a:xfrm>
          <a:off x="6734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fPrintsWithSheet="0"/>
  </xdr:twoCellAnchor>
  <xdr:twoCellAnchor>
    <xdr:from>
      <xdr:col>46</xdr:col>
      <xdr:colOff>19051</xdr:colOff>
      <xdr:row>19</xdr:row>
      <xdr:rowOff>133350</xdr:rowOff>
    </xdr:from>
    <xdr:to>
      <xdr:col>49</xdr:col>
      <xdr:colOff>552451</xdr:colOff>
      <xdr:row>27</xdr:row>
      <xdr:rowOff>19049</xdr:rowOff>
    </xdr:to>
    <xdr:sp macro="" textlink="">
      <xdr:nvSpPr>
        <xdr:cNvPr id="27" name="AutoShape 27"/>
        <xdr:cNvSpPr>
          <a:spLocks noChangeArrowheads="1"/>
        </xdr:cNvSpPr>
      </xdr:nvSpPr>
      <xdr:spPr bwMode="auto">
        <a:xfrm>
          <a:off x="6924676" y="3619500"/>
          <a:ext cx="1981200" cy="1257299"/>
        </a:xfrm>
        <a:prstGeom prst="wedgeRoundRectCallout">
          <a:avLst>
            <a:gd name="adj1" fmla="val -61753"/>
            <a:gd name="adj2" fmla="val 4060"/>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交付申請書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変更届出書の印とすること。</a:t>
          </a:r>
        </a:p>
      </xdr:txBody>
    </xdr:sp>
    <xdr:clientData fPrintsWithSheet="0"/>
  </xdr:twoCellAnchor>
  <xdr:twoCellAnchor>
    <xdr:from>
      <xdr:col>43</xdr:col>
      <xdr:colOff>19050</xdr:colOff>
      <xdr:row>36</xdr:row>
      <xdr:rowOff>9524</xdr:rowOff>
    </xdr:from>
    <xdr:to>
      <xdr:col>49</xdr:col>
      <xdr:colOff>180975</xdr:colOff>
      <xdr:row>38</xdr:row>
      <xdr:rowOff>114299</xdr:rowOff>
    </xdr:to>
    <xdr:sp macro="" textlink="">
      <xdr:nvSpPr>
        <xdr:cNvPr id="28" name="AutoShape 1"/>
        <xdr:cNvSpPr>
          <a:spLocks noChangeArrowheads="1"/>
        </xdr:cNvSpPr>
      </xdr:nvSpPr>
      <xdr:spPr bwMode="auto">
        <a:xfrm>
          <a:off x="6572250" y="6419849"/>
          <a:ext cx="1962150" cy="447675"/>
        </a:xfrm>
        <a:prstGeom prst="wedgeRoundRectCallout">
          <a:avLst>
            <a:gd name="adj1" fmla="val -60125"/>
            <a:gd name="adj2" fmla="val 27587"/>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１年間の実使用量の合計値を記入すること。</a:t>
          </a:r>
        </a:p>
      </xdr:txBody>
    </xdr:sp>
    <xdr:clientData fPrintsWithSheet="0"/>
  </xdr:twoCellAnchor>
  <xdr:twoCellAnchor editAs="oneCell">
    <xdr:from>
      <xdr:col>19</xdr:col>
      <xdr:colOff>142875</xdr:colOff>
      <xdr:row>8</xdr:row>
      <xdr:rowOff>0</xdr:rowOff>
    </xdr:from>
    <xdr:to>
      <xdr:col>20</xdr:col>
      <xdr:colOff>66675</xdr:colOff>
      <xdr:row>9</xdr:row>
      <xdr:rowOff>0</xdr:rowOff>
    </xdr:to>
    <xdr:sp macro="" textlink="">
      <xdr:nvSpPr>
        <xdr:cNvPr id="29" name="Text Box 3"/>
        <xdr:cNvSpPr txBox="1">
          <a:spLocks noChangeArrowheads="1"/>
        </xdr:cNvSpPr>
      </xdr:nvSpPr>
      <xdr:spPr bwMode="auto">
        <a:xfrm>
          <a:off x="3038475" y="140970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PrintsWithSheet="0"/>
  </xdr:twoCellAnchor>
  <xdr:twoCellAnchor>
    <xdr:from>
      <xdr:col>42</xdr:col>
      <xdr:colOff>28575</xdr:colOff>
      <xdr:row>45</xdr:row>
      <xdr:rowOff>57149</xdr:rowOff>
    </xdr:from>
    <xdr:to>
      <xdr:col>49</xdr:col>
      <xdr:colOff>476250</xdr:colOff>
      <xdr:row>48</xdr:row>
      <xdr:rowOff>66675</xdr:rowOff>
    </xdr:to>
    <xdr:sp macro="" textlink="">
      <xdr:nvSpPr>
        <xdr:cNvPr id="30" name="AutoShape 1"/>
        <xdr:cNvSpPr>
          <a:spLocks noChangeArrowheads="1"/>
        </xdr:cNvSpPr>
      </xdr:nvSpPr>
      <xdr:spPr bwMode="auto">
        <a:xfrm>
          <a:off x="6429375" y="8039099"/>
          <a:ext cx="2400300" cy="523876"/>
        </a:xfrm>
        <a:prstGeom prst="wedgeRoundRectCallout">
          <a:avLst>
            <a:gd name="adj1" fmla="val -58729"/>
            <a:gd name="adj2" fmla="val -5413"/>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mn-ea"/>
            </a:rPr>
            <a:t>⑤と⑥は、効果検証データシート（別紙５－２）から転記されます。</a:t>
          </a:r>
        </a:p>
      </xdr:txBody>
    </xdr:sp>
    <xdr:clientData fPrintsWithSheet="0"/>
  </xdr:twoCellAnchor>
  <xdr:twoCellAnchor>
    <xdr:from>
      <xdr:col>8</xdr:col>
      <xdr:colOff>95249</xdr:colOff>
      <xdr:row>14</xdr:row>
      <xdr:rowOff>133350</xdr:rowOff>
    </xdr:from>
    <xdr:to>
      <xdr:col>21</xdr:col>
      <xdr:colOff>123824</xdr:colOff>
      <xdr:row>18</xdr:row>
      <xdr:rowOff>0</xdr:rowOff>
    </xdr:to>
    <xdr:sp macro="" textlink="">
      <xdr:nvSpPr>
        <xdr:cNvPr id="31" name="AutoShape 1"/>
        <xdr:cNvSpPr>
          <a:spLocks noChangeArrowheads="1"/>
        </xdr:cNvSpPr>
      </xdr:nvSpPr>
      <xdr:spPr bwMode="auto">
        <a:xfrm>
          <a:off x="1314449" y="2762250"/>
          <a:ext cx="2009775" cy="552450"/>
        </a:xfrm>
        <a:prstGeom prst="wedgeRoundRectCallout">
          <a:avLst>
            <a:gd name="adj1" fmla="val -59197"/>
            <a:gd name="adj2" fmla="val 32760"/>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設備使用者１社のみの記入押印にて提出すること。</a:t>
          </a:r>
        </a:p>
      </xdr:txBody>
    </xdr:sp>
    <xdr:clientData fPrintsWithSheet="0"/>
  </xdr:twoCellAnchor>
  <xdr:twoCellAnchor>
    <xdr:from>
      <xdr:col>42</xdr:col>
      <xdr:colOff>9525</xdr:colOff>
      <xdr:row>42</xdr:row>
      <xdr:rowOff>133350</xdr:rowOff>
    </xdr:from>
    <xdr:to>
      <xdr:col>49</xdr:col>
      <xdr:colOff>457200</xdr:colOff>
      <xdr:row>45</xdr:row>
      <xdr:rowOff>9525</xdr:rowOff>
    </xdr:to>
    <xdr:sp macro="" textlink="">
      <xdr:nvSpPr>
        <xdr:cNvPr id="32" name="AutoShape 1"/>
        <xdr:cNvSpPr>
          <a:spLocks noChangeArrowheads="1"/>
        </xdr:cNvSpPr>
      </xdr:nvSpPr>
      <xdr:spPr bwMode="auto">
        <a:xfrm>
          <a:off x="6410325" y="7600950"/>
          <a:ext cx="2400300" cy="390525"/>
        </a:xfrm>
        <a:prstGeom prst="wedgeRoundRectCallout">
          <a:avLst>
            <a:gd name="adj1" fmla="val -57935"/>
            <a:gd name="adj2" fmla="val -1073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mn-ea"/>
            </a:rPr>
            <a:t>こちらの欄は計算式が入ってます。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2" name="四角形吹き出し 1"/>
        <xdr:cNvSpPr/>
      </xdr:nvSpPr>
      <xdr:spPr>
        <a:xfrm>
          <a:off x="1492637" y="2437839"/>
          <a:ext cx="2149635" cy="230297"/>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18</xdr:col>
      <xdr:colOff>92461</xdr:colOff>
      <xdr:row>15</xdr:row>
      <xdr:rowOff>560</xdr:rowOff>
    </xdr:from>
    <xdr:to>
      <xdr:col>32</xdr:col>
      <xdr:colOff>108496</xdr:colOff>
      <xdr:row>15</xdr:row>
      <xdr:rowOff>208206</xdr:rowOff>
    </xdr:to>
    <xdr:sp macro="" textlink="">
      <xdr:nvSpPr>
        <xdr:cNvPr id="3" name="四角形吹き出し 2"/>
        <xdr:cNvSpPr/>
      </xdr:nvSpPr>
      <xdr:spPr>
        <a:xfrm>
          <a:off x="2864236"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9</xdr:col>
      <xdr:colOff>58431</xdr:colOff>
      <xdr:row>4</xdr:row>
      <xdr:rowOff>176893</xdr:rowOff>
    </xdr:from>
    <xdr:to>
      <xdr:col>17</xdr:col>
      <xdr:colOff>148078</xdr:colOff>
      <xdr:row>7</xdr:row>
      <xdr:rowOff>54429</xdr:rowOff>
    </xdr:to>
    <xdr:sp macro="" textlink="">
      <xdr:nvSpPr>
        <xdr:cNvPr id="4" name="四角形吹き出し 3"/>
        <xdr:cNvSpPr/>
      </xdr:nvSpPr>
      <xdr:spPr>
        <a:xfrm>
          <a:off x="1458606" y="1119868"/>
          <a:ext cx="1308847" cy="563336"/>
        </a:xfrm>
        <a:prstGeom prst="wedgeRectCallout">
          <a:avLst>
            <a:gd name="adj1" fmla="val -31815"/>
            <a:gd name="adj2" fmla="val -8726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fPrintsWithSheet="0"/>
  </xdr:twoCellAnchor>
  <xdr:twoCellAnchor>
    <xdr:from>
      <xdr:col>34</xdr:col>
      <xdr:colOff>100855</xdr:colOff>
      <xdr:row>6</xdr:row>
      <xdr:rowOff>7202</xdr:rowOff>
    </xdr:from>
    <xdr:to>
      <xdr:col>45</xdr:col>
      <xdr:colOff>112059</xdr:colOff>
      <xdr:row>9</xdr:row>
      <xdr:rowOff>8563</xdr:rowOff>
    </xdr:to>
    <xdr:sp macro="" textlink="">
      <xdr:nvSpPr>
        <xdr:cNvPr id="5" name="四角形吹き出し 4"/>
        <xdr:cNvSpPr/>
      </xdr:nvSpPr>
      <xdr:spPr>
        <a:xfrm>
          <a:off x="5457267" y="1396731"/>
          <a:ext cx="1736910" cy="673714"/>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fPrintsWithSheet="0"/>
  </xdr:twoCellAnchor>
  <xdr:twoCellAnchor>
    <xdr:from>
      <xdr:col>49</xdr:col>
      <xdr:colOff>108858</xdr:colOff>
      <xdr:row>3</xdr:row>
      <xdr:rowOff>32261</xdr:rowOff>
    </xdr:from>
    <xdr:to>
      <xdr:col>52</xdr:col>
      <xdr:colOff>168088</xdr:colOff>
      <xdr:row>4</xdr:row>
      <xdr:rowOff>201707</xdr:rowOff>
    </xdr:to>
    <xdr:sp macro="" textlink="">
      <xdr:nvSpPr>
        <xdr:cNvPr id="6" name="四角形吹き出し 5"/>
        <xdr:cNvSpPr/>
      </xdr:nvSpPr>
      <xdr:spPr>
        <a:xfrm>
          <a:off x="9614808" y="775211"/>
          <a:ext cx="2030905" cy="369471"/>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r>
            <a:rPr lang="ja-JP" altLang="en-US" sz="900">
              <a:solidFill>
                <a:srgbClr val="FF0000"/>
              </a:solidFill>
              <a:effectLst/>
              <a:latin typeface="+mn-lt"/>
              <a:ea typeface="+mn-ea"/>
              <a:cs typeface="+mn-cs"/>
            </a:rPr>
            <a:t>。</a:t>
          </a:r>
          <a:endParaRPr lang="ja-JP" altLang="ja-JP" sz="700">
            <a:solidFill>
              <a:srgbClr val="FF0000"/>
            </a:solidFill>
            <a:effectLst/>
          </a:endParaRPr>
        </a:p>
      </xdr:txBody>
    </xdr:sp>
    <xdr:clientData fPrintsWithSheet="0"/>
  </xdr:twoCellAnchor>
  <xdr:twoCellAnchor>
    <xdr:from>
      <xdr:col>37</xdr:col>
      <xdr:colOff>67235</xdr:colOff>
      <xdr:row>1</xdr:row>
      <xdr:rowOff>112058</xdr:rowOff>
    </xdr:from>
    <xdr:to>
      <xdr:col>46</xdr:col>
      <xdr:colOff>457497</xdr:colOff>
      <xdr:row>2</xdr:row>
      <xdr:rowOff>228197</xdr:rowOff>
    </xdr:to>
    <xdr:sp macro="" textlink="">
      <xdr:nvSpPr>
        <xdr:cNvPr id="7" name="四角形吹き出し 6"/>
        <xdr:cNvSpPr/>
      </xdr:nvSpPr>
      <xdr:spPr>
        <a:xfrm>
          <a:off x="5734610" y="359708"/>
          <a:ext cx="2257162"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fPrintsWithSheet="0"/>
  </xdr:twoCellAnchor>
  <xdr:twoCellAnchor>
    <xdr:from>
      <xdr:col>45</xdr:col>
      <xdr:colOff>549088</xdr:colOff>
      <xdr:row>28</xdr:row>
      <xdr:rowOff>179294</xdr:rowOff>
    </xdr:from>
    <xdr:to>
      <xdr:col>49</xdr:col>
      <xdr:colOff>238484</xdr:colOff>
      <xdr:row>30</xdr:row>
      <xdr:rowOff>68692</xdr:rowOff>
    </xdr:to>
    <xdr:sp macro="" textlink="">
      <xdr:nvSpPr>
        <xdr:cNvPr id="8" name="四角形吹き出し 7"/>
        <xdr:cNvSpPr/>
      </xdr:nvSpPr>
      <xdr:spPr>
        <a:xfrm>
          <a:off x="7435663" y="6608669"/>
          <a:ext cx="2308771" cy="289448"/>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fPrintsWithSheet="0"/>
  </xdr:twoCellAnchor>
  <xdr:twoCellAnchor>
    <xdr:from>
      <xdr:col>53</xdr:col>
      <xdr:colOff>163606</xdr:colOff>
      <xdr:row>36</xdr:row>
      <xdr:rowOff>67234</xdr:rowOff>
    </xdr:from>
    <xdr:to>
      <xdr:col>56</xdr:col>
      <xdr:colOff>502944</xdr:colOff>
      <xdr:row>39</xdr:row>
      <xdr:rowOff>30592</xdr:rowOff>
    </xdr:to>
    <xdr:sp macro="" textlink="">
      <xdr:nvSpPr>
        <xdr:cNvPr id="9" name="四角形吹き出し 8"/>
        <xdr:cNvSpPr/>
      </xdr:nvSpPr>
      <xdr:spPr>
        <a:xfrm>
          <a:off x="12298456" y="8211109"/>
          <a:ext cx="2311013" cy="630108"/>
        </a:xfrm>
        <a:prstGeom prst="wedgeRectCallout">
          <a:avLst>
            <a:gd name="adj1" fmla="val -71616"/>
            <a:gd name="adj2" fmla="val 6555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r>
            <a:rPr lang="ja-JP" altLang="en-US" sz="900">
              <a:solidFill>
                <a:srgbClr val="FF0000"/>
              </a:solidFill>
              <a:effectLst/>
            </a:rPr>
            <a:t>自家発電設備使用者の事業者名および担当者名を記入の上、押印すること。</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12700</xdr:rowOff>
    </xdr:from>
    <xdr:to>
      <xdr:col>2</xdr:col>
      <xdr:colOff>0</xdr:colOff>
      <xdr:row>9</xdr:row>
      <xdr:rowOff>0</xdr:rowOff>
    </xdr:to>
    <xdr:cxnSp macro="">
      <xdr:nvCxnSpPr>
        <xdr:cNvPr id="2" name="直線コネクタ 1"/>
        <xdr:cNvCxnSpPr/>
      </xdr:nvCxnSpPr>
      <xdr:spPr>
        <a:xfrm flipH="1" flipV="1">
          <a:off x="0" y="2679700"/>
          <a:ext cx="2533650" cy="749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xdr:row>
      <xdr:rowOff>12700</xdr:rowOff>
    </xdr:from>
    <xdr:to>
      <xdr:col>1</xdr:col>
      <xdr:colOff>723900</xdr:colOff>
      <xdr:row>10</xdr:row>
      <xdr:rowOff>12700</xdr:rowOff>
    </xdr:to>
    <xdr:cxnSp macro="">
      <xdr:nvCxnSpPr>
        <xdr:cNvPr id="2" name="直線コネクタ 1"/>
        <xdr:cNvCxnSpPr/>
      </xdr:nvCxnSpPr>
      <xdr:spPr>
        <a:xfrm flipH="1" flipV="1">
          <a:off x="0" y="2679700"/>
          <a:ext cx="1990725" cy="11430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asproc.or.jp/Users/T108580/AppData/Local/Microsoft/Windows/Temporary%20Internet%20Files/Content.Outlook/TPWI1S92/P.68-&#21029;&#32025;&#9321;%20&#20132;&#20184;&#30003;&#35531;&#26360;&#12539;&#35352;&#20837;&#203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gasproc.or.jp/Users/amari/Desktop/&#29976;&#21033;&#12539;&#24335;&#26862;/H28_&#20844;&#21215;&#35500;&#26126;&#20250;&#36039;&#26009;/H29&#26696;/&#65288;&#35201;&#65311;&#65289;&#20107;&#26989;&#35201;&#20214;&#30906;&#3546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gasproc.or.jp/Users/amari/Desktop/h29_CGS&#26908;&#35388;&#12471;&#12540;&#12488;&#26696;1706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S61"/>
  <sheetViews>
    <sheetView tabSelected="1" zoomScaleNormal="100" workbookViewId="0">
      <selection activeCell="BC12" sqref="BC12"/>
    </sheetView>
  </sheetViews>
  <sheetFormatPr defaultRowHeight="13.5"/>
  <cols>
    <col min="1" max="45" width="2" style="81" customWidth="1"/>
    <col min="46" max="46" width="0.625" style="81" customWidth="1"/>
    <col min="47" max="47" width="1" style="81" customWidth="1"/>
    <col min="48" max="256" width="9" style="81"/>
    <col min="257" max="301" width="2" style="81" customWidth="1"/>
    <col min="302" max="302" width="0.625" style="81" customWidth="1"/>
    <col min="303" max="303" width="1" style="81" customWidth="1"/>
    <col min="304" max="512" width="9" style="81"/>
    <col min="513" max="557" width="2" style="81" customWidth="1"/>
    <col min="558" max="558" width="0.625" style="81" customWidth="1"/>
    <col min="559" max="559" width="1" style="81" customWidth="1"/>
    <col min="560" max="768" width="9" style="81"/>
    <col min="769" max="813" width="2" style="81" customWidth="1"/>
    <col min="814" max="814" width="0.625" style="81" customWidth="1"/>
    <col min="815" max="815" width="1" style="81" customWidth="1"/>
    <col min="816" max="1024" width="9" style="81"/>
    <col min="1025" max="1069" width="2" style="81" customWidth="1"/>
    <col min="1070" max="1070" width="0.625" style="81" customWidth="1"/>
    <col min="1071" max="1071" width="1" style="81" customWidth="1"/>
    <col min="1072" max="1280" width="9" style="81"/>
    <col min="1281" max="1325" width="2" style="81" customWidth="1"/>
    <col min="1326" max="1326" width="0.625" style="81" customWidth="1"/>
    <col min="1327" max="1327" width="1" style="81" customWidth="1"/>
    <col min="1328" max="1536" width="9" style="81"/>
    <col min="1537" max="1581" width="2" style="81" customWidth="1"/>
    <col min="1582" max="1582" width="0.625" style="81" customWidth="1"/>
    <col min="1583" max="1583" width="1" style="81" customWidth="1"/>
    <col min="1584" max="1792" width="9" style="81"/>
    <col min="1793" max="1837" width="2" style="81" customWidth="1"/>
    <col min="1838" max="1838" width="0.625" style="81" customWidth="1"/>
    <col min="1839" max="1839" width="1" style="81" customWidth="1"/>
    <col min="1840" max="2048" width="9" style="81"/>
    <col min="2049" max="2093" width="2" style="81" customWidth="1"/>
    <col min="2094" max="2094" width="0.625" style="81" customWidth="1"/>
    <col min="2095" max="2095" width="1" style="81" customWidth="1"/>
    <col min="2096" max="2304" width="9" style="81"/>
    <col min="2305" max="2349" width="2" style="81" customWidth="1"/>
    <col min="2350" max="2350" width="0.625" style="81" customWidth="1"/>
    <col min="2351" max="2351" width="1" style="81" customWidth="1"/>
    <col min="2352" max="2560" width="9" style="81"/>
    <col min="2561" max="2605" width="2" style="81" customWidth="1"/>
    <col min="2606" max="2606" width="0.625" style="81" customWidth="1"/>
    <col min="2607" max="2607" width="1" style="81" customWidth="1"/>
    <col min="2608" max="2816" width="9" style="81"/>
    <col min="2817" max="2861" width="2" style="81" customWidth="1"/>
    <col min="2862" max="2862" width="0.625" style="81" customWidth="1"/>
    <col min="2863" max="2863" width="1" style="81" customWidth="1"/>
    <col min="2864" max="3072" width="9" style="81"/>
    <col min="3073" max="3117" width="2" style="81" customWidth="1"/>
    <col min="3118" max="3118" width="0.625" style="81" customWidth="1"/>
    <col min="3119" max="3119" width="1" style="81" customWidth="1"/>
    <col min="3120" max="3328" width="9" style="81"/>
    <col min="3329" max="3373" width="2" style="81" customWidth="1"/>
    <col min="3374" max="3374" width="0.625" style="81" customWidth="1"/>
    <col min="3375" max="3375" width="1" style="81" customWidth="1"/>
    <col min="3376" max="3584" width="9" style="81"/>
    <col min="3585" max="3629" width="2" style="81" customWidth="1"/>
    <col min="3630" max="3630" width="0.625" style="81" customWidth="1"/>
    <col min="3631" max="3631" width="1" style="81" customWidth="1"/>
    <col min="3632" max="3840" width="9" style="81"/>
    <col min="3841" max="3885" width="2" style="81" customWidth="1"/>
    <col min="3886" max="3886" width="0.625" style="81" customWidth="1"/>
    <col min="3887" max="3887" width="1" style="81" customWidth="1"/>
    <col min="3888" max="4096" width="9" style="81"/>
    <col min="4097" max="4141" width="2" style="81" customWidth="1"/>
    <col min="4142" max="4142" width="0.625" style="81" customWidth="1"/>
    <col min="4143" max="4143" width="1" style="81" customWidth="1"/>
    <col min="4144" max="4352" width="9" style="81"/>
    <col min="4353" max="4397" width="2" style="81" customWidth="1"/>
    <col min="4398" max="4398" width="0.625" style="81" customWidth="1"/>
    <col min="4399" max="4399" width="1" style="81" customWidth="1"/>
    <col min="4400" max="4608" width="9" style="81"/>
    <col min="4609" max="4653" width="2" style="81" customWidth="1"/>
    <col min="4654" max="4654" width="0.625" style="81" customWidth="1"/>
    <col min="4655" max="4655" width="1" style="81" customWidth="1"/>
    <col min="4656" max="4864" width="9" style="81"/>
    <col min="4865" max="4909" width="2" style="81" customWidth="1"/>
    <col min="4910" max="4910" width="0.625" style="81" customWidth="1"/>
    <col min="4911" max="4911" width="1" style="81" customWidth="1"/>
    <col min="4912" max="5120" width="9" style="81"/>
    <col min="5121" max="5165" width="2" style="81" customWidth="1"/>
    <col min="5166" max="5166" width="0.625" style="81" customWidth="1"/>
    <col min="5167" max="5167" width="1" style="81" customWidth="1"/>
    <col min="5168" max="5376" width="9" style="81"/>
    <col min="5377" max="5421" width="2" style="81" customWidth="1"/>
    <col min="5422" max="5422" width="0.625" style="81" customWidth="1"/>
    <col min="5423" max="5423" width="1" style="81" customWidth="1"/>
    <col min="5424" max="5632" width="9" style="81"/>
    <col min="5633" max="5677" width="2" style="81" customWidth="1"/>
    <col min="5678" max="5678" width="0.625" style="81" customWidth="1"/>
    <col min="5679" max="5679" width="1" style="81" customWidth="1"/>
    <col min="5680" max="5888" width="9" style="81"/>
    <col min="5889" max="5933" width="2" style="81" customWidth="1"/>
    <col min="5934" max="5934" width="0.625" style="81" customWidth="1"/>
    <col min="5935" max="5935" width="1" style="81" customWidth="1"/>
    <col min="5936" max="6144" width="9" style="81"/>
    <col min="6145" max="6189" width="2" style="81" customWidth="1"/>
    <col min="6190" max="6190" width="0.625" style="81" customWidth="1"/>
    <col min="6191" max="6191" width="1" style="81" customWidth="1"/>
    <col min="6192" max="6400" width="9" style="81"/>
    <col min="6401" max="6445" width="2" style="81" customWidth="1"/>
    <col min="6446" max="6446" width="0.625" style="81" customWidth="1"/>
    <col min="6447" max="6447" width="1" style="81" customWidth="1"/>
    <col min="6448" max="6656" width="9" style="81"/>
    <col min="6657" max="6701" width="2" style="81" customWidth="1"/>
    <col min="6702" max="6702" width="0.625" style="81" customWidth="1"/>
    <col min="6703" max="6703" width="1" style="81" customWidth="1"/>
    <col min="6704" max="6912" width="9" style="81"/>
    <col min="6913" max="6957" width="2" style="81" customWidth="1"/>
    <col min="6958" max="6958" width="0.625" style="81" customWidth="1"/>
    <col min="6959" max="6959" width="1" style="81" customWidth="1"/>
    <col min="6960" max="7168" width="9" style="81"/>
    <col min="7169" max="7213" width="2" style="81" customWidth="1"/>
    <col min="7214" max="7214" width="0.625" style="81" customWidth="1"/>
    <col min="7215" max="7215" width="1" style="81" customWidth="1"/>
    <col min="7216" max="7424" width="9" style="81"/>
    <col min="7425" max="7469" width="2" style="81" customWidth="1"/>
    <col min="7470" max="7470" width="0.625" style="81" customWidth="1"/>
    <col min="7471" max="7471" width="1" style="81" customWidth="1"/>
    <col min="7472" max="7680" width="9" style="81"/>
    <col min="7681" max="7725" width="2" style="81" customWidth="1"/>
    <col min="7726" max="7726" width="0.625" style="81" customWidth="1"/>
    <col min="7727" max="7727" width="1" style="81" customWidth="1"/>
    <col min="7728" max="7936" width="9" style="81"/>
    <col min="7937" max="7981" width="2" style="81" customWidth="1"/>
    <col min="7982" max="7982" width="0.625" style="81" customWidth="1"/>
    <col min="7983" max="7983" width="1" style="81" customWidth="1"/>
    <col min="7984" max="8192" width="9" style="81"/>
    <col min="8193" max="8237" width="2" style="81" customWidth="1"/>
    <col min="8238" max="8238" width="0.625" style="81" customWidth="1"/>
    <col min="8239" max="8239" width="1" style="81" customWidth="1"/>
    <col min="8240" max="8448" width="9" style="81"/>
    <col min="8449" max="8493" width="2" style="81" customWidth="1"/>
    <col min="8494" max="8494" width="0.625" style="81" customWidth="1"/>
    <col min="8495" max="8495" width="1" style="81" customWidth="1"/>
    <col min="8496" max="8704" width="9" style="81"/>
    <col min="8705" max="8749" width="2" style="81" customWidth="1"/>
    <col min="8750" max="8750" width="0.625" style="81" customWidth="1"/>
    <col min="8751" max="8751" width="1" style="81" customWidth="1"/>
    <col min="8752" max="8960" width="9" style="81"/>
    <col min="8961" max="9005" width="2" style="81" customWidth="1"/>
    <col min="9006" max="9006" width="0.625" style="81" customWidth="1"/>
    <col min="9007" max="9007" width="1" style="81" customWidth="1"/>
    <col min="9008" max="9216" width="9" style="81"/>
    <col min="9217" max="9261" width="2" style="81" customWidth="1"/>
    <col min="9262" max="9262" width="0.625" style="81" customWidth="1"/>
    <col min="9263" max="9263" width="1" style="81" customWidth="1"/>
    <col min="9264" max="9472" width="9" style="81"/>
    <col min="9473" max="9517" width="2" style="81" customWidth="1"/>
    <col min="9518" max="9518" width="0.625" style="81" customWidth="1"/>
    <col min="9519" max="9519" width="1" style="81" customWidth="1"/>
    <col min="9520" max="9728" width="9" style="81"/>
    <col min="9729" max="9773" width="2" style="81" customWidth="1"/>
    <col min="9774" max="9774" width="0.625" style="81" customWidth="1"/>
    <col min="9775" max="9775" width="1" style="81" customWidth="1"/>
    <col min="9776" max="9984" width="9" style="81"/>
    <col min="9985" max="10029" width="2" style="81" customWidth="1"/>
    <col min="10030" max="10030" width="0.625" style="81" customWidth="1"/>
    <col min="10031" max="10031" width="1" style="81" customWidth="1"/>
    <col min="10032" max="10240" width="9" style="81"/>
    <col min="10241" max="10285" width="2" style="81" customWidth="1"/>
    <col min="10286" max="10286" width="0.625" style="81" customWidth="1"/>
    <col min="10287" max="10287" width="1" style="81" customWidth="1"/>
    <col min="10288" max="10496" width="9" style="81"/>
    <col min="10497" max="10541" width="2" style="81" customWidth="1"/>
    <col min="10542" max="10542" width="0.625" style="81" customWidth="1"/>
    <col min="10543" max="10543" width="1" style="81" customWidth="1"/>
    <col min="10544" max="10752" width="9" style="81"/>
    <col min="10753" max="10797" width="2" style="81" customWidth="1"/>
    <col min="10798" max="10798" width="0.625" style="81" customWidth="1"/>
    <col min="10799" max="10799" width="1" style="81" customWidth="1"/>
    <col min="10800" max="11008" width="9" style="81"/>
    <col min="11009" max="11053" width="2" style="81" customWidth="1"/>
    <col min="11054" max="11054" width="0.625" style="81" customWidth="1"/>
    <col min="11055" max="11055" width="1" style="81" customWidth="1"/>
    <col min="11056" max="11264" width="9" style="81"/>
    <col min="11265" max="11309" width="2" style="81" customWidth="1"/>
    <col min="11310" max="11310" width="0.625" style="81" customWidth="1"/>
    <col min="11311" max="11311" width="1" style="81" customWidth="1"/>
    <col min="11312" max="11520" width="9" style="81"/>
    <col min="11521" max="11565" width="2" style="81" customWidth="1"/>
    <col min="11566" max="11566" width="0.625" style="81" customWidth="1"/>
    <col min="11567" max="11567" width="1" style="81" customWidth="1"/>
    <col min="11568" max="11776" width="9" style="81"/>
    <col min="11777" max="11821" width="2" style="81" customWidth="1"/>
    <col min="11822" max="11822" width="0.625" style="81" customWidth="1"/>
    <col min="11823" max="11823" width="1" style="81" customWidth="1"/>
    <col min="11824" max="12032" width="9" style="81"/>
    <col min="12033" max="12077" width="2" style="81" customWidth="1"/>
    <col min="12078" max="12078" width="0.625" style="81" customWidth="1"/>
    <col min="12079" max="12079" width="1" style="81" customWidth="1"/>
    <col min="12080" max="12288" width="9" style="81"/>
    <col min="12289" max="12333" width="2" style="81" customWidth="1"/>
    <col min="12334" max="12334" width="0.625" style="81" customWidth="1"/>
    <col min="12335" max="12335" width="1" style="81" customWidth="1"/>
    <col min="12336" max="12544" width="9" style="81"/>
    <col min="12545" max="12589" width="2" style="81" customWidth="1"/>
    <col min="12590" max="12590" width="0.625" style="81" customWidth="1"/>
    <col min="12591" max="12591" width="1" style="81" customWidth="1"/>
    <col min="12592" max="12800" width="9" style="81"/>
    <col min="12801" max="12845" width="2" style="81" customWidth="1"/>
    <col min="12846" max="12846" width="0.625" style="81" customWidth="1"/>
    <col min="12847" max="12847" width="1" style="81" customWidth="1"/>
    <col min="12848" max="13056" width="9" style="81"/>
    <col min="13057" max="13101" width="2" style="81" customWidth="1"/>
    <col min="13102" max="13102" width="0.625" style="81" customWidth="1"/>
    <col min="13103" max="13103" width="1" style="81" customWidth="1"/>
    <col min="13104" max="13312" width="9" style="81"/>
    <col min="13313" max="13357" width="2" style="81" customWidth="1"/>
    <col min="13358" max="13358" width="0.625" style="81" customWidth="1"/>
    <col min="13359" max="13359" width="1" style="81" customWidth="1"/>
    <col min="13360" max="13568" width="9" style="81"/>
    <col min="13569" max="13613" width="2" style="81" customWidth="1"/>
    <col min="13614" max="13614" width="0.625" style="81" customWidth="1"/>
    <col min="13615" max="13615" width="1" style="81" customWidth="1"/>
    <col min="13616" max="13824" width="9" style="81"/>
    <col min="13825" max="13869" width="2" style="81" customWidth="1"/>
    <col min="13870" max="13870" width="0.625" style="81" customWidth="1"/>
    <col min="13871" max="13871" width="1" style="81" customWidth="1"/>
    <col min="13872" max="14080" width="9" style="81"/>
    <col min="14081" max="14125" width="2" style="81" customWidth="1"/>
    <col min="14126" max="14126" width="0.625" style="81" customWidth="1"/>
    <col min="14127" max="14127" width="1" style="81" customWidth="1"/>
    <col min="14128" max="14336" width="9" style="81"/>
    <col min="14337" max="14381" width="2" style="81" customWidth="1"/>
    <col min="14382" max="14382" width="0.625" style="81" customWidth="1"/>
    <col min="14383" max="14383" width="1" style="81" customWidth="1"/>
    <col min="14384" max="14592" width="9" style="81"/>
    <col min="14593" max="14637" width="2" style="81" customWidth="1"/>
    <col min="14638" max="14638" width="0.625" style="81" customWidth="1"/>
    <col min="14639" max="14639" width="1" style="81" customWidth="1"/>
    <col min="14640" max="14848" width="9" style="81"/>
    <col min="14849" max="14893" width="2" style="81" customWidth="1"/>
    <col min="14894" max="14894" width="0.625" style="81" customWidth="1"/>
    <col min="14895" max="14895" width="1" style="81" customWidth="1"/>
    <col min="14896" max="15104" width="9" style="81"/>
    <col min="15105" max="15149" width="2" style="81" customWidth="1"/>
    <col min="15150" max="15150" width="0.625" style="81" customWidth="1"/>
    <col min="15151" max="15151" width="1" style="81" customWidth="1"/>
    <col min="15152" max="15360" width="9" style="81"/>
    <col min="15361" max="15405" width="2" style="81" customWidth="1"/>
    <col min="15406" max="15406" width="0.625" style="81" customWidth="1"/>
    <col min="15407" max="15407" width="1" style="81" customWidth="1"/>
    <col min="15408" max="15616" width="9" style="81"/>
    <col min="15617" max="15661" width="2" style="81" customWidth="1"/>
    <col min="15662" max="15662" width="0.625" style="81" customWidth="1"/>
    <col min="15663" max="15663" width="1" style="81" customWidth="1"/>
    <col min="15664" max="15872" width="9" style="81"/>
    <col min="15873" max="15917" width="2" style="81" customWidth="1"/>
    <col min="15918" max="15918" width="0.625" style="81" customWidth="1"/>
    <col min="15919" max="15919" width="1" style="81" customWidth="1"/>
    <col min="15920" max="16128" width="9" style="81"/>
    <col min="16129" max="16173" width="2" style="81" customWidth="1"/>
    <col min="16174" max="16174" width="0.625" style="81" customWidth="1"/>
    <col min="16175" max="16175" width="1" style="81" customWidth="1"/>
    <col min="16176" max="16384" width="9" style="81"/>
  </cols>
  <sheetData>
    <row r="1" spans="1:45">
      <c r="A1" s="81" t="s">
        <v>108</v>
      </c>
    </row>
    <row r="3" spans="1:45" s="82" customFormat="1" ht="13.5" customHeight="1">
      <c r="A3" s="201" t="s">
        <v>109</v>
      </c>
      <c r="B3" s="202"/>
      <c r="C3" s="202"/>
      <c r="D3" s="202"/>
      <c r="E3" s="202"/>
      <c r="F3" s="202"/>
      <c r="G3" s="202"/>
      <c r="H3" s="202"/>
      <c r="I3" s="202"/>
      <c r="J3" s="202"/>
      <c r="K3" s="202"/>
      <c r="L3" s="202"/>
      <c r="M3" s="202"/>
      <c r="N3" s="203"/>
      <c r="R3" s="83"/>
      <c r="S3" s="83"/>
      <c r="T3" s="83"/>
      <c r="U3" s="83"/>
      <c r="V3" s="83"/>
      <c r="W3" s="83"/>
      <c r="X3" s="83"/>
      <c r="Y3" s="83"/>
      <c r="Z3" s="83"/>
      <c r="AA3" s="83"/>
      <c r="AB3" s="83"/>
      <c r="AC3" s="83"/>
      <c r="AD3" s="204" t="s">
        <v>110</v>
      </c>
      <c r="AE3" s="205"/>
      <c r="AF3" s="205"/>
      <c r="AG3" s="205"/>
      <c r="AH3" s="205"/>
      <c r="AI3" s="205"/>
      <c r="AJ3" s="205"/>
      <c r="AK3" s="205"/>
      <c r="AL3" s="205"/>
      <c r="AM3" s="205"/>
      <c r="AN3" s="205"/>
      <c r="AO3" s="205"/>
      <c r="AP3" s="205"/>
      <c r="AQ3" s="205"/>
      <c r="AR3" s="205"/>
      <c r="AS3" s="206"/>
    </row>
    <row r="4" spans="1:45" s="82" customFormat="1" ht="13.5" customHeight="1">
      <c r="A4" s="207">
        <v>9</v>
      </c>
      <c r="B4" s="208"/>
      <c r="C4" s="208" t="s">
        <v>111</v>
      </c>
      <c r="D4" s="211"/>
      <c r="E4" s="208">
        <v>1</v>
      </c>
      <c r="F4" s="211"/>
      <c r="G4" s="213"/>
      <c r="H4" s="214"/>
      <c r="I4" s="217"/>
      <c r="J4" s="214"/>
      <c r="K4" s="213"/>
      <c r="L4" s="218"/>
      <c r="M4" s="213"/>
      <c r="N4" s="221"/>
      <c r="O4" s="84" t="s">
        <v>112</v>
      </c>
      <c r="U4" s="85"/>
      <c r="V4" s="85"/>
      <c r="W4" s="85"/>
      <c r="X4" s="85"/>
      <c r="Y4" s="85"/>
      <c r="Z4" s="85"/>
      <c r="AA4" s="85"/>
      <c r="AB4" s="85"/>
      <c r="AC4" s="85"/>
      <c r="AD4" s="223" t="s">
        <v>113</v>
      </c>
      <c r="AE4" s="224"/>
      <c r="AF4" s="224"/>
      <c r="AG4" s="224"/>
      <c r="AH4" s="227"/>
      <c r="AI4" s="228"/>
      <c r="AJ4" s="229"/>
      <c r="AK4" s="229"/>
      <c r="AL4" s="227"/>
      <c r="AM4" s="228"/>
      <c r="AN4" s="229"/>
      <c r="AO4" s="229"/>
      <c r="AP4" s="227"/>
      <c r="AQ4" s="228"/>
      <c r="AR4" s="229"/>
      <c r="AS4" s="232"/>
    </row>
    <row r="5" spans="1:45" s="82" customFormat="1" ht="13.5" customHeight="1">
      <c r="A5" s="209"/>
      <c r="B5" s="210"/>
      <c r="C5" s="212"/>
      <c r="D5" s="212"/>
      <c r="E5" s="212"/>
      <c r="F5" s="212"/>
      <c r="G5" s="215"/>
      <c r="H5" s="216"/>
      <c r="I5" s="215"/>
      <c r="J5" s="216"/>
      <c r="K5" s="219"/>
      <c r="L5" s="220"/>
      <c r="M5" s="219"/>
      <c r="N5" s="222"/>
      <c r="O5" s="84" t="s">
        <v>114</v>
      </c>
      <c r="U5" s="86"/>
      <c r="V5" s="86"/>
      <c r="W5" s="86"/>
      <c r="X5" s="86"/>
      <c r="Y5" s="86"/>
      <c r="Z5" s="86"/>
      <c r="AA5" s="86"/>
      <c r="AB5" s="86"/>
      <c r="AC5" s="86"/>
      <c r="AD5" s="225"/>
      <c r="AE5" s="226"/>
      <c r="AF5" s="226"/>
      <c r="AG5" s="226"/>
      <c r="AH5" s="230"/>
      <c r="AI5" s="230"/>
      <c r="AJ5" s="231"/>
      <c r="AK5" s="231"/>
      <c r="AL5" s="230"/>
      <c r="AM5" s="230"/>
      <c r="AN5" s="231"/>
      <c r="AO5" s="231"/>
      <c r="AP5" s="230"/>
      <c r="AQ5" s="230"/>
      <c r="AR5" s="231"/>
      <c r="AS5" s="233"/>
    </row>
    <row r="6" spans="1:45">
      <c r="A6" s="87"/>
      <c r="B6" s="87"/>
      <c r="C6" s="87"/>
      <c r="D6" s="87"/>
      <c r="E6" s="87"/>
      <c r="F6" s="87"/>
      <c r="G6" s="87"/>
      <c r="H6" s="87"/>
      <c r="I6" s="87"/>
      <c r="J6" s="87"/>
      <c r="K6" s="87"/>
      <c r="L6" s="87"/>
      <c r="M6" s="87"/>
      <c r="N6" s="87"/>
      <c r="O6" s="87"/>
      <c r="P6" s="87"/>
      <c r="Q6" s="87"/>
      <c r="R6" s="84"/>
      <c r="S6" s="86"/>
      <c r="T6" s="86"/>
      <c r="U6" s="86"/>
      <c r="V6" s="86"/>
      <c r="W6" s="86"/>
      <c r="X6" s="86"/>
      <c r="Y6" s="86"/>
      <c r="Z6" s="86"/>
      <c r="AA6" s="86"/>
      <c r="AB6" s="86"/>
      <c r="AC6" s="86"/>
      <c r="AD6" s="88"/>
      <c r="AE6" s="88"/>
      <c r="AF6" s="88"/>
      <c r="AG6" s="88"/>
      <c r="AH6" s="88"/>
      <c r="AI6" s="88"/>
      <c r="AJ6" s="88"/>
      <c r="AK6" s="89"/>
      <c r="AL6" s="88"/>
      <c r="AM6" s="88"/>
      <c r="AN6" s="88"/>
      <c r="AO6" s="89"/>
      <c r="AP6" s="88"/>
      <c r="AQ6" s="88"/>
      <c r="AR6" s="88"/>
      <c r="AS6" s="89"/>
    </row>
    <row r="7" spans="1:45" s="90" customFormat="1" ht="15">
      <c r="A7" s="200" t="s">
        <v>115</v>
      </c>
      <c r="B7" s="200"/>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82"/>
    </row>
    <row r="8" spans="1:45" s="91" customFormat="1" ht="15">
      <c r="A8" s="234" t="s">
        <v>116</v>
      </c>
      <c r="B8" s="234"/>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82"/>
    </row>
    <row r="9" spans="1:45" s="92" customFormat="1" ht="18" customHeight="1">
      <c r="A9" s="200" t="s">
        <v>117</v>
      </c>
      <c r="B9" s="200"/>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82"/>
    </row>
    <row r="10" spans="1:45" ht="15">
      <c r="A10" s="93"/>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row>
    <row r="11" spans="1:45">
      <c r="A11" s="94" t="s">
        <v>118</v>
      </c>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row>
    <row r="12" spans="1:45" s="92" customFormat="1" ht="18" customHeight="1">
      <c r="A12" s="94" t="s">
        <v>119</v>
      </c>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row>
    <row r="13" spans="1:45" ht="18" customHeight="1">
      <c r="A13" s="82"/>
      <c r="B13" s="82"/>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row>
    <row r="14" spans="1:45" ht="13.5" customHeight="1">
      <c r="A14" s="82" t="s">
        <v>120</v>
      </c>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row>
    <row r="15" spans="1:45" ht="13.5" customHeight="1">
      <c r="A15" s="82" t="s">
        <v>121</v>
      </c>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row>
    <row r="16" spans="1:45">
      <c r="A16" s="241" t="s">
        <v>122</v>
      </c>
      <c r="B16" s="241"/>
      <c r="C16" s="241"/>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row>
    <row r="18" spans="1:45">
      <c r="A18" s="95" t="s">
        <v>123</v>
      </c>
      <c r="B18" s="82"/>
      <c r="C18" s="82"/>
      <c r="D18" s="95"/>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row>
    <row r="19" spans="1:45" s="96" customFormat="1" ht="13.5" customHeight="1">
      <c r="A19" s="242" t="s">
        <v>124</v>
      </c>
      <c r="B19" s="243"/>
      <c r="C19" s="243"/>
      <c r="D19" s="243"/>
      <c r="E19" s="244"/>
      <c r="F19" s="251"/>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3"/>
      <c r="AI19" s="260" t="s">
        <v>125</v>
      </c>
      <c r="AJ19" s="261"/>
      <c r="AK19" s="261"/>
      <c r="AL19" s="261"/>
      <c r="AM19" s="261"/>
      <c r="AN19" s="261"/>
      <c r="AO19" s="261"/>
      <c r="AP19" s="261"/>
      <c r="AQ19" s="261"/>
      <c r="AR19" s="261"/>
      <c r="AS19" s="262"/>
    </row>
    <row r="20" spans="1:45" s="96" customFormat="1" ht="13.5" customHeight="1">
      <c r="A20" s="245"/>
      <c r="B20" s="246"/>
      <c r="C20" s="246"/>
      <c r="D20" s="246"/>
      <c r="E20" s="247"/>
      <c r="F20" s="254"/>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6"/>
      <c r="AI20" s="263"/>
      <c r="AJ20" s="264"/>
      <c r="AK20" s="264"/>
      <c r="AL20" s="264"/>
      <c r="AM20" s="264"/>
      <c r="AN20" s="264"/>
      <c r="AO20" s="264"/>
      <c r="AP20" s="264"/>
      <c r="AQ20" s="264"/>
      <c r="AR20" s="264"/>
      <c r="AS20" s="265"/>
    </row>
    <row r="21" spans="1:45" s="96" customFormat="1" ht="13.5" customHeight="1">
      <c r="A21" s="248"/>
      <c r="B21" s="249"/>
      <c r="C21" s="249"/>
      <c r="D21" s="249"/>
      <c r="E21" s="250"/>
      <c r="F21" s="257"/>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9"/>
      <c r="AI21" s="266"/>
      <c r="AJ21" s="267"/>
      <c r="AK21" s="267"/>
      <c r="AL21" s="267"/>
      <c r="AM21" s="267"/>
      <c r="AN21" s="267"/>
      <c r="AO21" s="267"/>
      <c r="AP21" s="267"/>
      <c r="AQ21" s="267"/>
      <c r="AR21" s="267"/>
      <c r="AS21" s="268"/>
    </row>
    <row r="22" spans="1:45" s="96" customFormat="1" ht="13.5" customHeight="1">
      <c r="A22" s="242" t="s">
        <v>126</v>
      </c>
      <c r="B22" s="243"/>
      <c r="C22" s="243"/>
      <c r="D22" s="243"/>
      <c r="E22" s="244"/>
      <c r="F22" s="235"/>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7"/>
      <c r="AI22" s="266"/>
      <c r="AJ22" s="267"/>
      <c r="AK22" s="267"/>
      <c r="AL22" s="267"/>
      <c r="AM22" s="267"/>
      <c r="AN22" s="267"/>
      <c r="AO22" s="267"/>
      <c r="AP22" s="267"/>
      <c r="AQ22" s="267"/>
      <c r="AR22" s="267"/>
      <c r="AS22" s="268"/>
    </row>
    <row r="23" spans="1:45" s="96" customFormat="1" ht="13.5" customHeight="1">
      <c r="A23" s="245"/>
      <c r="B23" s="246"/>
      <c r="C23" s="246"/>
      <c r="D23" s="246"/>
      <c r="E23" s="247"/>
      <c r="F23" s="272"/>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4"/>
      <c r="AI23" s="266"/>
      <c r="AJ23" s="267"/>
      <c r="AK23" s="267"/>
      <c r="AL23" s="267"/>
      <c r="AM23" s="267"/>
      <c r="AN23" s="267"/>
      <c r="AO23" s="267"/>
      <c r="AP23" s="267"/>
      <c r="AQ23" s="267"/>
      <c r="AR23" s="267"/>
      <c r="AS23" s="268"/>
    </row>
    <row r="24" spans="1:45" s="96" customFormat="1" ht="13.5" customHeight="1">
      <c r="A24" s="248"/>
      <c r="B24" s="249"/>
      <c r="C24" s="249"/>
      <c r="D24" s="249"/>
      <c r="E24" s="250"/>
      <c r="F24" s="238"/>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40"/>
      <c r="AI24" s="266"/>
      <c r="AJ24" s="267"/>
      <c r="AK24" s="267"/>
      <c r="AL24" s="267"/>
      <c r="AM24" s="267"/>
      <c r="AN24" s="267"/>
      <c r="AO24" s="267"/>
      <c r="AP24" s="267"/>
      <c r="AQ24" s="267"/>
      <c r="AR24" s="267"/>
      <c r="AS24" s="268"/>
    </row>
    <row r="25" spans="1:45" s="96" customFormat="1" ht="13.5" customHeight="1">
      <c r="A25" s="275" t="s">
        <v>127</v>
      </c>
      <c r="B25" s="276"/>
      <c r="C25" s="276"/>
      <c r="D25" s="276"/>
      <c r="E25" s="277"/>
      <c r="F25" s="275" t="s">
        <v>128</v>
      </c>
      <c r="G25" s="276"/>
      <c r="H25" s="277"/>
      <c r="I25" s="284"/>
      <c r="J25" s="285"/>
      <c r="K25" s="285"/>
      <c r="L25" s="285" t="s">
        <v>129</v>
      </c>
      <c r="M25" s="285"/>
      <c r="N25" s="285"/>
      <c r="O25" s="285"/>
      <c r="P25" s="288"/>
      <c r="Q25" s="290"/>
      <c r="R25" s="291"/>
      <c r="S25" s="291"/>
      <c r="T25" s="291"/>
      <c r="U25" s="291"/>
      <c r="V25" s="291"/>
      <c r="W25" s="291"/>
      <c r="X25" s="291"/>
      <c r="Y25" s="291"/>
      <c r="Z25" s="291"/>
      <c r="AA25" s="291"/>
      <c r="AB25" s="291"/>
      <c r="AC25" s="291"/>
      <c r="AD25" s="291"/>
      <c r="AE25" s="291"/>
      <c r="AF25" s="291"/>
      <c r="AG25" s="291"/>
      <c r="AH25" s="292"/>
      <c r="AI25" s="266"/>
      <c r="AJ25" s="267"/>
      <c r="AK25" s="267"/>
      <c r="AL25" s="267"/>
      <c r="AM25" s="267"/>
      <c r="AN25" s="267"/>
      <c r="AO25" s="267"/>
      <c r="AP25" s="267"/>
      <c r="AQ25" s="267"/>
      <c r="AR25" s="267"/>
      <c r="AS25" s="268"/>
    </row>
    <row r="26" spans="1:45" s="96" customFormat="1" ht="13.5" customHeight="1">
      <c r="A26" s="278"/>
      <c r="B26" s="279"/>
      <c r="C26" s="279"/>
      <c r="D26" s="279"/>
      <c r="E26" s="280"/>
      <c r="F26" s="296" t="s">
        <v>130</v>
      </c>
      <c r="G26" s="297"/>
      <c r="H26" s="298"/>
      <c r="I26" s="286"/>
      <c r="J26" s="287"/>
      <c r="K26" s="287"/>
      <c r="L26" s="287"/>
      <c r="M26" s="287"/>
      <c r="N26" s="287"/>
      <c r="O26" s="287"/>
      <c r="P26" s="289"/>
      <c r="Q26" s="293"/>
      <c r="R26" s="294"/>
      <c r="S26" s="294"/>
      <c r="T26" s="294"/>
      <c r="U26" s="294"/>
      <c r="V26" s="294"/>
      <c r="W26" s="294"/>
      <c r="X26" s="294"/>
      <c r="Y26" s="294"/>
      <c r="Z26" s="294"/>
      <c r="AA26" s="294"/>
      <c r="AB26" s="294"/>
      <c r="AC26" s="294"/>
      <c r="AD26" s="294"/>
      <c r="AE26" s="294"/>
      <c r="AF26" s="294"/>
      <c r="AG26" s="294"/>
      <c r="AH26" s="295"/>
      <c r="AI26" s="266"/>
      <c r="AJ26" s="267"/>
      <c r="AK26" s="267"/>
      <c r="AL26" s="267"/>
      <c r="AM26" s="267"/>
      <c r="AN26" s="267"/>
      <c r="AO26" s="267"/>
      <c r="AP26" s="267"/>
      <c r="AQ26" s="267"/>
      <c r="AR26" s="267"/>
      <c r="AS26" s="268"/>
    </row>
    <row r="27" spans="1:45" s="96" customFormat="1" ht="13.5" customHeight="1">
      <c r="A27" s="278"/>
      <c r="B27" s="279"/>
      <c r="C27" s="279"/>
      <c r="D27" s="279"/>
      <c r="E27" s="280"/>
      <c r="F27" s="235"/>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7"/>
      <c r="AI27" s="266"/>
      <c r="AJ27" s="267"/>
      <c r="AK27" s="267"/>
      <c r="AL27" s="267"/>
      <c r="AM27" s="267"/>
      <c r="AN27" s="267"/>
      <c r="AO27" s="267"/>
      <c r="AP27" s="267"/>
      <c r="AQ27" s="267"/>
      <c r="AR27" s="267"/>
      <c r="AS27" s="268"/>
    </row>
    <row r="28" spans="1:45" s="96" customFormat="1" ht="13.5" customHeight="1">
      <c r="A28" s="278"/>
      <c r="B28" s="279"/>
      <c r="C28" s="279"/>
      <c r="D28" s="279"/>
      <c r="E28" s="280"/>
      <c r="F28" s="238"/>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40"/>
      <c r="AI28" s="266"/>
      <c r="AJ28" s="267"/>
      <c r="AK28" s="267"/>
      <c r="AL28" s="267"/>
      <c r="AM28" s="267"/>
      <c r="AN28" s="267"/>
      <c r="AO28" s="267"/>
      <c r="AP28" s="267"/>
      <c r="AQ28" s="267"/>
      <c r="AR28" s="267"/>
      <c r="AS28" s="268"/>
    </row>
    <row r="29" spans="1:45" s="96" customFormat="1" ht="13.5" customHeight="1">
      <c r="A29" s="278"/>
      <c r="B29" s="279"/>
      <c r="C29" s="279"/>
      <c r="D29" s="279"/>
      <c r="E29" s="280"/>
      <c r="F29" s="235"/>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7"/>
      <c r="AI29" s="266"/>
      <c r="AJ29" s="267"/>
      <c r="AK29" s="267"/>
      <c r="AL29" s="267"/>
      <c r="AM29" s="267"/>
      <c r="AN29" s="267"/>
      <c r="AO29" s="267"/>
      <c r="AP29" s="267"/>
      <c r="AQ29" s="267"/>
      <c r="AR29" s="267"/>
      <c r="AS29" s="268"/>
    </row>
    <row r="30" spans="1:45" s="96" customFormat="1" ht="13.5" customHeight="1">
      <c r="A30" s="281"/>
      <c r="B30" s="282"/>
      <c r="C30" s="282"/>
      <c r="D30" s="282"/>
      <c r="E30" s="283"/>
      <c r="F30" s="238"/>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40"/>
      <c r="AI30" s="269"/>
      <c r="AJ30" s="270"/>
      <c r="AK30" s="270"/>
      <c r="AL30" s="270"/>
      <c r="AM30" s="270"/>
      <c r="AN30" s="270"/>
      <c r="AO30" s="270"/>
      <c r="AP30" s="270"/>
      <c r="AQ30" s="270"/>
      <c r="AR30" s="270"/>
      <c r="AS30" s="271"/>
    </row>
    <row r="31" spans="1:45" s="97" customFormat="1">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row>
    <row r="32" spans="1:45" s="97" customFormat="1">
      <c r="A32" s="81" t="s">
        <v>131</v>
      </c>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row>
    <row r="33" spans="1:45" s="97" customFormat="1">
      <c r="A33" s="324" t="s">
        <v>132</v>
      </c>
      <c r="B33" s="325"/>
      <c r="C33" s="325"/>
      <c r="D33" s="325"/>
      <c r="E33" s="325"/>
      <c r="F33" s="328"/>
      <c r="G33" s="318"/>
      <c r="H33" s="318"/>
      <c r="I33" s="318"/>
      <c r="J33" s="318"/>
      <c r="K33" s="329"/>
      <c r="L33" s="332" t="s">
        <v>133</v>
      </c>
      <c r="M33" s="332"/>
      <c r="N33" s="332"/>
      <c r="O33" s="333"/>
      <c r="P33" s="336" t="s">
        <v>134</v>
      </c>
      <c r="Q33" s="337"/>
      <c r="R33" s="337"/>
      <c r="S33" s="337"/>
      <c r="T33" s="337"/>
      <c r="U33" s="328"/>
      <c r="V33" s="318"/>
      <c r="W33" s="318"/>
      <c r="X33" s="318"/>
      <c r="Y33" s="318"/>
      <c r="Z33" s="329"/>
      <c r="AA33" s="309" t="s">
        <v>135</v>
      </c>
      <c r="AB33" s="309"/>
      <c r="AC33" s="309"/>
      <c r="AD33" s="310"/>
      <c r="AE33" s="299" t="s">
        <v>136</v>
      </c>
      <c r="AF33" s="300"/>
      <c r="AG33" s="300"/>
      <c r="AH33" s="300"/>
      <c r="AI33" s="300"/>
      <c r="AJ33" s="303"/>
      <c r="AK33" s="304"/>
      <c r="AL33" s="304"/>
      <c r="AM33" s="304"/>
      <c r="AN33" s="304"/>
      <c r="AO33" s="305"/>
      <c r="AP33" s="309" t="s">
        <v>137</v>
      </c>
      <c r="AQ33" s="309"/>
      <c r="AR33" s="309"/>
      <c r="AS33" s="310"/>
    </row>
    <row r="34" spans="1:45" s="97" customFormat="1">
      <c r="A34" s="326"/>
      <c r="B34" s="327"/>
      <c r="C34" s="327"/>
      <c r="D34" s="327"/>
      <c r="E34" s="327"/>
      <c r="F34" s="330"/>
      <c r="G34" s="319"/>
      <c r="H34" s="319"/>
      <c r="I34" s="319"/>
      <c r="J34" s="319"/>
      <c r="K34" s="331"/>
      <c r="L34" s="334"/>
      <c r="M34" s="334"/>
      <c r="N34" s="334"/>
      <c r="O34" s="335"/>
      <c r="P34" s="338"/>
      <c r="Q34" s="339"/>
      <c r="R34" s="339"/>
      <c r="S34" s="339"/>
      <c r="T34" s="339"/>
      <c r="U34" s="330"/>
      <c r="V34" s="319"/>
      <c r="W34" s="319"/>
      <c r="X34" s="319"/>
      <c r="Y34" s="319"/>
      <c r="Z34" s="331"/>
      <c r="AA34" s="311"/>
      <c r="AB34" s="311"/>
      <c r="AC34" s="311"/>
      <c r="AD34" s="312"/>
      <c r="AE34" s="301"/>
      <c r="AF34" s="302"/>
      <c r="AG34" s="302"/>
      <c r="AH34" s="302"/>
      <c r="AI34" s="302"/>
      <c r="AJ34" s="306"/>
      <c r="AK34" s="307"/>
      <c r="AL34" s="307"/>
      <c r="AM34" s="307"/>
      <c r="AN34" s="307"/>
      <c r="AO34" s="308"/>
      <c r="AP34" s="311"/>
      <c r="AQ34" s="311"/>
      <c r="AR34" s="311"/>
      <c r="AS34" s="312"/>
    </row>
    <row r="35" spans="1:45" s="97" customFormat="1">
      <c r="A35" s="98" t="s">
        <v>138</v>
      </c>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row>
    <row r="36" spans="1:45" ht="14.25" customHeight="1"/>
    <row r="37" spans="1:45">
      <c r="A37" s="81" t="s">
        <v>139</v>
      </c>
    </row>
    <row r="38" spans="1:45">
      <c r="A38" s="313" t="s">
        <v>140</v>
      </c>
      <c r="B38" s="313"/>
      <c r="C38" s="313"/>
      <c r="D38" s="313"/>
      <c r="E38" s="313"/>
      <c r="F38" s="313"/>
      <c r="G38" s="313"/>
      <c r="H38" s="313"/>
      <c r="I38" s="313"/>
      <c r="J38" s="313"/>
      <c r="K38" s="313"/>
      <c r="L38" s="313"/>
      <c r="M38" s="313"/>
      <c r="N38" s="313"/>
      <c r="O38" s="313"/>
      <c r="P38" s="313"/>
      <c r="Q38" s="313"/>
      <c r="R38" s="314" t="s">
        <v>141</v>
      </c>
      <c r="S38" s="315"/>
      <c r="T38" s="315"/>
      <c r="U38" s="315"/>
      <c r="V38" s="315"/>
      <c r="W38" s="318"/>
      <c r="X38" s="318"/>
      <c r="Y38" s="318"/>
      <c r="Z38" s="318"/>
      <c r="AA38" s="318"/>
      <c r="AB38" s="318"/>
      <c r="AC38" s="318"/>
      <c r="AD38" s="318"/>
      <c r="AE38" s="318"/>
      <c r="AF38" s="318"/>
      <c r="AG38" s="318"/>
      <c r="AH38" s="318"/>
      <c r="AI38" s="318"/>
      <c r="AJ38" s="320" t="s">
        <v>142</v>
      </c>
      <c r="AK38" s="320"/>
      <c r="AL38" s="320"/>
      <c r="AM38" s="320"/>
      <c r="AN38" s="320"/>
      <c r="AO38" s="320"/>
      <c r="AP38" s="320"/>
      <c r="AQ38" s="320"/>
      <c r="AR38" s="320"/>
      <c r="AS38" s="321"/>
    </row>
    <row r="39" spans="1:45">
      <c r="A39" s="313"/>
      <c r="B39" s="313"/>
      <c r="C39" s="313"/>
      <c r="D39" s="313"/>
      <c r="E39" s="313"/>
      <c r="F39" s="313"/>
      <c r="G39" s="313"/>
      <c r="H39" s="313"/>
      <c r="I39" s="313"/>
      <c r="J39" s="313"/>
      <c r="K39" s="313"/>
      <c r="L39" s="313"/>
      <c r="M39" s="313"/>
      <c r="N39" s="313"/>
      <c r="O39" s="313"/>
      <c r="P39" s="313"/>
      <c r="Q39" s="313"/>
      <c r="R39" s="316"/>
      <c r="S39" s="317"/>
      <c r="T39" s="317"/>
      <c r="U39" s="317"/>
      <c r="V39" s="317"/>
      <c r="W39" s="319"/>
      <c r="X39" s="319"/>
      <c r="Y39" s="319"/>
      <c r="Z39" s="319"/>
      <c r="AA39" s="319"/>
      <c r="AB39" s="319"/>
      <c r="AC39" s="319"/>
      <c r="AD39" s="319"/>
      <c r="AE39" s="319"/>
      <c r="AF39" s="319"/>
      <c r="AG39" s="319"/>
      <c r="AH39" s="319"/>
      <c r="AI39" s="319"/>
      <c r="AJ39" s="322"/>
      <c r="AK39" s="322"/>
      <c r="AL39" s="322"/>
      <c r="AM39" s="322"/>
      <c r="AN39" s="322"/>
      <c r="AO39" s="322"/>
      <c r="AP39" s="322"/>
      <c r="AQ39" s="322"/>
      <c r="AR39" s="322"/>
      <c r="AS39" s="323"/>
    </row>
    <row r="40" spans="1:45">
      <c r="A40" s="313" t="s">
        <v>143</v>
      </c>
      <c r="B40" s="313"/>
      <c r="C40" s="313"/>
      <c r="D40" s="313"/>
      <c r="E40" s="313"/>
      <c r="F40" s="313"/>
      <c r="G40" s="313"/>
      <c r="H40" s="313"/>
      <c r="I40" s="313"/>
      <c r="J40" s="313"/>
      <c r="K40" s="313"/>
      <c r="L40" s="313"/>
      <c r="M40" s="313"/>
      <c r="N40" s="313"/>
      <c r="O40" s="313"/>
      <c r="P40" s="313"/>
      <c r="Q40" s="313"/>
      <c r="R40" s="314" t="s">
        <v>144</v>
      </c>
      <c r="S40" s="315"/>
      <c r="T40" s="315"/>
      <c r="U40" s="315"/>
      <c r="V40" s="315"/>
      <c r="W40" s="318"/>
      <c r="X40" s="318"/>
      <c r="Y40" s="318"/>
      <c r="Z40" s="318"/>
      <c r="AA40" s="318"/>
      <c r="AB40" s="318"/>
      <c r="AC40" s="318"/>
      <c r="AD40" s="318"/>
      <c r="AE40" s="318"/>
      <c r="AF40" s="318"/>
      <c r="AG40" s="318"/>
      <c r="AH40" s="318"/>
      <c r="AI40" s="318"/>
      <c r="AJ40" s="340" t="s">
        <v>145</v>
      </c>
      <c r="AK40" s="340"/>
      <c r="AL40" s="340"/>
      <c r="AM40" s="340"/>
      <c r="AN40" s="340"/>
      <c r="AO40" s="340"/>
      <c r="AP40" s="340"/>
      <c r="AQ40" s="340"/>
      <c r="AR40" s="340"/>
      <c r="AS40" s="341"/>
    </row>
    <row r="41" spans="1:45">
      <c r="A41" s="313"/>
      <c r="B41" s="313"/>
      <c r="C41" s="313"/>
      <c r="D41" s="313"/>
      <c r="E41" s="313"/>
      <c r="F41" s="313"/>
      <c r="G41" s="313"/>
      <c r="H41" s="313"/>
      <c r="I41" s="313"/>
      <c r="J41" s="313"/>
      <c r="K41" s="313"/>
      <c r="L41" s="313"/>
      <c r="M41" s="313"/>
      <c r="N41" s="313"/>
      <c r="O41" s="313"/>
      <c r="P41" s="313"/>
      <c r="Q41" s="313"/>
      <c r="R41" s="316"/>
      <c r="S41" s="317"/>
      <c r="T41" s="317"/>
      <c r="U41" s="317"/>
      <c r="V41" s="317"/>
      <c r="W41" s="319"/>
      <c r="X41" s="319"/>
      <c r="Y41" s="319"/>
      <c r="Z41" s="319"/>
      <c r="AA41" s="319"/>
      <c r="AB41" s="319"/>
      <c r="AC41" s="319"/>
      <c r="AD41" s="319"/>
      <c r="AE41" s="319"/>
      <c r="AF41" s="319"/>
      <c r="AG41" s="319"/>
      <c r="AH41" s="319"/>
      <c r="AI41" s="319"/>
      <c r="AJ41" s="342"/>
      <c r="AK41" s="342"/>
      <c r="AL41" s="342"/>
      <c r="AM41" s="342"/>
      <c r="AN41" s="342"/>
      <c r="AO41" s="342"/>
      <c r="AP41" s="342"/>
      <c r="AQ41" s="342"/>
      <c r="AR41" s="342"/>
      <c r="AS41" s="343"/>
    </row>
    <row r="42" spans="1:45" ht="15.75" customHeight="1">
      <c r="A42" s="313" t="s">
        <v>146</v>
      </c>
      <c r="B42" s="313"/>
      <c r="C42" s="313"/>
      <c r="D42" s="313"/>
      <c r="E42" s="313"/>
      <c r="F42" s="313"/>
      <c r="G42" s="313"/>
      <c r="H42" s="313"/>
      <c r="I42" s="313"/>
      <c r="J42" s="313"/>
      <c r="K42" s="313"/>
      <c r="L42" s="313"/>
      <c r="M42" s="313"/>
      <c r="N42" s="313"/>
      <c r="O42" s="313"/>
      <c r="P42" s="313"/>
      <c r="Q42" s="313"/>
      <c r="R42" s="314" t="s">
        <v>147</v>
      </c>
      <c r="S42" s="315"/>
      <c r="T42" s="315"/>
      <c r="U42" s="315"/>
      <c r="V42" s="315"/>
      <c r="W42" s="344" t="s">
        <v>148</v>
      </c>
      <c r="X42" s="344"/>
      <c r="Y42" s="344"/>
      <c r="Z42" s="344"/>
      <c r="AA42" s="344"/>
      <c r="AB42" s="344"/>
      <c r="AC42" s="344"/>
      <c r="AD42" s="344"/>
      <c r="AE42" s="344"/>
      <c r="AF42" s="344"/>
      <c r="AG42" s="344"/>
      <c r="AH42" s="344"/>
      <c r="AI42" s="344"/>
      <c r="AJ42" s="340" t="s">
        <v>149</v>
      </c>
      <c r="AK42" s="340"/>
      <c r="AL42" s="340"/>
      <c r="AM42" s="340"/>
      <c r="AN42" s="340"/>
      <c r="AO42" s="340"/>
      <c r="AP42" s="340"/>
      <c r="AQ42" s="340"/>
      <c r="AR42" s="340"/>
      <c r="AS42" s="341"/>
    </row>
    <row r="43" spans="1:45">
      <c r="A43" s="313"/>
      <c r="B43" s="313"/>
      <c r="C43" s="313"/>
      <c r="D43" s="313"/>
      <c r="E43" s="313"/>
      <c r="F43" s="313"/>
      <c r="G43" s="313"/>
      <c r="H43" s="313"/>
      <c r="I43" s="313"/>
      <c r="J43" s="313"/>
      <c r="K43" s="313"/>
      <c r="L43" s="313"/>
      <c r="M43" s="313"/>
      <c r="N43" s="313"/>
      <c r="O43" s="313"/>
      <c r="P43" s="313"/>
      <c r="Q43" s="313"/>
      <c r="R43" s="316"/>
      <c r="S43" s="317"/>
      <c r="T43" s="317"/>
      <c r="U43" s="317"/>
      <c r="V43" s="317"/>
      <c r="W43" s="345"/>
      <c r="X43" s="345"/>
      <c r="Y43" s="345"/>
      <c r="Z43" s="345"/>
      <c r="AA43" s="345"/>
      <c r="AB43" s="345"/>
      <c r="AC43" s="345"/>
      <c r="AD43" s="345"/>
      <c r="AE43" s="345"/>
      <c r="AF43" s="345"/>
      <c r="AG43" s="345"/>
      <c r="AH43" s="345"/>
      <c r="AI43" s="345"/>
      <c r="AJ43" s="342"/>
      <c r="AK43" s="342"/>
      <c r="AL43" s="342"/>
      <c r="AM43" s="342"/>
      <c r="AN43" s="342"/>
      <c r="AO43" s="342"/>
      <c r="AP43" s="342"/>
      <c r="AQ43" s="342"/>
      <c r="AR43" s="342"/>
      <c r="AS43" s="343"/>
    </row>
    <row r="44" spans="1:45">
      <c r="A44" s="313" t="s">
        <v>150</v>
      </c>
      <c r="B44" s="313"/>
      <c r="C44" s="313"/>
      <c r="D44" s="313"/>
      <c r="E44" s="313"/>
      <c r="F44" s="313"/>
      <c r="G44" s="313"/>
      <c r="H44" s="313"/>
      <c r="I44" s="313"/>
      <c r="J44" s="313"/>
      <c r="K44" s="313"/>
      <c r="L44" s="313"/>
      <c r="M44" s="313"/>
      <c r="N44" s="313"/>
      <c r="O44" s="313"/>
      <c r="P44" s="313"/>
      <c r="Q44" s="313"/>
      <c r="R44" s="349" t="s">
        <v>151</v>
      </c>
      <c r="S44" s="315"/>
      <c r="T44" s="315"/>
      <c r="U44" s="315"/>
      <c r="V44" s="315"/>
      <c r="W44" s="350" t="str">
        <f>IF(W40&lt;&gt;"",ROUND(W38*W40*0.0000258,2),"")</f>
        <v/>
      </c>
      <c r="X44" s="350"/>
      <c r="Y44" s="350"/>
      <c r="Z44" s="350"/>
      <c r="AA44" s="350"/>
      <c r="AB44" s="350"/>
      <c r="AC44" s="350"/>
      <c r="AD44" s="350"/>
      <c r="AE44" s="350"/>
      <c r="AF44" s="350"/>
      <c r="AG44" s="350"/>
      <c r="AH44" s="350"/>
      <c r="AI44" s="350"/>
      <c r="AJ44" s="340" t="s">
        <v>152</v>
      </c>
      <c r="AK44" s="340"/>
      <c r="AL44" s="340"/>
      <c r="AM44" s="340"/>
      <c r="AN44" s="340"/>
      <c r="AO44" s="340"/>
      <c r="AP44" s="340"/>
      <c r="AQ44" s="340"/>
      <c r="AR44" s="340"/>
      <c r="AS44" s="341"/>
    </row>
    <row r="45" spans="1:45">
      <c r="A45" s="313"/>
      <c r="B45" s="313"/>
      <c r="C45" s="313"/>
      <c r="D45" s="313"/>
      <c r="E45" s="313"/>
      <c r="F45" s="313"/>
      <c r="G45" s="313"/>
      <c r="H45" s="313"/>
      <c r="I45" s="313"/>
      <c r="J45" s="313"/>
      <c r="K45" s="313"/>
      <c r="L45" s="313"/>
      <c r="M45" s="313"/>
      <c r="N45" s="313"/>
      <c r="O45" s="313"/>
      <c r="P45" s="313"/>
      <c r="Q45" s="313"/>
      <c r="R45" s="316"/>
      <c r="S45" s="317"/>
      <c r="T45" s="317"/>
      <c r="U45" s="317"/>
      <c r="V45" s="317"/>
      <c r="W45" s="351"/>
      <c r="X45" s="351"/>
      <c r="Y45" s="351"/>
      <c r="Z45" s="351"/>
      <c r="AA45" s="351"/>
      <c r="AB45" s="351"/>
      <c r="AC45" s="351"/>
      <c r="AD45" s="351"/>
      <c r="AE45" s="351"/>
      <c r="AF45" s="351"/>
      <c r="AG45" s="351"/>
      <c r="AH45" s="351"/>
      <c r="AI45" s="351"/>
      <c r="AJ45" s="342"/>
      <c r="AK45" s="342"/>
      <c r="AL45" s="342"/>
      <c r="AM45" s="342"/>
      <c r="AN45" s="342"/>
      <c r="AO45" s="342"/>
      <c r="AP45" s="342"/>
      <c r="AQ45" s="342"/>
      <c r="AR45" s="342"/>
      <c r="AS45" s="343"/>
    </row>
    <row r="46" spans="1:45">
      <c r="A46" s="346" t="s">
        <v>153</v>
      </c>
      <c r="B46" s="313"/>
      <c r="C46" s="313"/>
      <c r="D46" s="313"/>
      <c r="E46" s="313"/>
      <c r="F46" s="313"/>
      <c r="G46" s="313"/>
      <c r="H46" s="313"/>
      <c r="I46" s="313"/>
      <c r="J46" s="313"/>
      <c r="K46" s="313"/>
      <c r="L46" s="313"/>
      <c r="M46" s="313"/>
      <c r="N46" s="313"/>
      <c r="O46" s="313"/>
      <c r="P46" s="313"/>
      <c r="Q46" s="313"/>
      <c r="R46" s="314" t="s">
        <v>154</v>
      </c>
      <c r="S46" s="315"/>
      <c r="T46" s="315"/>
      <c r="U46" s="315"/>
      <c r="V46" s="315"/>
      <c r="W46" s="347" t="str">
        <f>IF('別紙5-2'!AZ33="","",'別紙5-2'!AZ33)</f>
        <v/>
      </c>
      <c r="X46" s="347"/>
      <c r="Y46" s="347"/>
      <c r="Z46" s="347"/>
      <c r="AA46" s="347"/>
      <c r="AB46" s="347"/>
      <c r="AC46" s="347"/>
      <c r="AD46" s="347"/>
      <c r="AE46" s="347"/>
      <c r="AF46" s="347"/>
      <c r="AG46" s="347"/>
      <c r="AH46" s="347"/>
      <c r="AI46" s="347"/>
      <c r="AJ46" s="320" t="s">
        <v>135</v>
      </c>
      <c r="AK46" s="320"/>
      <c r="AL46" s="320"/>
      <c r="AM46" s="320"/>
      <c r="AN46" s="320"/>
      <c r="AO46" s="320"/>
      <c r="AP46" s="320"/>
      <c r="AQ46" s="320"/>
      <c r="AR46" s="320"/>
      <c r="AS46" s="321"/>
    </row>
    <row r="47" spans="1:45">
      <c r="A47" s="313"/>
      <c r="B47" s="313"/>
      <c r="C47" s="313"/>
      <c r="D47" s="313"/>
      <c r="E47" s="313"/>
      <c r="F47" s="313"/>
      <c r="G47" s="313"/>
      <c r="H47" s="313"/>
      <c r="I47" s="313"/>
      <c r="J47" s="313"/>
      <c r="K47" s="313"/>
      <c r="L47" s="313"/>
      <c r="M47" s="313"/>
      <c r="N47" s="313"/>
      <c r="O47" s="313"/>
      <c r="P47" s="313"/>
      <c r="Q47" s="313"/>
      <c r="R47" s="316"/>
      <c r="S47" s="317"/>
      <c r="T47" s="317"/>
      <c r="U47" s="317"/>
      <c r="V47" s="317"/>
      <c r="W47" s="348"/>
      <c r="X47" s="348"/>
      <c r="Y47" s="348"/>
      <c r="Z47" s="348"/>
      <c r="AA47" s="348"/>
      <c r="AB47" s="348"/>
      <c r="AC47" s="348"/>
      <c r="AD47" s="348"/>
      <c r="AE47" s="348"/>
      <c r="AF47" s="348"/>
      <c r="AG47" s="348"/>
      <c r="AH47" s="348"/>
      <c r="AI47" s="348"/>
      <c r="AJ47" s="322"/>
      <c r="AK47" s="322"/>
      <c r="AL47" s="322"/>
      <c r="AM47" s="322"/>
      <c r="AN47" s="322"/>
      <c r="AO47" s="322"/>
      <c r="AP47" s="322"/>
      <c r="AQ47" s="322"/>
      <c r="AR47" s="322"/>
      <c r="AS47" s="323"/>
    </row>
    <row r="48" spans="1:45" ht="13.5" customHeight="1">
      <c r="A48" s="346" t="s">
        <v>155</v>
      </c>
      <c r="B48" s="313"/>
      <c r="C48" s="313"/>
      <c r="D48" s="313"/>
      <c r="E48" s="313"/>
      <c r="F48" s="313"/>
      <c r="G48" s="313"/>
      <c r="H48" s="313"/>
      <c r="I48" s="313"/>
      <c r="J48" s="313"/>
      <c r="K48" s="313"/>
      <c r="L48" s="313"/>
      <c r="M48" s="313"/>
      <c r="N48" s="313"/>
      <c r="O48" s="313"/>
      <c r="P48" s="313"/>
      <c r="Q48" s="313"/>
      <c r="R48" s="314" t="s">
        <v>156</v>
      </c>
      <c r="S48" s="315"/>
      <c r="T48" s="315"/>
      <c r="U48" s="315"/>
      <c r="V48" s="315"/>
      <c r="W48" s="347" t="str">
        <f>IF('別紙5-2'!AZ34="","",'別紙5-2'!AZ34)</f>
        <v/>
      </c>
      <c r="X48" s="347"/>
      <c r="Y48" s="347"/>
      <c r="Z48" s="347"/>
      <c r="AA48" s="347"/>
      <c r="AB48" s="347"/>
      <c r="AC48" s="347"/>
      <c r="AD48" s="347"/>
      <c r="AE48" s="347"/>
      <c r="AF48" s="347"/>
      <c r="AG48" s="347"/>
      <c r="AH48" s="347"/>
      <c r="AI48" s="347"/>
      <c r="AJ48" s="340" t="s">
        <v>157</v>
      </c>
      <c r="AK48" s="340"/>
      <c r="AL48" s="340"/>
      <c r="AM48" s="340"/>
      <c r="AN48" s="340"/>
      <c r="AO48" s="340"/>
      <c r="AP48" s="340"/>
      <c r="AQ48" s="340"/>
      <c r="AR48" s="340"/>
      <c r="AS48" s="341"/>
    </row>
    <row r="49" spans="1:45">
      <c r="A49" s="313"/>
      <c r="B49" s="313"/>
      <c r="C49" s="313"/>
      <c r="D49" s="313"/>
      <c r="E49" s="313"/>
      <c r="F49" s="313"/>
      <c r="G49" s="313"/>
      <c r="H49" s="313"/>
      <c r="I49" s="313"/>
      <c r="J49" s="313"/>
      <c r="K49" s="313"/>
      <c r="L49" s="313"/>
      <c r="M49" s="313"/>
      <c r="N49" s="313"/>
      <c r="O49" s="313"/>
      <c r="P49" s="313"/>
      <c r="Q49" s="313"/>
      <c r="R49" s="316"/>
      <c r="S49" s="317"/>
      <c r="T49" s="317"/>
      <c r="U49" s="317"/>
      <c r="V49" s="317"/>
      <c r="W49" s="348"/>
      <c r="X49" s="348"/>
      <c r="Y49" s="348"/>
      <c r="Z49" s="348"/>
      <c r="AA49" s="348"/>
      <c r="AB49" s="348"/>
      <c r="AC49" s="348"/>
      <c r="AD49" s="348"/>
      <c r="AE49" s="348"/>
      <c r="AF49" s="348"/>
      <c r="AG49" s="348"/>
      <c r="AH49" s="348"/>
      <c r="AI49" s="348"/>
      <c r="AJ49" s="342"/>
      <c r="AK49" s="342"/>
      <c r="AL49" s="342"/>
      <c r="AM49" s="342"/>
      <c r="AN49" s="342"/>
      <c r="AO49" s="342"/>
      <c r="AP49" s="342"/>
      <c r="AQ49" s="342"/>
      <c r="AR49" s="342"/>
      <c r="AS49" s="343"/>
    </row>
    <row r="50" spans="1:45" s="98" customFormat="1" ht="12">
      <c r="A50" s="98" t="s">
        <v>158</v>
      </c>
    </row>
    <row r="51" spans="1:45" s="98" customFormat="1" ht="12">
      <c r="A51" s="98" t="s">
        <v>159</v>
      </c>
    </row>
    <row r="52" spans="1:45" s="98" customFormat="1" ht="12">
      <c r="A52" s="98" t="s">
        <v>160</v>
      </c>
    </row>
    <row r="53" spans="1:45" s="98" customFormat="1" ht="12">
      <c r="A53" s="98" t="s">
        <v>161</v>
      </c>
    </row>
    <row r="54" spans="1:45" s="98" customFormat="1" ht="12">
      <c r="A54" s="98" t="s">
        <v>162</v>
      </c>
    </row>
    <row r="55" spans="1:45" s="98" customFormat="1" ht="12">
      <c r="A55" s="98" t="s">
        <v>163</v>
      </c>
    </row>
    <row r="56" spans="1:45" s="98" customFormat="1" ht="12">
      <c r="A56" s="98" t="s">
        <v>164</v>
      </c>
    </row>
    <row r="57" spans="1:45" s="98" customFormat="1" ht="12">
      <c r="A57" s="99" t="s">
        <v>165</v>
      </c>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row>
    <row r="58" spans="1:45" s="98" customFormat="1" ht="12">
      <c r="A58" s="98" t="s">
        <v>166</v>
      </c>
      <c r="B58" s="100"/>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row>
    <row r="59" spans="1:45">
      <c r="A59" s="98" t="s">
        <v>167</v>
      </c>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row>
    <row r="60" spans="1:45">
      <c r="A60" s="98"/>
    </row>
    <row r="61" spans="1:45">
      <c r="A61" s="102"/>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row>
  </sheetData>
  <mergeCells count="65">
    <mergeCell ref="A48:Q49"/>
    <mergeCell ref="R48:V49"/>
    <mergeCell ref="W48:AI49"/>
    <mergeCell ref="AJ48:AS49"/>
    <mergeCell ref="A44:Q45"/>
    <mergeCell ref="R44:V45"/>
    <mergeCell ref="W44:AI45"/>
    <mergeCell ref="AJ44:AS45"/>
    <mergeCell ref="A46:Q47"/>
    <mergeCell ref="R46:V47"/>
    <mergeCell ref="W46:AI47"/>
    <mergeCell ref="AJ46:AS47"/>
    <mergeCell ref="A40:Q41"/>
    <mergeCell ref="R40:V41"/>
    <mergeCell ref="W40:AI41"/>
    <mergeCell ref="AJ40:AS41"/>
    <mergeCell ref="A42:Q43"/>
    <mergeCell ref="R42:V43"/>
    <mergeCell ref="W42:AI43"/>
    <mergeCell ref="AJ42:AS43"/>
    <mergeCell ref="AE33:AI34"/>
    <mergeCell ref="AJ33:AO34"/>
    <mergeCell ref="AP33:AS34"/>
    <mergeCell ref="A38:Q39"/>
    <mergeCell ref="R38:V39"/>
    <mergeCell ref="W38:AI39"/>
    <mergeCell ref="AJ38:AS39"/>
    <mergeCell ref="A33:E34"/>
    <mergeCell ref="F33:K34"/>
    <mergeCell ref="L33:O34"/>
    <mergeCell ref="P33:T34"/>
    <mergeCell ref="U33:Z34"/>
    <mergeCell ref="AA33:AD34"/>
    <mergeCell ref="F29:AH30"/>
    <mergeCell ref="A16:AS16"/>
    <mergeCell ref="A19:E21"/>
    <mergeCell ref="F19:AH21"/>
    <mergeCell ref="AI19:AS19"/>
    <mergeCell ref="AI20:AS30"/>
    <mergeCell ref="A22:E24"/>
    <mergeCell ref="F22:AH24"/>
    <mergeCell ref="A25:E30"/>
    <mergeCell ref="F25:H25"/>
    <mergeCell ref="I25:K26"/>
    <mergeCell ref="L25:L26"/>
    <mergeCell ref="M25:P26"/>
    <mergeCell ref="Q25:AH26"/>
    <mergeCell ref="F26:H26"/>
    <mergeCell ref="F27:AH28"/>
    <mergeCell ref="A9:AR9"/>
    <mergeCell ref="A3:N3"/>
    <mergeCell ref="AD3:AS3"/>
    <mergeCell ref="A4:B5"/>
    <mergeCell ref="C4:D5"/>
    <mergeCell ref="E4:F5"/>
    <mergeCell ref="G4:H5"/>
    <mergeCell ref="I4:J5"/>
    <mergeCell ref="K4:L5"/>
    <mergeCell ref="M4:N5"/>
    <mergeCell ref="AD4:AG5"/>
    <mergeCell ref="AH4:AK5"/>
    <mergeCell ref="AL4:AO5"/>
    <mergeCell ref="AP4:AS5"/>
    <mergeCell ref="A7:AR7"/>
    <mergeCell ref="A8:AR8"/>
  </mergeCells>
  <phoneticPr fontId="4"/>
  <printOptions horizontalCentered="1"/>
  <pageMargins left="0" right="0" top="0.59055118110236227"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R43"/>
  <sheetViews>
    <sheetView view="pageBreakPreview" zoomScale="85" zoomScaleNormal="80" zoomScaleSheetLayoutView="85" workbookViewId="0">
      <selection activeCell="BL8" sqref="BL8"/>
    </sheetView>
  </sheetViews>
  <sheetFormatPr defaultRowHeight="13.5"/>
  <cols>
    <col min="1" max="1" width="2.875" style="1" customWidth="1"/>
    <col min="2" max="2" width="1.5" style="1" customWidth="1"/>
    <col min="3" max="45" width="2" style="1" customWidth="1"/>
    <col min="46" max="46" width="8.5" style="1" customWidth="1"/>
    <col min="47" max="58" width="8.625" style="1" customWidth="1"/>
    <col min="59" max="16384" width="9" style="1"/>
  </cols>
  <sheetData>
    <row r="1" spans="1:58" ht="19.5" customHeight="1">
      <c r="A1" s="514"/>
      <c r="C1" s="2" t="s">
        <v>0</v>
      </c>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515" t="s">
        <v>1</v>
      </c>
      <c r="AO1" s="515"/>
      <c r="AP1" s="515"/>
      <c r="AQ1" s="515"/>
      <c r="AR1" s="515"/>
      <c r="AS1" s="515"/>
      <c r="AT1" s="367"/>
      <c r="AU1" s="369"/>
      <c r="AV1" s="516" t="s">
        <v>2</v>
      </c>
      <c r="AW1" s="518" t="str">
        <f>IF('別紙5-1'!F19="","",'別紙5-1'!F19)</f>
        <v/>
      </c>
      <c r="AX1" s="519"/>
      <c r="AY1" s="519"/>
      <c r="AZ1" s="520"/>
      <c r="BA1" s="516" t="s">
        <v>3</v>
      </c>
      <c r="BB1" s="499"/>
      <c r="BC1" s="500"/>
      <c r="BD1" s="500"/>
      <c r="BE1" s="501"/>
    </row>
    <row r="2" spans="1:58" s="4" customFormat="1" ht="19.5" customHeight="1">
      <c r="A2" s="514"/>
      <c r="C2" s="505" t="s">
        <v>4</v>
      </c>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5"/>
      <c r="AE2" s="505"/>
      <c r="AF2" s="505"/>
      <c r="AG2" s="505"/>
      <c r="AH2" s="505"/>
      <c r="AI2" s="505"/>
      <c r="AJ2" s="505"/>
      <c r="AK2" s="505"/>
      <c r="AL2" s="505"/>
      <c r="AM2" s="505"/>
      <c r="AN2" s="505"/>
      <c r="AO2" s="505"/>
      <c r="AP2" s="505"/>
      <c r="AQ2" s="505"/>
      <c r="AR2" s="505"/>
      <c r="AS2" s="505"/>
      <c r="AT2" s="5"/>
      <c r="AU2" s="5"/>
      <c r="AV2" s="517"/>
      <c r="AW2" s="521"/>
      <c r="AX2" s="522"/>
      <c r="AY2" s="522"/>
      <c r="AZ2" s="523"/>
      <c r="BA2" s="517"/>
      <c r="BB2" s="502"/>
      <c r="BC2" s="503"/>
      <c r="BD2" s="503"/>
      <c r="BE2" s="504"/>
    </row>
    <row r="3" spans="1:58" s="4" customFormat="1" ht="19.5" customHeight="1">
      <c r="A3" s="514"/>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506"/>
      <c r="AT3" s="6"/>
      <c r="AU3" s="7"/>
      <c r="AV3" s="7"/>
      <c r="AW3" s="7"/>
      <c r="AX3" s="7"/>
      <c r="AY3" s="7"/>
      <c r="AZ3" s="7"/>
      <c r="BA3" s="7"/>
      <c r="BB3" s="7"/>
      <c r="BC3" s="7"/>
      <c r="BD3" s="7"/>
      <c r="BE3" s="7"/>
      <c r="BF3" s="7"/>
    </row>
    <row r="4" spans="1:58" ht="15.75">
      <c r="A4" s="514"/>
      <c r="C4" s="421" t="s">
        <v>5</v>
      </c>
      <c r="D4" s="507"/>
      <c r="E4" s="507"/>
      <c r="F4" s="507"/>
      <c r="G4" s="507"/>
      <c r="H4" s="507"/>
      <c r="I4" s="507"/>
      <c r="J4" s="507"/>
      <c r="K4" s="508"/>
      <c r="L4" s="508"/>
      <c r="M4" s="508"/>
      <c r="N4" s="508"/>
      <c r="O4" s="508"/>
      <c r="P4" s="509" t="s">
        <v>6</v>
      </c>
      <c r="Q4" s="509"/>
      <c r="R4" s="509"/>
      <c r="S4" s="509"/>
      <c r="T4" s="510"/>
      <c r="U4" s="3"/>
      <c r="V4" s="3"/>
      <c r="W4" s="511" t="s">
        <v>7</v>
      </c>
      <c r="X4" s="511"/>
      <c r="Y4" s="511"/>
      <c r="Z4" s="511"/>
      <c r="AA4" s="511"/>
      <c r="AB4" s="511"/>
      <c r="AC4" s="511"/>
      <c r="AD4" s="511"/>
      <c r="AE4" s="511"/>
      <c r="AF4" s="511"/>
      <c r="AG4" s="511"/>
      <c r="AH4" s="511"/>
      <c r="AI4" s="511"/>
      <c r="AJ4" s="511"/>
      <c r="AK4" s="511"/>
      <c r="AL4" s="511"/>
      <c r="AM4" s="511"/>
      <c r="AN4" s="511"/>
      <c r="AO4" s="511"/>
      <c r="AP4" s="511"/>
      <c r="AQ4" s="511"/>
      <c r="AR4" s="511"/>
      <c r="AS4" s="511"/>
      <c r="AT4" s="511"/>
      <c r="AU4" s="511"/>
      <c r="AV4" s="511"/>
      <c r="AW4" s="511"/>
      <c r="AX4" s="3"/>
      <c r="AY4" s="3"/>
      <c r="AZ4" s="3"/>
      <c r="BA4" s="3"/>
      <c r="BB4" s="3"/>
      <c r="BC4" s="3"/>
      <c r="BD4" s="3"/>
      <c r="BE4" s="3"/>
      <c r="BF4" s="3"/>
    </row>
    <row r="5" spans="1:58" ht="18" customHeight="1">
      <c r="A5" s="514"/>
      <c r="C5" s="3"/>
      <c r="D5" s="3"/>
      <c r="E5" s="3"/>
      <c r="F5" s="3"/>
      <c r="G5" s="3"/>
      <c r="H5" s="3"/>
      <c r="I5" s="3"/>
      <c r="J5" s="3"/>
      <c r="K5" s="3"/>
      <c r="L5" s="3"/>
      <c r="M5" s="3"/>
      <c r="N5" s="3"/>
      <c r="O5" s="3"/>
      <c r="P5" s="3"/>
      <c r="Q5" s="3"/>
      <c r="R5" s="3"/>
      <c r="S5" s="3"/>
      <c r="T5" s="3"/>
      <c r="U5" s="8"/>
      <c r="V5" s="8"/>
      <c r="W5" s="524" t="s">
        <v>8</v>
      </c>
      <c r="X5" s="524"/>
      <c r="Y5" s="524" t="s">
        <v>9</v>
      </c>
      <c r="Z5" s="524"/>
      <c r="AA5" s="524"/>
      <c r="AB5" s="524"/>
      <c r="AC5" s="525" t="s">
        <v>10</v>
      </c>
      <c r="AD5" s="525"/>
      <c r="AE5" s="525"/>
      <c r="AF5" s="525"/>
      <c r="AG5" s="525"/>
      <c r="AH5" s="525"/>
      <c r="AI5" s="525"/>
      <c r="AJ5" s="525"/>
      <c r="AK5" s="525"/>
      <c r="AL5" s="525"/>
      <c r="AM5" s="525"/>
      <c r="AN5" s="511" t="s">
        <v>11</v>
      </c>
      <c r="AO5" s="511"/>
      <c r="AP5" s="511"/>
      <c r="AQ5" s="511"/>
      <c r="AR5" s="511"/>
      <c r="AS5" s="511"/>
      <c r="AT5" s="9">
        <v>9.9700000000000006</v>
      </c>
      <c r="AU5" s="10" t="s">
        <v>12</v>
      </c>
      <c r="AV5" s="11" t="s">
        <v>13</v>
      </c>
      <c r="AW5" s="12"/>
      <c r="AX5" s="13"/>
      <c r="AY5" s="3"/>
      <c r="AZ5" s="3"/>
      <c r="BA5" s="3"/>
      <c r="BB5" s="3"/>
      <c r="BC5" s="3"/>
      <c r="BD5" s="3"/>
      <c r="BE5" s="3"/>
      <c r="BF5" s="14"/>
    </row>
    <row r="6" spans="1:58" ht="18" customHeight="1">
      <c r="A6" s="514"/>
      <c r="C6" s="15"/>
      <c r="D6" s="15"/>
      <c r="E6" s="16"/>
      <c r="F6" s="8"/>
      <c r="G6" s="8"/>
      <c r="H6" s="8"/>
      <c r="I6" s="8"/>
      <c r="J6" s="8"/>
      <c r="K6" s="3"/>
      <c r="L6" s="3"/>
      <c r="M6" s="3"/>
      <c r="N6" s="3"/>
      <c r="O6" s="3"/>
      <c r="P6" s="8"/>
      <c r="Q6" s="8"/>
      <c r="R6" s="8"/>
      <c r="S6" s="8"/>
      <c r="T6" s="8"/>
      <c r="U6" s="8"/>
      <c r="V6" s="8"/>
      <c r="W6" s="524"/>
      <c r="X6" s="524"/>
      <c r="Y6" s="524"/>
      <c r="Z6" s="524"/>
      <c r="AA6" s="524"/>
      <c r="AB6" s="524"/>
      <c r="AC6" s="525" t="s">
        <v>14</v>
      </c>
      <c r="AD6" s="525"/>
      <c r="AE6" s="525"/>
      <c r="AF6" s="525"/>
      <c r="AG6" s="525"/>
      <c r="AH6" s="525"/>
      <c r="AI6" s="525"/>
      <c r="AJ6" s="525"/>
      <c r="AK6" s="525"/>
      <c r="AL6" s="525"/>
      <c r="AM6" s="525"/>
      <c r="AN6" s="511" t="s">
        <v>15</v>
      </c>
      <c r="AO6" s="511"/>
      <c r="AP6" s="511"/>
      <c r="AQ6" s="511"/>
      <c r="AR6" s="511"/>
      <c r="AS6" s="511"/>
      <c r="AT6" s="17">
        <f>AT5*1.3</f>
        <v>12.961000000000002</v>
      </c>
      <c r="AU6" s="18" t="s">
        <v>16</v>
      </c>
      <c r="AV6" s="19" t="s">
        <v>13</v>
      </c>
      <c r="AW6" s="20"/>
      <c r="AX6" s="13"/>
      <c r="AY6" s="3"/>
      <c r="AZ6" s="3"/>
      <c r="BA6" s="3"/>
      <c r="BB6" s="3"/>
      <c r="BC6" s="3"/>
      <c r="BD6" s="3"/>
      <c r="BE6" s="3"/>
      <c r="BF6" s="14"/>
    </row>
    <row r="7" spans="1:58" ht="18" customHeight="1">
      <c r="A7" s="514"/>
      <c r="C7" s="15"/>
      <c r="D7" s="15"/>
      <c r="E7" s="16"/>
      <c r="F7" s="8"/>
      <c r="G7" s="8"/>
      <c r="H7" s="8"/>
      <c r="I7" s="8"/>
      <c r="J7" s="8"/>
      <c r="K7" s="3"/>
      <c r="L7" s="3"/>
      <c r="M7" s="3"/>
      <c r="N7" s="3"/>
      <c r="O7" s="3"/>
      <c r="P7" s="8"/>
      <c r="Q7" s="8"/>
      <c r="R7" s="8"/>
      <c r="S7" s="8"/>
      <c r="T7" s="8"/>
      <c r="U7" s="8"/>
      <c r="V7" s="8"/>
      <c r="W7" s="524"/>
      <c r="X7" s="524"/>
      <c r="Y7" s="524"/>
      <c r="Z7" s="524"/>
      <c r="AA7" s="524"/>
      <c r="AB7" s="524"/>
      <c r="AC7" s="526" t="s">
        <v>17</v>
      </c>
      <c r="AD7" s="526"/>
      <c r="AE7" s="526"/>
      <c r="AF7" s="526"/>
      <c r="AG7" s="526"/>
      <c r="AH7" s="526"/>
      <c r="AI7" s="526"/>
      <c r="AJ7" s="526"/>
      <c r="AK7" s="526"/>
      <c r="AL7" s="526"/>
      <c r="AM7" s="526"/>
      <c r="AN7" s="511" t="s">
        <v>15</v>
      </c>
      <c r="AO7" s="511"/>
      <c r="AP7" s="511"/>
      <c r="AQ7" s="511"/>
      <c r="AR7" s="511"/>
      <c r="AS7" s="511"/>
      <c r="AT7" s="17">
        <v>9.2799999999999994</v>
      </c>
      <c r="AU7" s="18" t="s">
        <v>18</v>
      </c>
      <c r="AV7" s="19" t="s">
        <v>13</v>
      </c>
      <c r="AW7" s="20"/>
      <c r="AX7" s="14"/>
      <c r="AY7" s="21"/>
      <c r="AZ7" s="22" t="s">
        <v>19</v>
      </c>
      <c r="BA7" s="22"/>
      <c r="BB7" s="3"/>
      <c r="BC7" s="3"/>
      <c r="BD7" s="3"/>
      <c r="BE7" s="3"/>
      <c r="BF7" s="14"/>
    </row>
    <row r="8" spans="1:58" ht="18" customHeight="1">
      <c r="A8" s="514"/>
      <c r="C8" s="15"/>
      <c r="D8" s="15"/>
      <c r="E8" s="16"/>
      <c r="F8" s="8"/>
      <c r="G8" s="8"/>
      <c r="H8" s="8"/>
      <c r="I8" s="8"/>
      <c r="J8" s="8"/>
      <c r="K8" s="8"/>
      <c r="L8" s="8"/>
      <c r="M8" s="8"/>
      <c r="N8" s="8"/>
      <c r="O8" s="8"/>
      <c r="P8" s="8"/>
      <c r="Q8" s="8"/>
      <c r="R8" s="8"/>
      <c r="S8" s="8"/>
      <c r="T8" s="8"/>
      <c r="U8" s="8"/>
      <c r="V8" s="8"/>
      <c r="W8" s="524"/>
      <c r="X8" s="524"/>
      <c r="Y8" s="526" t="s">
        <v>20</v>
      </c>
      <c r="Z8" s="526"/>
      <c r="AA8" s="526"/>
      <c r="AB8" s="526"/>
      <c r="AC8" s="526"/>
      <c r="AD8" s="526"/>
      <c r="AE8" s="526"/>
      <c r="AF8" s="526"/>
      <c r="AG8" s="526"/>
      <c r="AH8" s="526"/>
      <c r="AI8" s="526"/>
      <c r="AJ8" s="526"/>
      <c r="AK8" s="526"/>
      <c r="AL8" s="526"/>
      <c r="AM8" s="526"/>
      <c r="AN8" s="511" t="s">
        <v>15</v>
      </c>
      <c r="AO8" s="511"/>
      <c r="AP8" s="511"/>
      <c r="AQ8" s="511"/>
      <c r="AR8" s="511"/>
      <c r="AS8" s="511"/>
      <c r="AT8" s="23">
        <v>9.76</v>
      </c>
      <c r="AU8" s="24"/>
      <c r="AV8" s="25"/>
      <c r="AW8" s="25"/>
      <c r="AX8" s="14"/>
      <c r="AY8" s="26"/>
      <c r="AZ8" s="22" t="s">
        <v>21</v>
      </c>
      <c r="BA8" s="27"/>
      <c r="BB8" s="3"/>
      <c r="BC8" s="3"/>
      <c r="BD8" s="3"/>
      <c r="BE8" s="3"/>
      <c r="BF8" s="14"/>
    </row>
    <row r="9" spans="1:58" s="3" customFormat="1" ht="18" customHeight="1" thickBot="1">
      <c r="A9" s="514"/>
      <c r="C9" s="28"/>
      <c r="D9" s="28"/>
      <c r="E9" s="29"/>
      <c r="F9" s="30"/>
      <c r="G9" s="30"/>
      <c r="H9" s="30"/>
      <c r="I9" s="30"/>
      <c r="J9" s="30"/>
      <c r="K9" s="30"/>
      <c r="L9" s="30"/>
      <c r="M9" s="30"/>
      <c r="N9" s="30"/>
      <c r="O9" s="30"/>
      <c r="P9" s="30"/>
      <c r="Q9" s="30"/>
      <c r="R9" s="30"/>
      <c r="S9" s="30"/>
      <c r="T9" s="30"/>
      <c r="U9" s="30"/>
      <c r="V9" s="30"/>
      <c r="W9" s="30"/>
      <c r="X9" s="30"/>
      <c r="Y9" s="30"/>
      <c r="Z9" s="30"/>
      <c r="AA9" s="30"/>
      <c r="AB9" s="30"/>
      <c r="AC9" s="30"/>
      <c r="AD9" s="31"/>
      <c r="AE9" s="32"/>
      <c r="AF9" s="32"/>
      <c r="AG9" s="32"/>
      <c r="AH9" s="32"/>
      <c r="AI9" s="33"/>
      <c r="AJ9" s="33"/>
      <c r="AK9" s="33"/>
      <c r="AL9" s="33"/>
      <c r="AM9" s="33"/>
      <c r="AN9" s="33"/>
      <c r="AO9" s="33"/>
      <c r="AP9" s="33"/>
      <c r="AQ9" s="33"/>
      <c r="AR9" s="34"/>
      <c r="AS9" s="34"/>
      <c r="AT9" s="35"/>
      <c r="AU9" s="36"/>
      <c r="AV9" s="37"/>
      <c r="AW9" s="38"/>
      <c r="AX9" s="36"/>
      <c r="AY9" s="36"/>
      <c r="AZ9" s="36"/>
      <c r="BA9" s="39"/>
      <c r="BB9" s="40"/>
      <c r="BC9" s="36"/>
      <c r="BD9" s="36"/>
      <c r="BE9" s="36"/>
      <c r="BF9" s="14"/>
    </row>
    <row r="10" spans="1:58" ht="18" customHeight="1" thickBot="1">
      <c r="A10" s="514"/>
      <c r="C10" s="512" t="s">
        <v>22</v>
      </c>
      <c r="D10" s="513"/>
      <c r="E10" s="513"/>
      <c r="F10" s="513"/>
      <c r="G10" s="513"/>
      <c r="H10" s="513"/>
      <c r="I10" s="513"/>
      <c r="J10" s="513"/>
      <c r="K10" s="513"/>
      <c r="L10" s="513"/>
      <c r="M10" s="513"/>
      <c r="N10" s="513"/>
      <c r="O10" s="513"/>
      <c r="P10" s="513"/>
      <c r="Q10" s="513"/>
      <c r="R10" s="513"/>
      <c r="S10" s="513"/>
      <c r="T10" s="513"/>
      <c r="U10" s="513"/>
      <c r="V10" s="513"/>
      <c r="W10" s="513"/>
      <c r="X10" s="513"/>
      <c r="Y10" s="513"/>
      <c r="Z10" s="513"/>
      <c r="AA10" s="513"/>
      <c r="AB10" s="513"/>
      <c r="AC10" s="513"/>
      <c r="AD10" s="513"/>
      <c r="AE10" s="513"/>
      <c r="AF10" s="513"/>
      <c r="AG10" s="513"/>
      <c r="AH10" s="513"/>
      <c r="AI10" s="513" t="s">
        <v>23</v>
      </c>
      <c r="AJ10" s="513"/>
      <c r="AK10" s="513"/>
      <c r="AL10" s="513"/>
      <c r="AM10" s="513"/>
      <c r="AN10" s="513"/>
      <c r="AO10" s="513"/>
      <c r="AP10" s="513"/>
      <c r="AQ10" s="513"/>
      <c r="AR10" s="41"/>
      <c r="AS10" s="42"/>
      <c r="AT10" s="43" t="s">
        <v>24</v>
      </c>
      <c r="AU10" s="44" t="s">
        <v>25</v>
      </c>
      <c r="AV10" s="44" t="s">
        <v>26</v>
      </c>
      <c r="AW10" s="44" t="s">
        <v>27</v>
      </c>
      <c r="AX10" s="44" t="s">
        <v>28</v>
      </c>
      <c r="AY10" s="44" t="s">
        <v>29</v>
      </c>
      <c r="AZ10" s="44" t="s">
        <v>30</v>
      </c>
      <c r="BA10" s="44" t="s">
        <v>31</v>
      </c>
      <c r="BB10" s="44" t="s">
        <v>32</v>
      </c>
      <c r="BC10" s="44" t="s">
        <v>33</v>
      </c>
      <c r="BD10" s="44" t="s">
        <v>34</v>
      </c>
      <c r="BE10" s="45" t="s">
        <v>35</v>
      </c>
      <c r="BF10" s="46"/>
    </row>
    <row r="11" spans="1:58" ht="18" customHeight="1">
      <c r="A11" s="514"/>
      <c r="C11" s="465" t="s">
        <v>36</v>
      </c>
      <c r="D11" s="466"/>
      <c r="E11" s="491" t="s">
        <v>37</v>
      </c>
      <c r="F11" s="441"/>
      <c r="G11" s="441"/>
      <c r="H11" s="441"/>
      <c r="I11" s="441"/>
      <c r="J11" s="441"/>
      <c r="K11" s="441"/>
      <c r="L11" s="441"/>
      <c r="M11" s="441"/>
      <c r="N11" s="441"/>
      <c r="O11" s="441"/>
      <c r="P11" s="441"/>
      <c r="Q11" s="441"/>
      <c r="R11" s="441"/>
      <c r="S11" s="441"/>
      <c r="T11" s="441"/>
      <c r="U11" s="441"/>
      <c r="V11" s="441"/>
      <c r="W11" s="441"/>
      <c r="X11" s="441"/>
      <c r="Y11" s="441"/>
      <c r="Z11" s="441"/>
      <c r="AA11" s="441"/>
      <c r="AB11" s="441"/>
      <c r="AC11" s="442"/>
      <c r="AD11" s="453" t="s">
        <v>38</v>
      </c>
      <c r="AE11" s="482"/>
      <c r="AF11" s="482"/>
      <c r="AG11" s="482"/>
      <c r="AH11" s="483"/>
      <c r="AI11" s="527">
        <f t="shared" ref="AI11:AI27" si="0">SUM(AT11:BE11)</f>
        <v>0</v>
      </c>
      <c r="AJ11" s="528"/>
      <c r="AK11" s="528"/>
      <c r="AL11" s="528"/>
      <c r="AM11" s="528"/>
      <c r="AN11" s="528"/>
      <c r="AO11" s="528"/>
      <c r="AP11" s="528"/>
      <c r="AQ11" s="529"/>
      <c r="AR11" s="427" t="s">
        <v>39</v>
      </c>
      <c r="AS11" s="428"/>
      <c r="AT11" s="47"/>
      <c r="AU11" s="48"/>
      <c r="AV11" s="48"/>
      <c r="AW11" s="48"/>
      <c r="AX11" s="48"/>
      <c r="AY11" s="48"/>
      <c r="AZ11" s="48"/>
      <c r="BA11" s="48"/>
      <c r="BB11" s="48"/>
      <c r="BC11" s="48"/>
      <c r="BD11" s="48"/>
      <c r="BE11" s="49"/>
      <c r="BF11" s="3"/>
    </row>
    <row r="12" spans="1:58" ht="18" customHeight="1">
      <c r="A12" s="514"/>
      <c r="C12" s="467"/>
      <c r="D12" s="468"/>
      <c r="E12" s="484" t="s">
        <v>40</v>
      </c>
      <c r="F12" s="485"/>
      <c r="G12" s="490" t="s">
        <v>41</v>
      </c>
      <c r="H12" s="419"/>
      <c r="I12" s="419"/>
      <c r="J12" s="419"/>
      <c r="K12" s="419"/>
      <c r="L12" s="419"/>
      <c r="M12" s="419"/>
      <c r="N12" s="419"/>
      <c r="O12" s="419"/>
      <c r="P12" s="419"/>
      <c r="Q12" s="419"/>
      <c r="R12" s="419"/>
      <c r="S12" s="419"/>
      <c r="T12" s="419"/>
      <c r="U12" s="419"/>
      <c r="V12" s="419"/>
      <c r="W12" s="419"/>
      <c r="X12" s="419"/>
      <c r="Y12" s="419"/>
      <c r="Z12" s="419"/>
      <c r="AA12" s="419"/>
      <c r="AB12" s="419"/>
      <c r="AC12" s="420"/>
      <c r="AD12" s="421" t="s">
        <v>42</v>
      </c>
      <c r="AE12" s="422"/>
      <c r="AF12" s="422"/>
      <c r="AG12" s="422"/>
      <c r="AH12" s="423"/>
      <c r="AI12" s="456">
        <f t="shared" si="0"/>
        <v>0</v>
      </c>
      <c r="AJ12" s="457"/>
      <c r="AK12" s="457"/>
      <c r="AL12" s="457"/>
      <c r="AM12" s="457"/>
      <c r="AN12" s="457"/>
      <c r="AO12" s="457"/>
      <c r="AP12" s="457"/>
      <c r="AQ12" s="458"/>
      <c r="AR12" s="427" t="s">
        <v>43</v>
      </c>
      <c r="AS12" s="428"/>
      <c r="AT12" s="50" t="str">
        <f>IF(SUM(AT13:AT15)=0,"",SUM(AT13:AT15))</f>
        <v/>
      </c>
      <c r="AU12" s="51" t="str">
        <f t="shared" ref="AU12:BE12" si="1">IF(SUM(AU13:AU15)=0,"",SUM(AU13:AU15))</f>
        <v/>
      </c>
      <c r="AV12" s="51" t="str">
        <f t="shared" si="1"/>
        <v/>
      </c>
      <c r="AW12" s="51" t="str">
        <f t="shared" si="1"/>
        <v/>
      </c>
      <c r="AX12" s="51" t="str">
        <f t="shared" si="1"/>
        <v/>
      </c>
      <c r="AY12" s="51" t="str">
        <f t="shared" si="1"/>
        <v/>
      </c>
      <c r="AZ12" s="51" t="str">
        <f t="shared" si="1"/>
        <v/>
      </c>
      <c r="BA12" s="51" t="str">
        <f t="shared" si="1"/>
        <v/>
      </c>
      <c r="BB12" s="51" t="str">
        <f t="shared" si="1"/>
        <v/>
      </c>
      <c r="BC12" s="51" t="str">
        <f t="shared" si="1"/>
        <v/>
      </c>
      <c r="BD12" s="51" t="str">
        <f t="shared" si="1"/>
        <v/>
      </c>
      <c r="BE12" s="52" t="str">
        <f t="shared" si="1"/>
        <v/>
      </c>
      <c r="BF12" s="3"/>
    </row>
    <row r="13" spans="1:58" ht="18" customHeight="1">
      <c r="A13" s="514"/>
      <c r="C13" s="467"/>
      <c r="D13" s="468"/>
      <c r="E13" s="486"/>
      <c r="F13" s="487"/>
      <c r="G13" s="491" t="s">
        <v>44</v>
      </c>
      <c r="H13" s="441"/>
      <c r="I13" s="441"/>
      <c r="J13" s="441"/>
      <c r="K13" s="441"/>
      <c r="L13" s="441"/>
      <c r="M13" s="441"/>
      <c r="N13" s="441"/>
      <c r="O13" s="441"/>
      <c r="P13" s="442"/>
      <c r="Q13" s="496" t="s">
        <v>45</v>
      </c>
      <c r="R13" s="497"/>
      <c r="S13" s="497"/>
      <c r="T13" s="497"/>
      <c r="U13" s="497"/>
      <c r="V13" s="497"/>
      <c r="W13" s="497"/>
      <c r="X13" s="497"/>
      <c r="Y13" s="497"/>
      <c r="Z13" s="497"/>
      <c r="AA13" s="497"/>
      <c r="AB13" s="497"/>
      <c r="AC13" s="498"/>
      <c r="AD13" s="421" t="s">
        <v>42</v>
      </c>
      <c r="AE13" s="422"/>
      <c r="AF13" s="422"/>
      <c r="AG13" s="422"/>
      <c r="AH13" s="423"/>
      <c r="AI13" s="456">
        <f t="shared" si="0"/>
        <v>0</v>
      </c>
      <c r="AJ13" s="457"/>
      <c r="AK13" s="457"/>
      <c r="AL13" s="457"/>
      <c r="AM13" s="457"/>
      <c r="AN13" s="457"/>
      <c r="AO13" s="457"/>
      <c r="AP13" s="457"/>
      <c r="AQ13" s="458"/>
      <c r="AR13" s="427" t="s">
        <v>46</v>
      </c>
      <c r="AS13" s="480"/>
      <c r="AT13" s="47"/>
      <c r="AU13" s="48"/>
      <c r="AV13" s="48"/>
      <c r="AW13" s="53"/>
      <c r="AX13" s="53"/>
      <c r="AY13" s="53"/>
      <c r="AZ13" s="48"/>
      <c r="BA13" s="48"/>
      <c r="BB13" s="53"/>
      <c r="BC13" s="53"/>
      <c r="BD13" s="53"/>
      <c r="BE13" s="54"/>
      <c r="BF13" s="3"/>
    </row>
    <row r="14" spans="1:58" ht="18" customHeight="1">
      <c r="A14" s="514"/>
      <c r="C14" s="467"/>
      <c r="D14" s="468"/>
      <c r="E14" s="486"/>
      <c r="F14" s="487"/>
      <c r="G14" s="492"/>
      <c r="H14" s="493"/>
      <c r="I14" s="493"/>
      <c r="J14" s="493"/>
      <c r="K14" s="493"/>
      <c r="L14" s="493"/>
      <c r="M14" s="493"/>
      <c r="N14" s="493"/>
      <c r="O14" s="493"/>
      <c r="P14" s="494"/>
      <c r="Q14" s="496" t="s">
        <v>47</v>
      </c>
      <c r="R14" s="497"/>
      <c r="S14" s="497"/>
      <c r="T14" s="497"/>
      <c r="U14" s="497"/>
      <c r="V14" s="497"/>
      <c r="W14" s="497"/>
      <c r="X14" s="497"/>
      <c r="Y14" s="497"/>
      <c r="Z14" s="497"/>
      <c r="AA14" s="497"/>
      <c r="AB14" s="497"/>
      <c r="AC14" s="498"/>
      <c r="AD14" s="421" t="s">
        <v>42</v>
      </c>
      <c r="AE14" s="422"/>
      <c r="AF14" s="422"/>
      <c r="AG14" s="422"/>
      <c r="AH14" s="423"/>
      <c r="AI14" s="456">
        <f t="shared" si="0"/>
        <v>0</v>
      </c>
      <c r="AJ14" s="457"/>
      <c r="AK14" s="457"/>
      <c r="AL14" s="457"/>
      <c r="AM14" s="457"/>
      <c r="AN14" s="457"/>
      <c r="AO14" s="457"/>
      <c r="AP14" s="457"/>
      <c r="AQ14" s="458"/>
      <c r="AR14" s="427" t="s">
        <v>48</v>
      </c>
      <c r="AS14" s="480"/>
      <c r="AT14" s="55"/>
      <c r="AU14" s="53"/>
      <c r="AV14" s="53"/>
      <c r="AW14" s="48"/>
      <c r="AX14" s="48"/>
      <c r="AY14" s="48"/>
      <c r="AZ14" s="53"/>
      <c r="BA14" s="53"/>
      <c r="BB14" s="48"/>
      <c r="BC14" s="48"/>
      <c r="BD14" s="48"/>
      <c r="BE14" s="49"/>
      <c r="BF14" s="3"/>
    </row>
    <row r="15" spans="1:58" ht="18" customHeight="1">
      <c r="A15" s="514"/>
      <c r="C15" s="467"/>
      <c r="D15" s="468"/>
      <c r="E15" s="486"/>
      <c r="F15" s="487"/>
      <c r="G15" s="495"/>
      <c r="H15" s="444"/>
      <c r="I15" s="444"/>
      <c r="J15" s="444"/>
      <c r="K15" s="444"/>
      <c r="L15" s="444"/>
      <c r="M15" s="444"/>
      <c r="N15" s="444"/>
      <c r="O15" s="444"/>
      <c r="P15" s="445"/>
      <c r="Q15" s="496" t="s">
        <v>49</v>
      </c>
      <c r="R15" s="497"/>
      <c r="S15" s="497"/>
      <c r="T15" s="497"/>
      <c r="U15" s="497"/>
      <c r="V15" s="497"/>
      <c r="W15" s="497"/>
      <c r="X15" s="497"/>
      <c r="Y15" s="497"/>
      <c r="Z15" s="497"/>
      <c r="AA15" s="497"/>
      <c r="AB15" s="497"/>
      <c r="AC15" s="498"/>
      <c r="AD15" s="421" t="s">
        <v>42</v>
      </c>
      <c r="AE15" s="422"/>
      <c r="AF15" s="422"/>
      <c r="AG15" s="422"/>
      <c r="AH15" s="423"/>
      <c r="AI15" s="456">
        <f t="shared" si="0"/>
        <v>0</v>
      </c>
      <c r="AJ15" s="457"/>
      <c r="AK15" s="457"/>
      <c r="AL15" s="457"/>
      <c r="AM15" s="457"/>
      <c r="AN15" s="457"/>
      <c r="AO15" s="457"/>
      <c r="AP15" s="457"/>
      <c r="AQ15" s="458"/>
      <c r="AR15" s="427" t="s">
        <v>50</v>
      </c>
      <c r="AS15" s="480"/>
      <c r="AT15" s="47"/>
      <c r="AU15" s="48"/>
      <c r="AV15" s="48"/>
      <c r="AW15" s="48"/>
      <c r="AX15" s="48"/>
      <c r="AY15" s="48"/>
      <c r="AZ15" s="48"/>
      <c r="BA15" s="48"/>
      <c r="BB15" s="48"/>
      <c r="BC15" s="48"/>
      <c r="BD15" s="48"/>
      <c r="BE15" s="49"/>
      <c r="BF15" s="3"/>
    </row>
    <row r="16" spans="1:58" ht="18" customHeight="1">
      <c r="A16" s="514"/>
      <c r="C16" s="467"/>
      <c r="D16" s="468"/>
      <c r="E16" s="488"/>
      <c r="F16" s="489"/>
      <c r="G16" s="530" t="s">
        <v>51</v>
      </c>
      <c r="H16" s="531"/>
      <c r="I16" s="531"/>
      <c r="J16" s="531"/>
      <c r="K16" s="531"/>
      <c r="L16" s="531"/>
      <c r="M16" s="531"/>
      <c r="N16" s="531"/>
      <c r="O16" s="531"/>
      <c r="P16" s="531"/>
      <c r="Q16" s="531"/>
      <c r="R16" s="531"/>
      <c r="S16" s="531"/>
      <c r="T16" s="531"/>
      <c r="U16" s="531"/>
      <c r="V16" s="531"/>
      <c r="W16" s="531"/>
      <c r="X16" s="531"/>
      <c r="Y16" s="531"/>
      <c r="Z16" s="531"/>
      <c r="AA16" s="531"/>
      <c r="AB16" s="531"/>
      <c r="AC16" s="532"/>
      <c r="AD16" s="533" t="s">
        <v>42</v>
      </c>
      <c r="AE16" s="428"/>
      <c r="AF16" s="428"/>
      <c r="AG16" s="428"/>
      <c r="AH16" s="480"/>
      <c r="AI16" s="456">
        <f t="shared" si="0"/>
        <v>0</v>
      </c>
      <c r="AJ16" s="457"/>
      <c r="AK16" s="457"/>
      <c r="AL16" s="457"/>
      <c r="AM16" s="457"/>
      <c r="AN16" s="457"/>
      <c r="AO16" s="457"/>
      <c r="AP16" s="457"/>
      <c r="AQ16" s="458"/>
      <c r="AR16" s="427" t="s">
        <v>52</v>
      </c>
      <c r="AS16" s="480"/>
      <c r="AT16" s="47"/>
      <c r="AU16" s="48"/>
      <c r="AV16" s="48"/>
      <c r="AW16" s="48"/>
      <c r="AX16" s="48"/>
      <c r="AY16" s="48"/>
      <c r="AZ16" s="48"/>
      <c r="BA16" s="48"/>
      <c r="BB16" s="48"/>
      <c r="BC16" s="48"/>
      <c r="BD16" s="48"/>
      <c r="BE16" s="49"/>
      <c r="BF16" s="3"/>
    </row>
    <row r="17" spans="1:70" ht="18" customHeight="1">
      <c r="A17" s="514"/>
      <c r="C17" s="467"/>
      <c r="D17" s="468"/>
      <c r="E17" s="472" t="s">
        <v>53</v>
      </c>
      <c r="F17" s="473"/>
      <c r="G17" s="473"/>
      <c r="H17" s="473"/>
      <c r="I17" s="473"/>
      <c r="J17" s="473"/>
      <c r="K17" s="476" t="s">
        <v>54</v>
      </c>
      <c r="L17" s="476"/>
      <c r="M17" s="476"/>
      <c r="N17" s="476"/>
      <c r="O17" s="476"/>
      <c r="P17" s="477" t="s">
        <v>55</v>
      </c>
      <c r="Q17" s="478"/>
      <c r="R17" s="478"/>
      <c r="S17" s="478"/>
      <c r="T17" s="478"/>
      <c r="U17" s="478"/>
      <c r="V17" s="478"/>
      <c r="W17" s="478"/>
      <c r="X17" s="478"/>
      <c r="Y17" s="478"/>
      <c r="Z17" s="478"/>
      <c r="AA17" s="478"/>
      <c r="AB17" s="478"/>
      <c r="AC17" s="479"/>
      <c r="AD17" s="453" t="s">
        <v>56</v>
      </c>
      <c r="AE17" s="454"/>
      <c r="AF17" s="454"/>
      <c r="AG17" s="454"/>
      <c r="AH17" s="455"/>
      <c r="AI17" s="456">
        <f t="shared" si="0"/>
        <v>0</v>
      </c>
      <c r="AJ17" s="457"/>
      <c r="AK17" s="457"/>
      <c r="AL17" s="457"/>
      <c r="AM17" s="457"/>
      <c r="AN17" s="457"/>
      <c r="AO17" s="457"/>
      <c r="AP17" s="457"/>
      <c r="AQ17" s="458"/>
      <c r="AR17" s="427" t="s">
        <v>57</v>
      </c>
      <c r="AS17" s="480"/>
      <c r="AT17" s="56"/>
      <c r="AU17" s="57"/>
      <c r="AV17" s="57"/>
      <c r="AW17" s="57"/>
      <c r="AX17" s="57"/>
      <c r="AY17" s="57"/>
      <c r="AZ17" s="57"/>
      <c r="BA17" s="57"/>
      <c r="BB17" s="57"/>
      <c r="BC17" s="57"/>
      <c r="BD17" s="57"/>
      <c r="BE17" s="58"/>
      <c r="BF17" s="3"/>
      <c r="BG17" s="198">
        <v>1.9092627599243857</v>
      </c>
      <c r="BH17" s="198">
        <v>2.1332703213610587</v>
      </c>
      <c r="BI17" s="198">
        <v>2.0652173913043477</v>
      </c>
      <c r="BJ17" s="198">
        <v>1.8487712665406428</v>
      </c>
      <c r="BK17" s="198">
        <v>1.6351606805293004</v>
      </c>
      <c r="BL17" s="198">
        <v>1.8516068052930057</v>
      </c>
      <c r="BM17" s="198">
        <v>2.7703213610586008</v>
      </c>
      <c r="BN17" s="198">
        <v>2.5075614366729679</v>
      </c>
      <c r="BO17" s="198">
        <v>2.3487712665406426</v>
      </c>
      <c r="BP17" s="198">
        <v>1.8156899810964082</v>
      </c>
      <c r="BQ17" s="198">
        <v>1.3393194706994327</v>
      </c>
      <c r="BR17" s="198">
        <v>1.4773156899810962</v>
      </c>
    </row>
    <row r="18" spans="1:70" ht="18" customHeight="1">
      <c r="A18" s="514"/>
      <c r="C18" s="467"/>
      <c r="D18" s="468"/>
      <c r="E18" s="474"/>
      <c r="F18" s="475"/>
      <c r="G18" s="475"/>
      <c r="H18" s="475"/>
      <c r="I18" s="475"/>
      <c r="J18" s="475"/>
      <c r="K18" s="481" t="s">
        <v>58</v>
      </c>
      <c r="L18" s="481"/>
      <c r="M18" s="481"/>
      <c r="N18" s="481"/>
      <c r="O18" s="481"/>
      <c r="P18" s="481"/>
      <c r="Q18" s="481"/>
      <c r="R18" s="481"/>
      <c r="S18" s="481"/>
      <c r="T18" s="481"/>
      <c r="U18" s="481"/>
      <c r="V18" s="481"/>
      <c r="W18" s="481"/>
      <c r="X18" s="481"/>
      <c r="Y18" s="481"/>
      <c r="Z18" s="481"/>
      <c r="AA18" s="481"/>
      <c r="AB18" s="481"/>
      <c r="AC18" s="481"/>
      <c r="AD18" s="453" t="s">
        <v>59</v>
      </c>
      <c r="AE18" s="482"/>
      <c r="AF18" s="482"/>
      <c r="AG18" s="482"/>
      <c r="AH18" s="483"/>
      <c r="AI18" s="456">
        <f>SUM(AT18:BE18)</f>
        <v>0</v>
      </c>
      <c r="AJ18" s="457"/>
      <c r="AK18" s="457"/>
      <c r="AL18" s="457"/>
      <c r="AM18" s="457"/>
      <c r="AN18" s="457"/>
      <c r="AO18" s="457"/>
      <c r="AP18" s="457"/>
      <c r="AQ18" s="458"/>
      <c r="AR18" s="427" t="s">
        <v>60</v>
      </c>
      <c r="AS18" s="428"/>
      <c r="AT18" s="50" t="str">
        <f>IF(AT17="","",AT17*$K$4/1000)</f>
        <v/>
      </c>
      <c r="AU18" s="51" t="str">
        <f>IF(AU17="","",AU17*$K$4/1000)</f>
        <v/>
      </c>
      <c r="AV18" s="51" t="str">
        <f>IF(AV17="","",AV17*$K$4/1000)</f>
        <v/>
      </c>
      <c r="AW18" s="51" t="str">
        <f t="shared" ref="AW18:BE18" si="2">IF(AW17="","",AW17*$K$4/1000)</f>
        <v/>
      </c>
      <c r="AX18" s="51" t="str">
        <f t="shared" si="2"/>
        <v/>
      </c>
      <c r="AY18" s="51" t="str">
        <f t="shared" si="2"/>
        <v/>
      </c>
      <c r="AZ18" s="51" t="str">
        <f t="shared" si="2"/>
        <v/>
      </c>
      <c r="BA18" s="51" t="str">
        <f t="shared" si="2"/>
        <v/>
      </c>
      <c r="BB18" s="51" t="str">
        <f t="shared" si="2"/>
        <v/>
      </c>
      <c r="BC18" s="51" t="str">
        <f t="shared" si="2"/>
        <v/>
      </c>
      <c r="BD18" s="51" t="str">
        <f t="shared" si="2"/>
        <v/>
      </c>
      <c r="BE18" s="52" t="str">
        <f t="shared" si="2"/>
        <v/>
      </c>
      <c r="BF18" s="3"/>
      <c r="BG18" s="199">
        <f>BG17*1000</f>
        <v>1909.2627599243856</v>
      </c>
      <c r="BH18" s="199">
        <f t="shared" ref="BH18:BR18" si="3">BH17*1000</f>
        <v>2133.2703213610584</v>
      </c>
      <c r="BI18" s="199">
        <f t="shared" si="3"/>
        <v>2065.2173913043475</v>
      </c>
      <c r="BJ18" s="199">
        <f t="shared" si="3"/>
        <v>1848.7712665406427</v>
      </c>
      <c r="BK18" s="199">
        <f t="shared" si="3"/>
        <v>1635.1606805293004</v>
      </c>
      <c r="BL18" s="199">
        <f t="shared" si="3"/>
        <v>1851.6068052930057</v>
      </c>
      <c r="BM18" s="199">
        <f t="shared" si="3"/>
        <v>2770.3213610586008</v>
      </c>
      <c r="BN18" s="199">
        <f t="shared" si="3"/>
        <v>2507.5614366729678</v>
      </c>
      <c r="BO18" s="199">
        <f t="shared" si="3"/>
        <v>2348.7712665406425</v>
      </c>
      <c r="BP18" s="199">
        <f t="shared" si="3"/>
        <v>1815.6899810964082</v>
      </c>
      <c r="BQ18" s="199">
        <f t="shared" si="3"/>
        <v>1339.3194706994327</v>
      </c>
      <c r="BR18" s="199">
        <f t="shared" si="3"/>
        <v>1477.3156899810963</v>
      </c>
    </row>
    <row r="19" spans="1:70" ht="18" customHeight="1">
      <c r="A19" s="514"/>
      <c r="C19" s="467"/>
      <c r="D19" s="468"/>
      <c r="E19" s="474"/>
      <c r="F19" s="475"/>
      <c r="G19" s="475"/>
      <c r="H19" s="475"/>
      <c r="I19" s="475"/>
      <c r="J19" s="475"/>
      <c r="K19" s="481" t="s">
        <v>61</v>
      </c>
      <c r="L19" s="481"/>
      <c r="M19" s="481"/>
      <c r="N19" s="481"/>
      <c r="O19" s="481"/>
      <c r="P19" s="481"/>
      <c r="Q19" s="481"/>
      <c r="R19" s="481"/>
      <c r="S19" s="481"/>
      <c r="T19" s="481"/>
      <c r="U19" s="481"/>
      <c r="V19" s="481"/>
      <c r="W19" s="481"/>
      <c r="X19" s="481"/>
      <c r="Y19" s="481"/>
      <c r="Z19" s="481"/>
      <c r="AA19" s="481"/>
      <c r="AB19" s="481"/>
      <c r="AC19" s="481"/>
      <c r="AD19" s="453" t="s">
        <v>62</v>
      </c>
      <c r="AE19" s="482"/>
      <c r="AF19" s="482"/>
      <c r="AG19" s="482"/>
      <c r="AH19" s="483"/>
      <c r="AI19" s="456">
        <f t="shared" si="0"/>
        <v>0</v>
      </c>
      <c r="AJ19" s="457"/>
      <c r="AK19" s="457"/>
      <c r="AL19" s="457"/>
      <c r="AM19" s="457"/>
      <c r="AN19" s="457"/>
      <c r="AO19" s="457"/>
      <c r="AP19" s="457"/>
      <c r="AQ19" s="458"/>
      <c r="AR19" s="427" t="s">
        <v>63</v>
      </c>
      <c r="AS19" s="428"/>
      <c r="AT19" s="50" t="str">
        <f t="shared" ref="AT19:BE19" si="4">IF(AT17="","",AT18*0.0258)</f>
        <v/>
      </c>
      <c r="AU19" s="51" t="str">
        <f t="shared" si="4"/>
        <v/>
      </c>
      <c r="AV19" s="51" t="str">
        <f t="shared" si="4"/>
        <v/>
      </c>
      <c r="AW19" s="51" t="str">
        <f t="shared" si="4"/>
        <v/>
      </c>
      <c r="AX19" s="51" t="str">
        <f t="shared" si="4"/>
        <v/>
      </c>
      <c r="AY19" s="51" t="str">
        <f t="shared" si="4"/>
        <v/>
      </c>
      <c r="AZ19" s="51" t="str">
        <f t="shared" si="4"/>
        <v/>
      </c>
      <c r="BA19" s="51" t="str">
        <f t="shared" si="4"/>
        <v/>
      </c>
      <c r="BB19" s="51" t="str">
        <f t="shared" si="4"/>
        <v/>
      </c>
      <c r="BC19" s="51" t="str">
        <f t="shared" si="4"/>
        <v/>
      </c>
      <c r="BD19" s="51" t="str">
        <f t="shared" si="4"/>
        <v/>
      </c>
      <c r="BE19" s="52" t="str">
        <f t="shared" si="4"/>
        <v/>
      </c>
      <c r="BF19" s="3"/>
    </row>
    <row r="20" spans="1:70" ht="18" customHeight="1">
      <c r="A20" s="514"/>
      <c r="C20" s="469"/>
      <c r="D20" s="470"/>
      <c r="E20" s="449" t="s">
        <v>64</v>
      </c>
      <c r="F20" s="450"/>
      <c r="G20" s="450"/>
      <c r="H20" s="450"/>
      <c r="I20" s="450"/>
      <c r="J20" s="450"/>
      <c r="K20" s="451"/>
      <c r="L20" s="451"/>
      <c r="M20" s="451"/>
      <c r="N20" s="451"/>
      <c r="O20" s="451"/>
      <c r="P20" s="451"/>
      <c r="Q20" s="451"/>
      <c r="R20" s="451"/>
      <c r="S20" s="451"/>
      <c r="T20" s="451"/>
      <c r="U20" s="451"/>
      <c r="V20" s="451"/>
      <c r="W20" s="451"/>
      <c r="X20" s="451"/>
      <c r="Y20" s="451"/>
      <c r="Z20" s="451"/>
      <c r="AA20" s="451"/>
      <c r="AB20" s="451"/>
      <c r="AC20" s="452"/>
      <c r="AD20" s="453" t="s">
        <v>65</v>
      </c>
      <c r="AE20" s="454"/>
      <c r="AF20" s="454"/>
      <c r="AG20" s="454"/>
      <c r="AH20" s="455"/>
      <c r="AI20" s="456">
        <f t="shared" si="0"/>
        <v>0</v>
      </c>
      <c r="AJ20" s="457"/>
      <c r="AK20" s="457"/>
      <c r="AL20" s="457"/>
      <c r="AM20" s="457"/>
      <c r="AN20" s="457"/>
      <c r="AO20" s="457"/>
      <c r="AP20" s="457"/>
      <c r="AQ20" s="458"/>
      <c r="AR20" s="427" t="s">
        <v>66</v>
      </c>
      <c r="AS20" s="428"/>
      <c r="AT20" s="50" t="str">
        <f>IF(AT17="","",AT18*0.0136*44/12)</f>
        <v/>
      </c>
      <c r="AU20" s="51" t="str">
        <f t="shared" ref="AU20:BE20" si="5">IF(AU17="","",AU18*0.0136*44/12)</f>
        <v/>
      </c>
      <c r="AV20" s="51" t="str">
        <f t="shared" si="5"/>
        <v/>
      </c>
      <c r="AW20" s="51" t="str">
        <f t="shared" si="5"/>
        <v/>
      </c>
      <c r="AX20" s="51" t="str">
        <f>IF(AX17="","",AX18*0.0136*44/12)</f>
        <v/>
      </c>
      <c r="AY20" s="51" t="str">
        <f>IF(AY17="","",AY18*0.0136*44/12)</f>
        <v/>
      </c>
      <c r="AZ20" s="51" t="str">
        <f t="shared" si="5"/>
        <v/>
      </c>
      <c r="BA20" s="51" t="str">
        <f t="shared" si="5"/>
        <v/>
      </c>
      <c r="BB20" s="51" t="str">
        <f t="shared" si="5"/>
        <v/>
      </c>
      <c r="BC20" s="51" t="str">
        <f t="shared" si="5"/>
        <v/>
      </c>
      <c r="BD20" s="51" t="str">
        <f t="shared" si="5"/>
        <v/>
      </c>
      <c r="BE20" s="52" t="str">
        <f t="shared" si="5"/>
        <v/>
      </c>
      <c r="BF20" s="3"/>
    </row>
    <row r="21" spans="1:70" ht="18" customHeight="1">
      <c r="A21" s="514"/>
      <c r="C21" s="465" t="s">
        <v>67</v>
      </c>
      <c r="D21" s="466"/>
      <c r="E21" s="471" t="s">
        <v>68</v>
      </c>
      <c r="F21" s="419"/>
      <c r="G21" s="419"/>
      <c r="H21" s="419"/>
      <c r="I21" s="419"/>
      <c r="J21" s="419"/>
      <c r="K21" s="419"/>
      <c r="L21" s="419"/>
      <c r="M21" s="419"/>
      <c r="N21" s="419"/>
      <c r="O21" s="419"/>
      <c r="P21" s="419"/>
      <c r="Q21" s="419"/>
      <c r="R21" s="419"/>
      <c r="S21" s="419"/>
      <c r="T21" s="419"/>
      <c r="U21" s="419"/>
      <c r="V21" s="419"/>
      <c r="W21" s="419"/>
      <c r="X21" s="419"/>
      <c r="Y21" s="419"/>
      <c r="Z21" s="419"/>
      <c r="AA21" s="419"/>
      <c r="AB21" s="419"/>
      <c r="AC21" s="420"/>
      <c r="AD21" s="421" t="s">
        <v>59</v>
      </c>
      <c r="AE21" s="422"/>
      <c r="AF21" s="422"/>
      <c r="AG21" s="422"/>
      <c r="AH21" s="423"/>
      <c r="AI21" s="456">
        <f t="shared" si="0"/>
        <v>0</v>
      </c>
      <c r="AJ21" s="457"/>
      <c r="AK21" s="457"/>
      <c r="AL21" s="457"/>
      <c r="AM21" s="457"/>
      <c r="AN21" s="457"/>
      <c r="AO21" s="457"/>
      <c r="AP21" s="457"/>
      <c r="AQ21" s="458"/>
      <c r="AR21" s="427" t="s">
        <v>69</v>
      </c>
      <c r="AS21" s="428"/>
      <c r="AT21" s="47"/>
      <c r="AU21" s="48"/>
      <c r="AV21" s="48"/>
      <c r="AW21" s="48"/>
      <c r="AX21" s="48"/>
      <c r="AY21" s="48"/>
      <c r="AZ21" s="48"/>
      <c r="BA21" s="48"/>
      <c r="BB21" s="48"/>
      <c r="BC21" s="48"/>
      <c r="BD21" s="48"/>
      <c r="BE21" s="49"/>
      <c r="BF21" s="3"/>
    </row>
    <row r="22" spans="1:70" ht="18" customHeight="1">
      <c r="A22" s="514"/>
      <c r="C22" s="467"/>
      <c r="D22" s="468"/>
      <c r="E22" s="471" t="s">
        <v>70</v>
      </c>
      <c r="F22" s="419"/>
      <c r="G22" s="419"/>
      <c r="H22" s="419"/>
      <c r="I22" s="419"/>
      <c r="J22" s="419"/>
      <c r="K22" s="419"/>
      <c r="L22" s="419"/>
      <c r="M22" s="419"/>
      <c r="N22" s="419"/>
      <c r="O22" s="419"/>
      <c r="P22" s="419"/>
      <c r="Q22" s="419"/>
      <c r="R22" s="419"/>
      <c r="S22" s="419"/>
      <c r="T22" s="419"/>
      <c r="U22" s="419"/>
      <c r="V22" s="419"/>
      <c r="W22" s="419"/>
      <c r="X22" s="419"/>
      <c r="Y22" s="419"/>
      <c r="Z22" s="419"/>
      <c r="AA22" s="419"/>
      <c r="AB22" s="419"/>
      <c r="AC22" s="420"/>
      <c r="AD22" s="421" t="s">
        <v>59</v>
      </c>
      <c r="AE22" s="422"/>
      <c r="AF22" s="422"/>
      <c r="AG22" s="422"/>
      <c r="AH22" s="423"/>
      <c r="AI22" s="456">
        <f t="shared" si="0"/>
        <v>0</v>
      </c>
      <c r="AJ22" s="457"/>
      <c r="AK22" s="457"/>
      <c r="AL22" s="457"/>
      <c r="AM22" s="457"/>
      <c r="AN22" s="457"/>
      <c r="AO22" s="457"/>
      <c r="AP22" s="457"/>
      <c r="AQ22" s="458"/>
      <c r="AR22" s="427" t="s">
        <v>71</v>
      </c>
      <c r="AS22" s="428"/>
      <c r="AT22" s="47"/>
      <c r="AU22" s="48"/>
      <c r="AV22" s="48"/>
      <c r="AW22" s="48"/>
      <c r="AX22" s="48"/>
      <c r="AY22" s="48"/>
      <c r="AZ22" s="48"/>
      <c r="BA22" s="48"/>
      <c r="BB22" s="48"/>
      <c r="BC22" s="48"/>
      <c r="BD22" s="48"/>
      <c r="BE22" s="49"/>
      <c r="BF22" s="3"/>
    </row>
    <row r="23" spans="1:70" ht="18" customHeight="1">
      <c r="A23" s="514"/>
      <c r="C23" s="469"/>
      <c r="D23" s="470"/>
      <c r="E23" s="471" t="s">
        <v>72</v>
      </c>
      <c r="F23" s="419"/>
      <c r="G23" s="419"/>
      <c r="H23" s="419"/>
      <c r="I23" s="419"/>
      <c r="J23" s="419"/>
      <c r="K23" s="419"/>
      <c r="L23" s="419"/>
      <c r="M23" s="419"/>
      <c r="N23" s="419"/>
      <c r="O23" s="419"/>
      <c r="P23" s="419"/>
      <c r="Q23" s="419"/>
      <c r="R23" s="419"/>
      <c r="S23" s="419"/>
      <c r="T23" s="419"/>
      <c r="U23" s="419"/>
      <c r="V23" s="419"/>
      <c r="W23" s="419"/>
      <c r="X23" s="419"/>
      <c r="Y23" s="419"/>
      <c r="Z23" s="419"/>
      <c r="AA23" s="419"/>
      <c r="AB23" s="419"/>
      <c r="AC23" s="420"/>
      <c r="AD23" s="421" t="s">
        <v>59</v>
      </c>
      <c r="AE23" s="422"/>
      <c r="AF23" s="422"/>
      <c r="AG23" s="422"/>
      <c r="AH23" s="423"/>
      <c r="AI23" s="456">
        <f t="shared" si="0"/>
        <v>0</v>
      </c>
      <c r="AJ23" s="457"/>
      <c r="AK23" s="457"/>
      <c r="AL23" s="457"/>
      <c r="AM23" s="457"/>
      <c r="AN23" s="457"/>
      <c r="AO23" s="457"/>
      <c r="AP23" s="457"/>
      <c r="AQ23" s="458"/>
      <c r="AR23" s="427" t="s">
        <v>73</v>
      </c>
      <c r="AS23" s="428"/>
      <c r="AT23" s="47"/>
      <c r="AU23" s="48"/>
      <c r="AV23" s="48"/>
      <c r="AW23" s="48"/>
      <c r="AX23" s="48"/>
      <c r="AY23" s="48"/>
      <c r="AZ23" s="48"/>
      <c r="BA23" s="48"/>
      <c r="BB23" s="48"/>
      <c r="BC23" s="48"/>
      <c r="BD23" s="48"/>
      <c r="BE23" s="49"/>
      <c r="BF23" s="3"/>
    </row>
    <row r="24" spans="1:70" ht="18" customHeight="1">
      <c r="A24" s="514"/>
      <c r="C24" s="459" t="s">
        <v>74</v>
      </c>
      <c r="D24" s="460"/>
      <c r="E24" s="460"/>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461"/>
      <c r="AD24" s="421" t="s">
        <v>59</v>
      </c>
      <c r="AE24" s="422"/>
      <c r="AF24" s="422"/>
      <c r="AG24" s="422"/>
      <c r="AH24" s="423"/>
      <c r="AI24" s="446">
        <f t="shared" si="0"/>
        <v>0</v>
      </c>
      <c r="AJ24" s="447"/>
      <c r="AK24" s="447"/>
      <c r="AL24" s="447"/>
      <c r="AM24" s="447"/>
      <c r="AN24" s="447"/>
      <c r="AO24" s="447"/>
      <c r="AP24" s="447"/>
      <c r="AQ24" s="448"/>
      <c r="AR24" s="427" t="s">
        <v>75</v>
      </c>
      <c r="AS24" s="428"/>
      <c r="AT24" s="59" t="str">
        <f>IF(SUM(AT13:AT15)=0,"",AT13*$AT$5+AT14*$AT$6+AT15*$AT$7+AT16*$AT$8+AT21*$AW$5+AT22*$AW$6+AT23*$AW$7)</f>
        <v/>
      </c>
      <c r="AU24" s="60" t="str">
        <f t="shared" ref="AU24:BE24" si="6">IF(SUM(AU13:AU15)=0,"",AU13*$AT$5+AU14*$AT$6+AU15*$AT$7+AU16*$AT$8+AU21*$AW$5+AU22*$AW$6+AU23*$AW$7)</f>
        <v/>
      </c>
      <c r="AV24" s="60" t="str">
        <f t="shared" si="6"/>
        <v/>
      </c>
      <c r="AW24" s="60" t="str">
        <f t="shared" si="6"/>
        <v/>
      </c>
      <c r="AX24" s="60" t="str">
        <f t="shared" si="6"/>
        <v/>
      </c>
      <c r="AY24" s="60" t="str">
        <f t="shared" si="6"/>
        <v/>
      </c>
      <c r="AZ24" s="60" t="str">
        <f t="shared" si="6"/>
        <v/>
      </c>
      <c r="BA24" s="60" t="str">
        <f t="shared" si="6"/>
        <v/>
      </c>
      <c r="BB24" s="60" t="str">
        <f t="shared" si="6"/>
        <v/>
      </c>
      <c r="BC24" s="60" t="str">
        <f t="shared" si="6"/>
        <v/>
      </c>
      <c r="BD24" s="60" t="str">
        <f t="shared" si="6"/>
        <v/>
      </c>
      <c r="BE24" s="61" t="str">
        <f t="shared" si="6"/>
        <v/>
      </c>
      <c r="BF24" s="3"/>
    </row>
    <row r="25" spans="1:70" ht="18" customHeight="1">
      <c r="A25" s="514"/>
      <c r="C25" s="462"/>
      <c r="D25" s="463"/>
      <c r="E25" s="463"/>
      <c r="F25" s="463"/>
      <c r="G25" s="463"/>
      <c r="H25" s="463"/>
      <c r="I25" s="463"/>
      <c r="J25" s="463"/>
      <c r="K25" s="463"/>
      <c r="L25" s="463"/>
      <c r="M25" s="463"/>
      <c r="N25" s="463"/>
      <c r="O25" s="463"/>
      <c r="P25" s="463"/>
      <c r="Q25" s="463"/>
      <c r="R25" s="463"/>
      <c r="S25" s="463"/>
      <c r="T25" s="463"/>
      <c r="U25" s="463"/>
      <c r="V25" s="463"/>
      <c r="W25" s="463"/>
      <c r="X25" s="463"/>
      <c r="Y25" s="463"/>
      <c r="Z25" s="463"/>
      <c r="AA25" s="463"/>
      <c r="AB25" s="463"/>
      <c r="AC25" s="464"/>
      <c r="AD25" s="421" t="s">
        <v>62</v>
      </c>
      <c r="AE25" s="422"/>
      <c r="AF25" s="422"/>
      <c r="AG25" s="422"/>
      <c r="AH25" s="423"/>
      <c r="AI25" s="446">
        <f t="shared" si="0"/>
        <v>0</v>
      </c>
      <c r="AJ25" s="447"/>
      <c r="AK25" s="447"/>
      <c r="AL25" s="447"/>
      <c r="AM25" s="447"/>
      <c r="AN25" s="447"/>
      <c r="AO25" s="447"/>
      <c r="AP25" s="447"/>
      <c r="AQ25" s="448"/>
      <c r="AR25" s="427" t="s">
        <v>76</v>
      </c>
      <c r="AS25" s="428"/>
      <c r="AT25" s="59" t="str">
        <f>IF(SUM(AT13:AT15)=0,"",AT24*0.0258)</f>
        <v/>
      </c>
      <c r="AU25" s="60" t="str">
        <f t="shared" ref="AU25:BE25" si="7">IF(SUM(AU13:AU15)=0,"",AU24*0.0258)</f>
        <v/>
      </c>
      <c r="AV25" s="60" t="str">
        <f t="shared" si="7"/>
        <v/>
      </c>
      <c r="AW25" s="60" t="str">
        <f t="shared" si="7"/>
        <v/>
      </c>
      <c r="AX25" s="60" t="str">
        <f t="shared" si="7"/>
        <v/>
      </c>
      <c r="AY25" s="60" t="str">
        <f t="shared" si="7"/>
        <v/>
      </c>
      <c r="AZ25" s="60" t="str">
        <f t="shared" si="7"/>
        <v/>
      </c>
      <c r="BA25" s="60" t="str">
        <f t="shared" si="7"/>
        <v/>
      </c>
      <c r="BB25" s="60" t="str">
        <f t="shared" si="7"/>
        <v/>
      </c>
      <c r="BC25" s="60" t="str">
        <f t="shared" si="7"/>
        <v/>
      </c>
      <c r="BD25" s="60" t="str">
        <f t="shared" si="7"/>
        <v/>
      </c>
      <c r="BE25" s="61" t="str">
        <f t="shared" si="7"/>
        <v/>
      </c>
      <c r="BF25" s="3"/>
    </row>
    <row r="26" spans="1:70" ht="18" customHeight="1">
      <c r="A26" s="514"/>
      <c r="C26" s="440" t="s">
        <v>77</v>
      </c>
      <c r="D26" s="441"/>
      <c r="E26" s="441"/>
      <c r="F26" s="441"/>
      <c r="G26" s="441"/>
      <c r="H26" s="441"/>
      <c r="I26" s="441"/>
      <c r="J26" s="441"/>
      <c r="K26" s="441"/>
      <c r="L26" s="441"/>
      <c r="M26" s="441"/>
      <c r="N26" s="441"/>
      <c r="O26" s="441"/>
      <c r="P26" s="441"/>
      <c r="Q26" s="441"/>
      <c r="R26" s="441"/>
      <c r="S26" s="441"/>
      <c r="T26" s="441"/>
      <c r="U26" s="441"/>
      <c r="V26" s="441"/>
      <c r="W26" s="441"/>
      <c r="X26" s="441"/>
      <c r="Y26" s="441"/>
      <c r="Z26" s="441"/>
      <c r="AA26" s="441"/>
      <c r="AB26" s="441"/>
      <c r="AC26" s="442"/>
      <c r="AD26" s="421" t="s">
        <v>59</v>
      </c>
      <c r="AE26" s="422"/>
      <c r="AF26" s="422"/>
      <c r="AG26" s="422"/>
      <c r="AH26" s="423"/>
      <c r="AI26" s="446">
        <f t="shared" si="0"/>
        <v>0</v>
      </c>
      <c r="AJ26" s="447"/>
      <c r="AK26" s="447"/>
      <c r="AL26" s="447"/>
      <c r="AM26" s="447"/>
      <c r="AN26" s="447"/>
      <c r="AO26" s="447"/>
      <c r="AP26" s="447"/>
      <c r="AQ26" s="448"/>
      <c r="AR26" s="427" t="s">
        <v>78</v>
      </c>
      <c r="AS26" s="428"/>
      <c r="AT26" s="59" t="str">
        <f>IF(SUM(AT13:AT15)=0,"",AT24-AT18)</f>
        <v/>
      </c>
      <c r="AU26" s="60" t="str">
        <f t="shared" ref="AU26:BE26" si="8">IF(SUM(AU13:AU15)=0,"",AU24-AU18)</f>
        <v/>
      </c>
      <c r="AV26" s="60" t="str">
        <f t="shared" si="8"/>
        <v/>
      </c>
      <c r="AW26" s="60" t="str">
        <f t="shared" si="8"/>
        <v/>
      </c>
      <c r="AX26" s="60" t="str">
        <f t="shared" si="8"/>
        <v/>
      </c>
      <c r="AY26" s="60" t="str">
        <f t="shared" si="8"/>
        <v/>
      </c>
      <c r="AZ26" s="60" t="str">
        <f t="shared" si="8"/>
        <v/>
      </c>
      <c r="BA26" s="60" t="str">
        <f t="shared" si="8"/>
        <v/>
      </c>
      <c r="BB26" s="60" t="str">
        <f t="shared" si="8"/>
        <v/>
      </c>
      <c r="BC26" s="60" t="str">
        <f t="shared" si="8"/>
        <v/>
      </c>
      <c r="BD26" s="60" t="str">
        <f t="shared" si="8"/>
        <v/>
      </c>
      <c r="BE26" s="61" t="str">
        <f t="shared" si="8"/>
        <v/>
      </c>
      <c r="BF26" s="3"/>
    </row>
    <row r="27" spans="1:70" s="62" customFormat="1" ht="18" customHeight="1">
      <c r="A27" s="514"/>
      <c r="C27" s="443"/>
      <c r="D27" s="444"/>
      <c r="E27" s="444"/>
      <c r="F27" s="444"/>
      <c r="G27" s="444"/>
      <c r="H27" s="444"/>
      <c r="I27" s="444"/>
      <c r="J27" s="444"/>
      <c r="K27" s="444"/>
      <c r="L27" s="444"/>
      <c r="M27" s="444"/>
      <c r="N27" s="444"/>
      <c r="O27" s="444"/>
      <c r="P27" s="444"/>
      <c r="Q27" s="444"/>
      <c r="R27" s="444"/>
      <c r="S27" s="444"/>
      <c r="T27" s="444"/>
      <c r="U27" s="444"/>
      <c r="V27" s="444"/>
      <c r="W27" s="444"/>
      <c r="X27" s="444"/>
      <c r="Y27" s="444"/>
      <c r="Z27" s="444"/>
      <c r="AA27" s="444"/>
      <c r="AB27" s="444"/>
      <c r="AC27" s="445"/>
      <c r="AD27" s="421" t="s">
        <v>62</v>
      </c>
      <c r="AE27" s="422"/>
      <c r="AF27" s="422"/>
      <c r="AG27" s="422"/>
      <c r="AH27" s="423"/>
      <c r="AI27" s="446">
        <f t="shared" si="0"/>
        <v>0</v>
      </c>
      <c r="AJ27" s="447"/>
      <c r="AK27" s="447"/>
      <c r="AL27" s="447"/>
      <c r="AM27" s="447"/>
      <c r="AN27" s="447"/>
      <c r="AO27" s="447"/>
      <c r="AP27" s="447"/>
      <c r="AQ27" s="448"/>
      <c r="AR27" s="427" t="s">
        <v>79</v>
      </c>
      <c r="AS27" s="428"/>
      <c r="AT27" s="59" t="str">
        <f>IF(SUM(AT13:AT15)=0,"",AT25-AT19)</f>
        <v/>
      </c>
      <c r="AU27" s="60" t="str">
        <f t="shared" ref="AU27:BE27" si="9">IF(SUM(AU13:AU15)=0,"",AU25-AU19)</f>
        <v/>
      </c>
      <c r="AV27" s="60" t="str">
        <f t="shared" si="9"/>
        <v/>
      </c>
      <c r="AW27" s="60" t="str">
        <f t="shared" si="9"/>
        <v/>
      </c>
      <c r="AX27" s="60" t="str">
        <f t="shared" si="9"/>
        <v/>
      </c>
      <c r="AY27" s="60" t="str">
        <f t="shared" si="9"/>
        <v/>
      </c>
      <c r="AZ27" s="60" t="str">
        <f t="shared" si="9"/>
        <v/>
      </c>
      <c r="BA27" s="60" t="str">
        <f t="shared" si="9"/>
        <v/>
      </c>
      <c r="BB27" s="60" t="str">
        <f t="shared" si="9"/>
        <v/>
      </c>
      <c r="BC27" s="60" t="str">
        <f t="shared" si="9"/>
        <v/>
      </c>
      <c r="BD27" s="60" t="str">
        <f t="shared" si="9"/>
        <v/>
      </c>
      <c r="BE27" s="61" t="str">
        <f t="shared" si="9"/>
        <v/>
      </c>
      <c r="BF27" s="3"/>
    </row>
    <row r="28" spans="1:70" ht="18" customHeight="1">
      <c r="A28" s="514"/>
      <c r="C28" s="418" t="s">
        <v>80</v>
      </c>
      <c r="D28" s="419"/>
      <c r="E28" s="419"/>
      <c r="F28" s="419"/>
      <c r="G28" s="419"/>
      <c r="H28" s="419"/>
      <c r="I28" s="419"/>
      <c r="J28" s="419"/>
      <c r="K28" s="419"/>
      <c r="L28" s="419"/>
      <c r="M28" s="419"/>
      <c r="N28" s="419"/>
      <c r="O28" s="419"/>
      <c r="P28" s="419"/>
      <c r="Q28" s="419"/>
      <c r="R28" s="419"/>
      <c r="S28" s="419"/>
      <c r="T28" s="419"/>
      <c r="U28" s="419"/>
      <c r="V28" s="419"/>
      <c r="W28" s="419"/>
      <c r="X28" s="419"/>
      <c r="Y28" s="419"/>
      <c r="Z28" s="419"/>
      <c r="AA28" s="419"/>
      <c r="AB28" s="419"/>
      <c r="AC28" s="420"/>
      <c r="AD28" s="421" t="s">
        <v>81</v>
      </c>
      <c r="AE28" s="422"/>
      <c r="AF28" s="422"/>
      <c r="AG28" s="422"/>
      <c r="AH28" s="423"/>
      <c r="AI28" s="424">
        <f>IF(AI25=0,0,ROUND(AI27/AI25*100,1))</f>
        <v>0</v>
      </c>
      <c r="AJ28" s="425"/>
      <c r="AK28" s="425"/>
      <c r="AL28" s="425"/>
      <c r="AM28" s="425"/>
      <c r="AN28" s="425"/>
      <c r="AO28" s="425"/>
      <c r="AP28" s="425"/>
      <c r="AQ28" s="426"/>
      <c r="AR28" s="427" t="s">
        <v>82</v>
      </c>
      <c r="AS28" s="428"/>
      <c r="AT28" s="63" t="str">
        <f>IF(SUM(AT13:AT15)=0,"",ROUND(AT27/AT25*100,1))</f>
        <v/>
      </c>
      <c r="AU28" s="64" t="str">
        <f t="shared" ref="AU28:BE28" si="10">IF(SUM(AU13:AU15)=0,"",ROUND(AU27/AU25*100,1))</f>
        <v/>
      </c>
      <c r="AV28" s="64" t="str">
        <f t="shared" si="10"/>
        <v/>
      </c>
      <c r="AW28" s="64" t="str">
        <f t="shared" si="10"/>
        <v/>
      </c>
      <c r="AX28" s="64" t="str">
        <f t="shared" si="10"/>
        <v/>
      </c>
      <c r="AY28" s="64" t="str">
        <f t="shared" si="10"/>
        <v/>
      </c>
      <c r="AZ28" s="64" t="str">
        <f t="shared" si="10"/>
        <v/>
      </c>
      <c r="BA28" s="64" t="str">
        <f t="shared" si="10"/>
        <v/>
      </c>
      <c r="BB28" s="64" t="str">
        <f t="shared" si="10"/>
        <v/>
      </c>
      <c r="BC28" s="64" t="str">
        <f t="shared" si="10"/>
        <v/>
      </c>
      <c r="BD28" s="64" t="str">
        <f t="shared" si="10"/>
        <v/>
      </c>
      <c r="BE28" s="65" t="str">
        <f t="shared" si="10"/>
        <v/>
      </c>
      <c r="BF28" s="3"/>
    </row>
    <row r="29" spans="1:70" ht="18" customHeight="1" thickBot="1">
      <c r="A29" s="514"/>
      <c r="C29" s="429" t="s">
        <v>83</v>
      </c>
      <c r="D29" s="430"/>
      <c r="E29" s="430"/>
      <c r="F29" s="430"/>
      <c r="G29" s="430"/>
      <c r="H29" s="430"/>
      <c r="I29" s="430"/>
      <c r="J29" s="430"/>
      <c r="K29" s="430"/>
      <c r="L29" s="430"/>
      <c r="M29" s="430"/>
      <c r="N29" s="430"/>
      <c r="O29" s="430"/>
      <c r="P29" s="430"/>
      <c r="Q29" s="430"/>
      <c r="R29" s="430"/>
      <c r="S29" s="430"/>
      <c r="T29" s="430"/>
      <c r="U29" s="430"/>
      <c r="V29" s="430"/>
      <c r="W29" s="430"/>
      <c r="X29" s="430"/>
      <c r="Y29" s="430"/>
      <c r="Z29" s="430"/>
      <c r="AA29" s="430"/>
      <c r="AB29" s="430"/>
      <c r="AC29" s="431"/>
      <c r="AD29" s="432" t="s">
        <v>65</v>
      </c>
      <c r="AE29" s="433"/>
      <c r="AF29" s="433"/>
      <c r="AG29" s="433"/>
      <c r="AH29" s="434"/>
      <c r="AI29" s="435">
        <f>SUM(AT29:BE29)</f>
        <v>0</v>
      </c>
      <c r="AJ29" s="436"/>
      <c r="AK29" s="436"/>
      <c r="AL29" s="436"/>
      <c r="AM29" s="436"/>
      <c r="AN29" s="436"/>
      <c r="AO29" s="436"/>
      <c r="AP29" s="436"/>
      <c r="AQ29" s="437"/>
      <c r="AR29" s="438" t="s">
        <v>84</v>
      </c>
      <c r="AS29" s="439"/>
      <c r="AT29" s="66" t="str">
        <f>IF(SUM(AT13:AT15)=0,"",AT12*0.65+(AT21*$AW$5+AT22*$AW$6+AT23*$AW$7)*0.0136*44/12)</f>
        <v/>
      </c>
      <c r="AU29" s="67" t="str">
        <f t="shared" ref="AU29:BE29" si="11">IF(SUM(AU13:AU15)=0,"",AU12*0.65+(AU21*$AW$5+AU22*$AW$6+AU23*$AW$7)*0.0136*44/12)</f>
        <v/>
      </c>
      <c r="AV29" s="67" t="str">
        <f t="shared" si="11"/>
        <v/>
      </c>
      <c r="AW29" s="67" t="str">
        <f t="shared" si="11"/>
        <v/>
      </c>
      <c r="AX29" s="67" t="str">
        <f t="shared" si="11"/>
        <v/>
      </c>
      <c r="AY29" s="67" t="str">
        <f t="shared" si="11"/>
        <v/>
      </c>
      <c r="AZ29" s="67" t="str">
        <f t="shared" si="11"/>
        <v/>
      </c>
      <c r="BA29" s="67" t="str">
        <f t="shared" si="11"/>
        <v/>
      </c>
      <c r="BB29" s="67" t="str">
        <f t="shared" si="11"/>
        <v/>
      </c>
      <c r="BC29" s="67" t="str">
        <f t="shared" si="11"/>
        <v/>
      </c>
      <c r="BD29" s="67" t="str">
        <f t="shared" si="11"/>
        <v/>
      </c>
      <c r="BE29" s="68" t="str">
        <f t="shared" si="11"/>
        <v/>
      </c>
      <c r="BF29" s="3"/>
    </row>
    <row r="30" spans="1:70" ht="13.5" customHeight="1" thickBot="1">
      <c r="A30" s="514"/>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16"/>
      <c r="AU30" s="69"/>
      <c r="AV30" s="69"/>
      <c r="AW30" s="69"/>
      <c r="AX30" s="69"/>
      <c r="AY30" s="69"/>
      <c r="AZ30" s="69"/>
      <c r="BA30" s="69"/>
      <c r="BB30" s="69"/>
      <c r="BC30" s="69"/>
      <c r="BD30" s="69"/>
      <c r="BE30" s="69"/>
      <c r="BF30" s="69"/>
    </row>
    <row r="31" spans="1:70" ht="13.5" customHeight="1" thickBot="1">
      <c r="A31" s="514"/>
      <c r="C31" s="414" t="s">
        <v>85</v>
      </c>
      <c r="D31" s="415"/>
      <c r="E31" s="404" t="s">
        <v>86</v>
      </c>
      <c r="F31" s="405"/>
      <c r="G31" s="405"/>
      <c r="H31" s="405"/>
      <c r="I31" s="405"/>
      <c r="J31" s="415"/>
      <c r="K31" s="398" t="s">
        <v>87</v>
      </c>
      <c r="L31" s="399"/>
      <c r="M31" s="399"/>
      <c r="N31" s="399"/>
      <c r="O31" s="399"/>
      <c r="P31" s="399"/>
      <c r="Q31" s="399"/>
      <c r="R31" s="400"/>
      <c r="S31" s="404" t="s">
        <v>88</v>
      </c>
      <c r="T31" s="405"/>
      <c r="U31" s="415"/>
      <c r="V31" s="398" t="s">
        <v>89</v>
      </c>
      <c r="W31" s="399"/>
      <c r="X31" s="399"/>
      <c r="Y31" s="399"/>
      <c r="Z31" s="399"/>
      <c r="AA31" s="400"/>
      <c r="AB31" s="398" t="s">
        <v>90</v>
      </c>
      <c r="AC31" s="399"/>
      <c r="AD31" s="399"/>
      <c r="AE31" s="400"/>
      <c r="AF31" s="398" t="s">
        <v>91</v>
      </c>
      <c r="AG31" s="399"/>
      <c r="AH31" s="399"/>
      <c r="AI31" s="399"/>
      <c r="AJ31" s="400"/>
      <c r="AK31" s="398" t="s">
        <v>92</v>
      </c>
      <c r="AL31" s="399"/>
      <c r="AM31" s="399"/>
      <c r="AN31" s="399"/>
      <c r="AO31" s="400"/>
      <c r="AP31" s="404" t="s">
        <v>93</v>
      </c>
      <c r="AQ31" s="405"/>
      <c r="AR31" s="405"/>
      <c r="AS31" s="406"/>
      <c r="AT31" s="16"/>
      <c r="AU31" s="70"/>
      <c r="AV31" s="70"/>
      <c r="AW31" s="70"/>
      <c r="AX31" s="70"/>
      <c r="AY31" s="70"/>
      <c r="AZ31" s="70"/>
      <c r="BA31" s="70"/>
      <c r="BB31" s="70"/>
      <c r="BC31" s="70"/>
      <c r="BD31" s="70"/>
      <c r="BE31" s="70"/>
      <c r="BF31" s="70"/>
    </row>
    <row r="32" spans="1:70" ht="18" customHeight="1" thickBot="1">
      <c r="A32" s="514"/>
      <c r="C32" s="416"/>
      <c r="D32" s="417"/>
      <c r="E32" s="407"/>
      <c r="F32" s="408"/>
      <c r="G32" s="408"/>
      <c r="H32" s="408"/>
      <c r="I32" s="408"/>
      <c r="J32" s="417"/>
      <c r="K32" s="401"/>
      <c r="L32" s="402"/>
      <c r="M32" s="402"/>
      <c r="N32" s="402"/>
      <c r="O32" s="402"/>
      <c r="P32" s="402"/>
      <c r="Q32" s="402"/>
      <c r="R32" s="403"/>
      <c r="S32" s="407"/>
      <c r="T32" s="408"/>
      <c r="U32" s="417"/>
      <c r="V32" s="401"/>
      <c r="W32" s="402"/>
      <c r="X32" s="402"/>
      <c r="Y32" s="402"/>
      <c r="Z32" s="402"/>
      <c r="AA32" s="403"/>
      <c r="AB32" s="401"/>
      <c r="AC32" s="402"/>
      <c r="AD32" s="402"/>
      <c r="AE32" s="403"/>
      <c r="AF32" s="401"/>
      <c r="AG32" s="402"/>
      <c r="AH32" s="402"/>
      <c r="AI32" s="402"/>
      <c r="AJ32" s="403"/>
      <c r="AK32" s="401"/>
      <c r="AL32" s="402"/>
      <c r="AM32" s="402"/>
      <c r="AN32" s="402"/>
      <c r="AO32" s="403"/>
      <c r="AP32" s="407"/>
      <c r="AQ32" s="408"/>
      <c r="AR32" s="408"/>
      <c r="AS32" s="409"/>
      <c r="AT32" s="16"/>
      <c r="AU32" s="410"/>
      <c r="AV32" s="411"/>
      <c r="AW32" s="71"/>
      <c r="AX32" s="410" t="s">
        <v>94</v>
      </c>
      <c r="AY32" s="412"/>
      <c r="AZ32" s="413" t="s">
        <v>95</v>
      </c>
      <c r="BA32" s="412"/>
      <c r="BB32" s="72" t="s">
        <v>96</v>
      </c>
      <c r="BC32" s="73"/>
      <c r="BD32" s="3"/>
      <c r="BE32" s="69"/>
      <c r="BF32" s="69"/>
      <c r="BG32" s="3"/>
    </row>
    <row r="33" spans="1:59" ht="18" customHeight="1">
      <c r="A33" s="514"/>
      <c r="C33" s="387"/>
      <c r="D33" s="379"/>
      <c r="E33" s="377"/>
      <c r="F33" s="378"/>
      <c r="G33" s="378"/>
      <c r="H33" s="378"/>
      <c r="I33" s="378"/>
      <c r="J33" s="379"/>
      <c r="K33" s="377"/>
      <c r="L33" s="378"/>
      <c r="M33" s="378"/>
      <c r="N33" s="378"/>
      <c r="O33" s="378"/>
      <c r="P33" s="378"/>
      <c r="Q33" s="378"/>
      <c r="R33" s="379"/>
      <c r="S33" s="377"/>
      <c r="T33" s="378"/>
      <c r="U33" s="379"/>
      <c r="V33" s="388"/>
      <c r="W33" s="389"/>
      <c r="X33" s="389"/>
      <c r="Y33" s="389"/>
      <c r="Z33" s="389"/>
      <c r="AA33" s="390"/>
      <c r="AB33" s="391"/>
      <c r="AC33" s="392"/>
      <c r="AD33" s="392"/>
      <c r="AE33" s="393"/>
      <c r="AF33" s="377"/>
      <c r="AG33" s="378"/>
      <c r="AH33" s="378"/>
      <c r="AI33" s="378"/>
      <c r="AJ33" s="379"/>
      <c r="AK33" s="377"/>
      <c r="AL33" s="378"/>
      <c r="AM33" s="378"/>
      <c r="AN33" s="378"/>
      <c r="AO33" s="379"/>
      <c r="AP33" s="377"/>
      <c r="AQ33" s="378"/>
      <c r="AR33" s="378"/>
      <c r="AS33" s="380"/>
      <c r="AT33" s="16"/>
      <c r="AU33" s="381" t="s">
        <v>97</v>
      </c>
      <c r="AV33" s="382"/>
      <c r="AW33" s="74" t="s">
        <v>98</v>
      </c>
      <c r="AX33" s="383"/>
      <c r="AY33" s="384"/>
      <c r="AZ33" s="385" t="str">
        <f>IF(AI20=0,"",AI20)</f>
        <v/>
      </c>
      <c r="BA33" s="386"/>
      <c r="BB33" s="375" t="str">
        <f>IF(AZ33="","",IF(AX33&lt;AZ33,IF(AZ34&lt;AX34,"未達","○"),"○"))</f>
        <v/>
      </c>
      <c r="BC33" s="75"/>
      <c r="BD33" s="3"/>
      <c r="BE33" s="69"/>
      <c r="BF33" s="69"/>
      <c r="BG33" s="3"/>
    </row>
    <row r="34" spans="1:59" ht="18" customHeight="1" thickBot="1">
      <c r="A34" s="514"/>
      <c r="C34" s="363"/>
      <c r="D34" s="364"/>
      <c r="E34" s="365"/>
      <c r="F34" s="366"/>
      <c r="G34" s="366"/>
      <c r="H34" s="366"/>
      <c r="I34" s="366"/>
      <c r="J34" s="364"/>
      <c r="K34" s="365"/>
      <c r="L34" s="366"/>
      <c r="M34" s="366"/>
      <c r="N34" s="366"/>
      <c r="O34" s="366"/>
      <c r="P34" s="366"/>
      <c r="Q34" s="366"/>
      <c r="R34" s="364"/>
      <c r="S34" s="365"/>
      <c r="T34" s="366"/>
      <c r="U34" s="364"/>
      <c r="V34" s="367"/>
      <c r="W34" s="368"/>
      <c r="X34" s="368"/>
      <c r="Y34" s="368"/>
      <c r="Z34" s="368"/>
      <c r="AA34" s="369"/>
      <c r="AB34" s="370"/>
      <c r="AC34" s="371"/>
      <c r="AD34" s="371"/>
      <c r="AE34" s="372"/>
      <c r="AF34" s="365"/>
      <c r="AG34" s="366"/>
      <c r="AH34" s="366"/>
      <c r="AI34" s="366"/>
      <c r="AJ34" s="364"/>
      <c r="AK34" s="365"/>
      <c r="AL34" s="366"/>
      <c r="AM34" s="366"/>
      <c r="AN34" s="366"/>
      <c r="AO34" s="364"/>
      <c r="AP34" s="365"/>
      <c r="AQ34" s="366"/>
      <c r="AR34" s="366"/>
      <c r="AS34" s="373"/>
      <c r="AT34" s="16"/>
      <c r="AU34" s="394" t="s">
        <v>99</v>
      </c>
      <c r="AV34" s="395"/>
      <c r="AW34" s="76" t="s">
        <v>100</v>
      </c>
      <c r="AX34" s="396"/>
      <c r="AY34" s="397"/>
      <c r="AZ34" s="374" t="str">
        <f>IF(AI20=0,"",AI29-AI20)</f>
        <v/>
      </c>
      <c r="BA34" s="374"/>
      <c r="BB34" s="376"/>
      <c r="BC34" s="75"/>
      <c r="BD34" s="3"/>
      <c r="BE34" s="69"/>
      <c r="BF34" s="69"/>
      <c r="BG34" s="3"/>
    </row>
    <row r="35" spans="1:59" ht="18" customHeight="1">
      <c r="A35" s="514"/>
      <c r="C35" s="363"/>
      <c r="D35" s="364"/>
      <c r="E35" s="365"/>
      <c r="F35" s="366"/>
      <c r="G35" s="366"/>
      <c r="H35" s="366"/>
      <c r="I35" s="366"/>
      <c r="J35" s="364"/>
      <c r="K35" s="365"/>
      <c r="L35" s="366"/>
      <c r="M35" s="366"/>
      <c r="N35" s="366"/>
      <c r="O35" s="366"/>
      <c r="P35" s="366"/>
      <c r="Q35" s="366"/>
      <c r="R35" s="364"/>
      <c r="S35" s="365"/>
      <c r="T35" s="366"/>
      <c r="U35" s="364"/>
      <c r="V35" s="367"/>
      <c r="W35" s="368"/>
      <c r="X35" s="368"/>
      <c r="Y35" s="368"/>
      <c r="Z35" s="368"/>
      <c r="AA35" s="369"/>
      <c r="AB35" s="370"/>
      <c r="AC35" s="371"/>
      <c r="AD35" s="371"/>
      <c r="AE35" s="372"/>
      <c r="AF35" s="365"/>
      <c r="AG35" s="366"/>
      <c r="AH35" s="366"/>
      <c r="AI35" s="366"/>
      <c r="AJ35" s="364"/>
      <c r="AK35" s="365"/>
      <c r="AL35" s="366"/>
      <c r="AM35" s="366"/>
      <c r="AN35" s="366"/>
      <c r="AO35" s="364"/>
      <c r="AP35" s="365"/>
      <c r="AQ35" s="366"/>
      <c r="AR35" s="366"/>
      <c r="AS35" s="373"/>
      <c r="AT35" s="16"/>
      <c r="AU35" s="69"/>
      <c r="AV35" s="69"/>
      <c r="AW35" s="69"/>
      <c r="AX35" s="69"/>
      <c r="AY35" s="69"/>
      <c r="AZ35" s="69"/>
      <c r="BA35" s="69"/>
      <c r="BB35" s="69"/>
      <c r="BC35" s="69"/>
      <c r="BD35" s="77" t="s">
        <v>101</v>
      </c>
      <c r="BE35" s="69"/>
      <c r="BF35" s="69"/>
      <c r="BG35" s="3"/>
    </row>
    <row r="36" spans="1:59" ht="18" customHeight="1">
      <c r="A36" s="514"/>
      <c r="C36" s="363"/>
      <c r="D36" s="364"/>
      <c r="E36" s="365"/>
      <c r="F36" s="366"/>
      <c r="G36" s="366"/>
      <c r="H36" s="366"/>
      <c r="I36" s="366"/>
      <c r="J36" s="364"/>
      <c r="K36" s="365"/>
      <c r="L36" s="366"/>
      <c r="M36" s="366"/>
      <c r="N36" s="366"/>
      <c r="O36" s="366"/>
      <c r="P36" s="366"/>
      <c r="Q36" s="366"/>
      <c r="R36" s="364"/>
      <c r="S36" s="365"/>
      <c r="T36" s="366"/>
      <c r="U36" s="364"/>
      <c r="V36" s="367"/>
      <c r="W36" s="368"/>
      <c r="X36" s="368"/>
      <c r="Y36" s="368"/>
      <c r="Z36" s="368"/>
      <c r="AA36" s="369"/>
      <c r="AB36" s="370"/>
      <c r="AC36" s="371"/>
      <c r="AD36" s="371"/>
      <c r="AE36" s="372"/>
      <c r="AF36" s="365"/>
      <c r="AG36" s="366"/>
      <c r="AH36" s="366"/>
      <c r="AI36" s="366"/>
      <c r="AJ36" s="364"/>
      <c r="AK36" s="365"/>
      <c r="AL36" s="366"/>
      <c r="AM36" s="366"/>
      <c r="AN36" s="366"/>
      <c r="AO36" s="364"/>
      <c r="AP36" s="365"/>
      <c r="AQ36" s="366"/>
      <c r="AR36" s="366"/>
      <c r="AS36" s="373"/>
      <c r="AT36" s="69"/>
      <c r="AV36" s="3"/>
      <c r="AW36" s="3"/>
      <c r="AX36" s="3"/>
      <c r="AY36" s="3"/>
      <c r="AZ36" s="3"/>
      <c r="BA36" s="3"/>
      <c r="BB36" s="3"/>
      <c r="BC36" s="3"/>
      <c r="BD36" s="3"/>
      <c r="BE36" s="3"/>
      <c r="BF36" s="3"/>
    </row>
    <row r="37" spans="1:59" ht="18" customHeight="1">
      <c r="A37" s="514"/>
      <c r="C37" s="363"/>
      <c r="D37" s="364"/>
      <c r="E37" s="365"/>
      <c r="F37" s="366"/>
      <c r="G37" s="366"/>
      <c r="H37" s="366"/>
      <c r="I37" s="366"/>
      <c r="J37" s="364"/>
      <c r="K37" s="365"/>
      <c r="L37" s="366"/>
      <c r="M37" s="366"/>
      <c r="N37" s="366"/>
      <c r="O37" s="366"/>
      <c r="P37" s="366"/>
      <c r="Q37" s="366"/>
      <c r="R37" s="364"/>
      <c r="S37" s="365"/>
      <c r="T37" s="366"/>
      <c r="U37" s="364"/>
      <c r="V37" s="367"/>
      <c r="W37" s="368"/>
      <c r="X37" s="368"/>
      <c r="Y37" s="368"/>
      <c r="Z37" s="368"/>
      <c r="AA37" s="369"/>
      <c r="AB37" s="370"/>
      <c r="AC37" s="371"/>
      <c r="AD37" s="371"/>
      <c r="AE37" s="372"/>
      <c r="AF37" s="365"/>
      <c r="AG37" s="366"/>
      <c r="AH37" s="366"/>
      <c r="AI37" s="366"/>
      <c r="AJ37" s="364"/>
      <c r="AK37" s="365"/>
      <c r="AL37" s="366"/>
      <c r="AM37" s="366"/>
      <c r="AN37" s="366"/>
      <c r="AO37" s="364"/>
      <c r="AP37" s="365"/>
      <c r="AQ37" s="366"/>
      <c r="AR37" s="366"/>
      <c r="AS37" s="373"/>
      <c r="AT37" s="69"/>
      <c r="AU37" s="69" t="s">
        <v>102</v>
      </c>
      <c r="AV37" s="3"/>
      <c r="AW37" s="3"/>
      <c r="AX37" s="3"/>
      <c r="AY37" s="3"/>
      <c r="AZ37" s="3"/>
      <c r="BA37" s="3"/>
      <c r="BB37" s="3"/>
      <c r="BC37" s="3"/>
      <c r="BD37" s="3"/>
      <c r="BE37" s="3"/>
      <c r="BF37" s="3"/>
    </row>
    <row r="38" spans="1:59" ht="17.25" customHeight="1" thickBot="1">
      <c r="A38" s="514"/>
      <c r="C38" s="356"/>
      <c r="D38" s="354"/>
      <c r="E38" s="352"/>
      <c r="F38" s="353"/>
      <c r="G38" s="353"/>
      <c r="H38" s="353"/>
      <c r="I38" s="353"/>
      <c r="J38" s="354"/>
      <c r="K38" s="352"/>
      <c r="L38" s="353"/>
      <c r="M38" s="353"/>
      <c r="N38" s="353"/>
      <c r="O38" s="353"/>
      <c r="P38" s="353"/>
      <c r="Q38" s="353"/>
      <c r="R38" s="354"/>
      <c r="S38" s="352"/>
      <c r="T38" s="353"/>
      <c r="U38" s="354"/>
      <c r="V38" s="357"/>
      <c r="W38" s="358"/>
      <c r="X38" s="358"/>
      <c r="Y38" s="358"/>
      <c r="Z38" s="358"/>
      <c r="AA38" s="359"/>
      <c r="AB38" s="360"/>
      <c r="AC38" s="361"/>
      <c r="AD38" s="361"/>
      <c r="AE38" s="362"/>
      <c r="AF38" s="352"/>
      <c r="AG38" s="353"/>
      <c r="AH38" s="353"/>
      <c r="AI38" s="353"/>
      <c r="AJ38" s="354"/>
      <c r="AK38" s="352"/>
      <c r="AL38" s="353"/>
      <c r="AM38" s="353"/>
      <c r="AN38" s="353"/>
      <c r="AO38" s="354"/>
      <c r="AP38" s="352"/>
      <c r="AQ38" s="353"/>
      <c r="AR38" s="353"/>
      <c r="AS38" s="355"/>
      <c r="AT38" s="69"/>
      <c r="AU38" s="69" t="s">
        <v>103</v>
      </c>
      <c r="AV38" s="3"/>
      <c r="AW38" s="3"/>
      <c r="AX38" s="3"/>
      <c r="AY38" s="3"/>
      <c r="AZ38" s="3"/>
      <c r="BA38" s="3"/>
      <c r="BB38" s="3"/>
      <c r="BC38" s="3"/>
      <c r="BD38" s="3"/>
      <c r="BE38" s="3"/>
      <c r="BF38" s="3"/>
    </row>
    <row r="39" spans="1:59" ht="17.25" customHeight="1">
      <c r="A39" s="514"/>
      <c r="C39" s="16"/>
      <c r="D39" s="16"/>
      <c r="E39" s="16"/>
      <c r="F39" s="16"/>
      <c r="G39" s="16"/>
      <c r="H39" s="16"/>
      <c r="I39" s="16"/>
      <c r="J39" s="16"/>
      <c r="K39" s="16"/>
      <c r="L39" s="16"/>
      <c r="M39" s="16"/>
      <c r="N39" s="16"/>
      <c r="O39" s="16"/>
      <c r="P39" s="16"/>
      <c r="Q39" s="16"/>
      <c r="R39" s="16"/>
      <c r="S39" s="16"/>
      <c r="T39" s="16"/>
      <c r="U39" s="16"/>
      <c r="V39" s="78"/>
      <c r="W39" s="78"/>
      <c r="X39" s="78"/>
      <c r="Y39" s="78"/>
      <c r="Z39" s="78"/>
      <c r="AA39" s="78"/>
      <c r="AB39" s="79"/>
      <c r="AC39" s="79"/>
      <c r="AD39" s="79"/>
      <c r="AE39" s="79"/>
      <c r="AF39" s="16"/>
      <c r="AG39" s="16"/>
      <c r="AH39" s="16"/>
      <c r="AI39" s="16"/>
      <c r="AJ39" s="16"/>
      <c r="AK39" s="16"/>
      <c r="AL39" s="16"/>
      <c r="AM39" s="16"/>
      <c r="AN39" s="16"/>
      <c r="AO39" s="16"/>
      <c r="AP39" s="16"/>
      <c r="AQ39" s="16"/>
      <c r="AR39" s="16"/>
      <c r="AS39" s="16"/>
      <c r="AT39" s="69"/>
      <c r="AU39" s="69"/>
      <c r="AV39" s="69"/>
      <c r="AW39" s="69"/>
      <c r="AX39" s="69"/>
      <c r="AY39" s="69"/>
      <c r="AZ39" s="69"/>
      <c r="BA39" s="69"/>
      <c r="BB39" s="69"/>
      <c r="BC39" s="69"/>
      <c r="BD39" s="69"/>
      <c r="BE39" s="69"/>
      <c r="BF39" s="69"/>
    </row>
    <row r="40" spans="1:59" ht="17.25" customHeight="1">
      <c r="A40" s="514"/>
      <c r="C40" s="16"/>
      <c r="D40" s="16"/>
      <c r="E40" s="16"/>
      <c r="F40" s="16"/>
      <c r="G40" s="16"/>
      <c r="H40" s="16"/>
      <c r="I40" s="16"/>
      <c r="J40" s="16"/>
      <c r="K40" s="16"/>
      <c r="L40" s="16"/>
      <c r="M40" s="16"/>
      <c r="N40" s="16"/>
      <c r="O40" s="16"/>
      <c r="P40" s="16"/>
      <c r="Q40" s="16"/>
      <c r="R40" s="16"/>
      <c r="S40" s="16"/>
      <c r="T40" s="16"/>
      <c r="U40" s="16"/>
      <c r="V40" s="78"/>
      <c r="W40" s="78"/>
      <c r="X40" s="78"/>
      <c r="Y40" s="78"/>
      <c r="Z40" s="78"/>
      <c r="AA40" s="78"/>
      <c r="AB40" s="79"/>
      <c r="AC40" s="79"/>
      <c r="AD40" s="79"/>
      <c r="AE40" s="79"/>
      <c r="AF40" s="16"/>
      <c r="AG40" s="16"/>
      <c r="AH40" s="16"/>
      <c r="AI40" s="16"/>
      <c r="AJ40" s="16"/>
      <c r="AK40" s="16"/>
      <c r="AL40" s="16"/>
      <c r="AM40" s="16"/>
      <c r="AN40" s="16"/>
      <c r="AO40" s="16"/>
      <c r="AP40" s="16"/>
      <c r="AQ40" s="16"/>
      <c r="AR40" s="16"/>
      <c r="AS40" s="16"/>
      <c r="AT40" s="69" t="s">
        <v>104</v>
      </c>
      <c r="AV40" s="69"/>
      <c r="AW40" s="80" t="s">
        <v>105</v>
      </c>
      <c r="AX40" s="80"/>
      <c r="AY40" s="80"/>
      <c r="AZ40" s="80"/>
      <c r="BA40" s="80"/>
      <c r="BB40" s="80"/>
      <c r="BC40" s="80"/>
      <c r="BD40" s="80"/>
      <c r="BE40" s="80"/>
      <c r="BF40" s="69"/>
    </row>
    <row r="41" spans="1:59" ht="17.25" customHeight="1">
      <c r="A41" s="514"/>
      <c r="C41" s="16"/>
      <c r="D41" s="16"/>
      <c r="E41" s="16"/>
      <c r="F41" s="16"/>
      <c r="G41" s="16"/>
      <c r="H41" s="16"/>
      <c r="I41" s="16"/>
      <c r="J41" s="16"/>
      <c r="K41" s="16"/>
      <c r="L41" s="16"/>
      <c r="M41" s="16"/>
      <c r="N41" s="16"/>
      <c r="O41" s="16"/>
      <c r="P41" s="16"/>
      <c r="Q41" s="16"/>
      <c r="R41" s="16"/>
      <c r="S41" s="16"/>
      <c r="T41" s="16"/>
      <c r="U41" s="16"/>
      <c r="V41" s="78"/>
      <c r="W41" s="78"/>
      <c r="X41" s="78"/>
      <c r="Y41" s="78"/>
      <c r="Z41" s="78"/>
      <c r="AA41" s="78"/>
      <c r="AB41" s="79"/>
      <c r="AC41" s="79"/>
      <c r="AD41" s="79"/>
      <c r="AE41" s="79"/>
      <c r="AF41" s="16"/>
      <c r="AG41" s="16"/>
      <c r="AH41" s="16"/>
      <c r="AI41" s="16"/>
      <c r="AJ41" s="16"/>
      <c r="AK41" s="16"/>
      <c r="AL41" s="16"/>
      <c r="AM41" s="16"/>
      <c r="AN41" s="16"/>
      <c r="AO41" s="16"/>
      <c r="AP41" s="16"/>
      <c r="AQ41" s="16"/>
      <c r="AR41" s="16"/>
      <c r="AS41" s="16"/>
      <c r="AT41" s="69"/>
      <c r="AU41" s="69"/>
      <c r="AV41" s="69"/>
      <c r="AW41" s="3"/>
      <c r="AX41" s="69"/>
      <c r="AY41" s="69"/>
      <c r="AZ41" s="69"/>
      <c r="BA41" s="69"/>
      <c r="BB41" s="69"/>
      <c r="BC41" s="69"/>
      <c r="BD41" s="69"/>
      <c r="BE41" s="69"/>
      <c r="BF41" s="69"/>
    </row>
    <row r="42" spans="1:59" ht="17.25" customHeight="1">
      <c r="A42" s="514"/>
      <c r="C42" s="16"/>
      <c r="D42" s="16"/>
      <c r="E42" s="16"/>
      <c r="F42" s="16"/>
      <c r="G42" s="16"/>
      <c r="H42" s="16"/>
      <c r="I42" s="16"/>
      <c r="J42" s="16"/>
      <c r="K42" s="16"/>
      <c r="L42" s="16"/>
      <c r="M42" s="16"/>
      <c r="N42" s="16"/>
      <c r="O42" s="16"/>
      <c r="P42" s="16"/>
      <c r="Q42" s="16"/>
      <c r="R42" s="16"/>
      <c r="S42" s="16"/>
      <c r="T42" s="16"/>
      <c r="U42" s="16"/>
      <c r="V42" s="78"/>
      <c r="W42" s="78"/>
      <c r="X42" s="78"/>
      <c r="Y42" s="78"/>
      <c r="Z42" s="78"/>
      <c r="AA42" s="78"/>
      <c r="AB42" s="79"/>
      <c r="AC42" s="79"/>
      <c r="AD42" s="79"/>
      <c r="AE42" s="79"/>
      <c r="AF42" s="16"/>
      <c r="AG42" s="16"/>
      <c r="AH42" s="16"/>
      <c r="AI42" s="16"/>
      <c r="AJ42" s="16"/>
      <c r="AK42" s="16"/>
      <c r="AL42" s="16"/>
      <c r="AM42" s="16"/>
      <c r="AN42" s="16"/>
      <c r="AO42" s="16"/>
      <c r="AP42" s="16"/>
      <c r="AQ42" s="16"/>
      <c r="AR42" s="16"/>
      <c r="AS42" s="16"/>
      <c r="AT42" s="69"/>
      <c r="AU42" s="69"/>
      <c r="AV42" s="69"/>
      <c r="AW42" s="80" t="s">
        <v>106</v>
      </c>
      <c r="AX42" s="80"/>
      <c r="AY42" s="80"/>
      <c r="AZ42" s="80"/>
      <c r="BA42" s="80"/>
      <c r="BB42" s="80"/>
      <c r="BC42" s="80"/>
      <c r="BD42" s="80"/>
      <c r="BE42" s="80" t="s">
        <v>107</v>
      </c>
    </row>
    <row r="43" spans="1:59">
      <c r="A43" s="514"/>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row>
  </sheetData>
  <mergeCells count="178">
    <mergeCell ref="A1:A43"/>
    <mergeCell ref="AN1:AS1"/>
    <mergeCell ref="AT1:AU1"/>
    <mergeCell ref="AV1:AV2"/>
    <mergeCell ref="AW1:AZ2"/>
    <mergeCell ref="BA1:BA2"/>
    <mergeCell ref="W5:X8"/>
    <mergeCell ref="Y5:AB7"/>
    <mergeCell ref="AC5:AM5"/>
    <mergeCell ref="AN5:AS5"/>
    <mergeCell ref="AC6:AM6"/>
    <mergeCell ref="AN6:AS6"/>
    <mergeCell ref="AC7:AM7"/>
    <mergeCell ref="AN7:AS7"/>
    <mergeCell ref="Y8:AM8"/>
    <mergeCell ref="AN8:AS8"/>
    <mergeCell ref="C11:D20"/>
    <mergeCell ref="E11:AC11"/>
    <mergeCell ref="AD11:AH11"/>
    <mergeCell ref="AI11:AQ11"/>
    <mergeCell ref="G16:AC16"/>
    <mergeCell ref="AD16:AH16"/>
    <mergeCell ref="AI16:AQ16"/>
    <mergeCell ref="AR11:AS11"/>
    <mergeCell ref="BB1:BE2"/>
    <mergeCell ref="C2:AS2"/>
    <mergeCell ref="C3:AS3"/>
    <mergeCell ref="C4:J4"/>
    <mergeCell ref="K4:O4"/>
    <mergeCell ref="P4:T4"/>
    <mergeCell ref="W4:AW4"/>
    <mergeCell ref="C10:AH10"/>
    <mergeCell ref="AI10:AQ10"/>
    <mergeCell ref="E12:F16"/>
    <mergeCell ref="G12:AC12"/>
    <mergeCell ref="AD12:AH12"/>
    <mergeCell ref="AI12:AQ12"/>
    <mergeCell ref="AR12:AS12"/>
    <mergeCell ref="G13:P15"/>
    <mergeCell ref="Q13:AC13"/>
    <mergeCell ref="AD13:AH13"/>
    <mergeCell ref="AI13:AQ13"/>
    <mergeCell ref="AR13:AS13"/>
    <mergeCell ref="Q14:AC14"/>
    <mergeCell ref="AD14:AH14"/>
    <mergeCell ref="AI14:AQ14"/>
    <mergeCell ref="AR14:AS14"/>
    <mergeCell ref="Q15:AC15"/>
    <mergeCell ref="AD15:AH15"/>
    <mergeCell ref="AI15:AQ15"/>
    <mergeCell ref="AR15:AS15"/>
    <mergeCell ref="AR16:AS16"/>
    <mergeCell ref="E17:J19"/>
    <mergeCell ref="K17:O17"/>
    <mergeCell ref="P17:AC17"/>
    <mergeCell ref="AD17:AH17"/>
    <mergeCell ref="AI17:AQ17"/>
    <mergeCell ref="AR17:AS17"/>
    <mergeCell ref="K18:AC18"/>
    <mergeCell ref="AD18:AH18"/>
    <mergeCell ref="AI18:AQ18"/>
    <mergeCell ref="AR18:AS18"/>
    <mergeCell ref="K19:AC19"/>
    <mergeCell ref="AD19:AH19"/>
    <mergeCell ref="AI19:AQ19"/>
    <mergeCell ref="AR19:AS19"/>
    <mergeCell ref="E20:AC20"/>
    <mergeCell ref="AD20:AH20"/>
    <mergeCell ref="AI20:AQ20"/>
    <mergeCell ref="AR20:AS20"/>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AI22:AQ22"/>
    <mergeCell ref="AR22:AS22"/>
    <mergeCell ref="E23:AC23"/>
    <mergeCell ref="C28:AC28"/>
    <mergeCell ref="AD28:AH28"/>
    <mergeCell ref="AI28:AQ28"/>
    <mergeCell ref="AR28:AS28"/>
    <mergeCell ref="C29:AC29"/>
    <mergeCell ref="AD29:AH29"/>
    <mergeCell ref="AI29:AQ29"/>
    <mergeCell ref="AR29:AS29"/>
    <mergeCell ref="C26:AC27"/>
    <mergeCell ref="AD26:AH26"/>
    <mergeCell ref="AI26:AQ26"/>
    <mergeCell ref="AR26:AS26"/>
    <mergeCell ref="AD27:AH27"/>
    <mergeCell ref="AI27:AQ27"/>
    <mergeCell ref="AR27:AS27"/>
    <mergeCell ref="AF31:AJ32"/>
    <mergeCell ref="AK31:AO32"/>
    <mergeCell ref="AP31:AS32"/>
    <mergeCell ref="AU32:AV32"/>
    <mergeCell ref="AX32:AY32"/>
    <mergeCell ref="AZ32:BA32"/>
    <mergeCell ref="C31:D32"/>
    <mergeCell ref="E31:J32"/>
    <mergeCell ref="K31:R32"/>
    <mergeCell ref="S31:U32"/>
    <mergeCell ref="V31:AA32"/>
    <mergeCell ref="AB31:AE32"/>
    <mergeCell ref="BB33:BB34"/>
    <mergeCell ref="C34:D34"/>
    <mergeCell ref="E34:J34"/>
    <mergeCell ref="K34:R34"/>
    <mergeCell ref="S34:U34"/>
    <mergeCell ref="V34:AA34"/>
    <mergeCell ref="AB34:AE34"/>
    <mergeCell ref="AF34:AJ34"/>
    <mergeCell ref="AK34:AO34"/>
    <mergeCell ref="AP34:AS34"/>
    <mergeCell ref="AF33:AJ33"/>
    <mergeCell ref="AK33:AO33"/>
    <mergeCell ref="AP33:AS33"/>
    <mergeCell ref="AU33:AV33"/>
    <mergeCell ref="AX33:AY33"/>
    <mergeCell ref="AZ33:BA33"/>
    <mergeCell ref="C33:D33"/>
    <mergeCell ref="E33:J33"/>
    <mergeCell ref="K33:R33"/>
    <mergeCell ref="S33:U33"/>
    <mergeCell ref="V33:AA33"/>
    <mergeCell ref="AB33:AE33"/>
    <mergeCell ref="AU34:AV34"/>
    <mergeCell ref="AX34:AY34"/>
    <mergeCell ref="AZ34:BA34"/>
    <mergeCell ref="C35:D35"/>
    <mergeCell ref="E35:J35"/>
    <mergeCell ref="K35:R35"/>
    <mergeCell ref="S35:U35"/>
    <mergeCell ref="V35:AA35"/>
    <mergeCell ref="AB35:AE35"/>
    <mergeCell ref="AF35:AJ35"/>
    <mergeCell ref="AK35:AO35"/>
    <mergeCell ref="AP35:AS35"/>
    <mergeCell ref="C36:D36"/>
    <mergeCell ref="E36:J36"/>
    <mergeCell ref="K36:R36"/>
    <mergeCell ref="S36:U36"/>
    <mergeCell ref="V36:AA36"/>
    <mergeCell ref="AB36:AE36"/>
    <mergeCell ref="AF36:AJ36"/>
    <mergeCell ref="AK36:AO36"/>
    <mergeCell ref="AP36:AS36"/>
    <mergeCell ref="C37:D37"/>
    <mergeCell ref="E37:J37"/>
    <mergeCell ref="K37:R37"/>
    <mergeCell ref="S37:U37"/>
    <mergeCell ref="V37:AA37"/>
    <mergeCell ref="AB37:AE37"/>
    <mergeCell ref="AF37:AJ37"/>
    <mergeCell ref="AK37:AO37"/>
    <mergeCell ref="AP37:AS37"/>
    <mergeCell ref="AF38:AJ38"/>
    <mergeCell ref="AK38:AO38"/>
    <mergeCell ref="AP38:AS38"/>
    <mergeCell ref="C38:D38"/>
    <mergeCell ref="E38:J38"/>
    <mergeCell ref="K38:R38"/>
    <mergeCell ref="S38:U38"/>
    <mergeCell ref="V38:AA38"/>
    <mergeCell ref="AB38:AE38"/>
  </mergeCells>
  <phoneticPr fontId="4"/>
  <dataValidations count="1">
    <dataValidation type="list" allowBlank="1" showInputMessage="1" showErrorMessage="1" sqref="AB33:AB42">
      <formula1>"電力,蒸気,温水,冷水"</formula1>
    </dataValidation>
  </dataValidations>
  <printOptions horizontalCentered="1"/>
  <pageMargins left="0.31496062992125984" right="0.31496062992125984" top="0.74803149606299213" bottom="0.35433070866141736" header="0.31496062992125984" footer="0.31496062992125984"/>
  <pageSetup paperSize="9" scale="74"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G38"/>
  <sheetViews>
    <sheetView zoomScale="80" zoomScaleNormal="80" workbookViewId="0">
      <selection activeCell="E26" sqref="E26"/>
    </sheetView>
  </sheetViews>
  <sheetFormatPr defaultRowHeight="13.5"/>
  <cols>
    <col min="1" max="2" width="16.625" style="107" customWidth="1"/>
    <col min="3" max="4" width="40.625" style="107" customWidth="1"/>
    <col min="5" max="5" width="50.625" style="107" customWidth="1"/>
    <col min="6" max="13" width="15.625" style="107" customWidth="1"/>
    <col min="14" max="16384" width="9" style="107"/>
  </cols>
  <sheetData>
    <row r="1" spans="1:7" ht="24">
      <c r="A1" s="103"/>
      <c r="B1" s="104"/>
      <c r="C1" s="104"/>
      <c r="D1" s="104"/>
      <c r="E1" s="105" t="s">
        <v>168</v>
      </c>
      <c r="F1" s="106"/>
      <c r="G1" s="106"/>
    </row>
    <row r="2" spans="1:7" ht="24">
      <c r="A2" s="535" t="s">
        <v>169</v>
      </c>
      <c r="B2" s="536"/>
      <c r="C2" s="536"/>
      <c r="D2" s="536"/>
      <c r="E2" s="536"/>
    </row>
    <row r="3" spans="1:7" ht="30" customHeight="1"/>
    <row r="4" spans="1:7" ht="29.25" thickBot="1">
      <c r="B4" s="108"/>
      <c r="C4" s="108"/>
      <c r="D4" s="108"/>
      <c r="E4" s="108"/>
      <c r="F4" s="109"/>
      <c r="G4" s="109"/>
    </row>
    <row r="5" spans="1:7" ht="24.75" thickBot="1">
      <c r="A5" s="537" t="s">
        <v>170</v>
      </c>
      <c r="B5" s="538"/>
      <c r="C5" s="110" t="str">
        <f>IF('別紙5-2'!AT1="","",'別紙5-2'!AT1)</f>
        <v/>
      </c>
      <c r="D5" s="111" t="s">
        <v>171</v>
      </c>
      <c r="E5" s="112" t="str">
        <f>IF('別紙5-1'!F19="","",'別紙5-1'!F19)</f>
        <v/>
      </c>
      <c r="F5" s="109"/>
      <c r="G5" s="109"/>
    </row>
    <row r="6" spans="1:7" ht="24.75" thickBot="1">
      <c r="A6" s="539" t="s">
        <v>172</v>
      </c>
      <c r="B6" s="540"/>
      <c r="C6" s="113" t="s">
        <v>173</v>
      </c>
      <c r="D6" s="114" t="s">
        <v>174</v>
      </c>
      <c r="E6" s="115" t="s">
        <v>175</v>
      </c>
      <c r="F6" s="109"/>
      <c r="G6" s="109"/>
    </row>
    <row r="7" spans="1:7" ht="29.25" thickBot="1">
      <c r="A7" s="116"/>
      <c r="B7" s="117"/>
      <c r="C7" s="118"/>
      <c r="D7" s="119"/>
      <c r="E7" s="119"/>
      <c r="F7" s="109"/>
      <c r="G7" s="109"/>
    </row>
    <row r="8" spans="1:7" s="125" customFormat="1" ht="21">
      <c r="A8" s="120"/>
      <c r="B8" s="121" t="s">
        <v>176</v>
      </c>
      <c r="C8" s="122" t="s">
        <v>177</v>
      </c>
      <c r="D8" s="123" t="s">
        <v>178</v>
      </c>
      <c r="E8" s="124" t="s">
        <v>179</v>
      </c>
    </row>
    <row r="9" spans="1:7" s="125" customFormat="1" ht="21">
      <c r="A9" s="126" t="s">
        <v>180</v>
      </c>
      <c r="B9" s="127"/>
      <c r="C9" s="128" t="s">
        <v>181</v>
      </c>
      <c r="D9" s="129" t="s">
        <v>181</v>
      </c>
      <c r="E9" s="130" t="s">
        <v>181</v>
      </c>
    </row>
    <row r="10" spans="1:7" s="125" customFormat="1" ht="21">
      <c r="A10" s="131" t="s">
        <v>182</v>
      </c>
      <c r="B10" s="132" t="s">
        <v>183</v>
      </c>
      <c r="C10" s="133"/>
      <c r="D10" s="134"/>
      <c r="E10" s="135">
        <f>C10+D10</f>
        <v>0</v>
      </c>
    </row>
    <row r="11" spans="1:7" s="125" customFormat="1" ht="21">
      <c r="A11" s="136"/>
      <c r="B11" s="132" t="s">
        <v>184</v>
      </c>
      <c r="C11" s="137"/>
      <c r="D11" s="138"/>
      <c r="E11" s="139">
        <f t="shared" ref="E11:E21" si="0">C11+D11</f>
        <v>0</v>
      </c>
    </row>
    <row r="12" spans="1:7" s="125" customFormat="1" ht="21">
      <c r="A12" s="140"/>
      <c r="B12" s="132" t="s">
        <v>35</v>
      </c>
      <c r="C12" s="137"/>
      <c r="D12" s="138"/>
      <c r="E12" s="139">
        <f t="shared" si="0"/>
        <v>0</v>
      </c>
    </row>
    <row r="13" spans="1:7" s="125" customFormat="1" ht="21">
      <c r="A13" s="140"/>
      <c r="B13" s="132" t="s">
        <v>185</v>
      </c>
      <c r="C13" s="137"/>
      <c r="D13" s="138"/>
      <c r="E13" s="139">
        <f t="shared" si="0"/>
        <v>0</v>
      </c>
    </row>
    <row r="14" spans="1:7" s="125" customFormat="1" ht="21">
      <c r="A14" s="140"/>
      <c r="B14" s="132" t="s">
        <v>186</v>
      </c>
      <c r="C14" s="137"/>
      <c r="D14" s="138"/>
      <c r="E14" s="139">
        <f t="shared" si="0"/>
        <v>0</v>
      </c>
    </row>
    <row r="15" spans="1:7" s="125" customFormat="1" ht="21">
      <c r="A15" s="140"/>
      <c r="B15" s="132" t="s">
        <v>26</v>
      </c>
      <c r="C15" s="137"/>
      <c r="D15" s="138"/>
      <c r="E15" s="139">
        <f>C15+D15</f>
        <v>0</v>
      </c>
    </row>
    <row r="16" spans="1:7" s="125" customFormat="1" ht="21">
      <c r="A16" s="140"/>
      <c r="B16" s="132" t="s">
        <v>27</v>
      </c>
      <c r="C16" s="137"/>
      <c r="D16" s="138"/>
      <c r="E16" s="139">
        <f t="shared" si="0"/>
        <v>0</v>
      </c>
    </row>
    <row r="17" spans="1:5" s="125" customFormat="1" ht="21">
      <c r="A17" s="140"/>
      <c r="B17" s="132" t="s">
        <v>28</v>
      </c>
      <c r="C17" s="137"/>
      <c r="D17" s="138"/>
      <c r="E17" s="139">
        <f t="shared" si="0"/>
        <v>0</v>
      </c>
    </row>
    <row r="18" spans="1:5" s="125" customFormat="1" ht="21">
      <c r="A18" s="140"/>
      <c r="B18" s="132" t="s">
        <v>29</v>
      </c>
      <c r="C18" s="137"/>
      <c r="D18" s="138"/>
      <c r="E18" s="139">
        <f t="shared" si="0"/>
        <v>0</v>
      </c>
    </row>
    <row r="19" spans="1:5" s="125" customFormat="1" ht="21">
      <c r="A19" s="140"/>
      <c r="B19" s="132" t="s">
        <v>30</v>
      </c>
      <c r="C19" s="137"/>
      <c r="D19" s="138"/>
      <c r="E19" s="139">
        <f t="shared" si="0"/>
        <v>0</v>
      </c>
    </row>
    <row r="20" spans="1:5" s="125" customFormat="1" ht="21">
      <c r="A20" s="140"/>
      <c r="B20" s="132" t="s">
        <v>31</v>
      </c>
      <c r="C20" s="137"/>
      <c r="D20" s="138"/>
      <c r="E20" s="139">
        <f t="shared" si="0"/>
        <v>0</v>
      </c>
    </row>
    <row r="21" spans="1:5" s="125" customFormat="1" ht="21.75" thickBot="1">
      <c r="A21" s="141"/>
      <c r="B21" s="132" t="s">
        <v>32</v>
      </c>
      <c r="C21" s="142"/>
      <c r="D21" s="143"/>
      <c r="E21" s="144">
        <f t="shared" si="0"/>
        <v>0</v>
      </c>
    </row>
    <row r="22" spans="1:5" s="125" customFormat="1" ht="21.75" thickBot="1">
      <c r="A22" s="541" t="s">
        <v>179</v>
      </c>
      <c r="B22" s="542"/>
      <c r="C22" s="145">
        <f>SUM(C10:C21)</f>
        <v>0</v>
      </c>
      <c r="D22" s="146">
        <f>SUM(D10:D21)</f>
        <v>0</v>
      </c>
      <c r="E22" s="147">
        <f>SUM(E10:E21)</f>
        <v>0</v>
      </c>
    </row>
    <row r="23" spans="1:5" s="125" customFormat="1" ht="21">
      <c r="A23" s="543"/>
      <c r="B23" s="544"/>
      <c r="C23" s="544"/>
      <c r="D23" s="544"/>
      <c r="E23" s="544"/>
    </row>
    <row r="24" spans="1:5" s="149" customFormat="1" ht="17.25">
      <c r="A24" s="534"/>
      <c r="B24" s="534"/>
      <c r="C24" s="148"/>
      <c r="D24" s="148"/>
      <c r="E24" s="148"/>
    </row>
    <row r="25" spans="1:5" ht="18.75">
      <c r="A25" s="150"/>
      <c r="B25" s="151"/>
      <c r="C25" s="152"/>
      <c r="D25" s="152"/>
      <c r="E25" s="152"/>
    </row>
    <row r="26" spans="1:5" ht="18.75">
      <c r="A26" s="153"/>
      <c r="B26" s="154"/>
      <c r="C26" s="152"/>
      <c r="D26" s="152"/>
      <c r="E26" s="152"/>
    </row>
    <row r="27" spans="1:5" ht="18.75">
      <c r="A27" s="155"/>
      <c r="B27" s="154"/>
      <c r="C27" s="152"/>
      <c r="D27" s="152"/>
      <c r="E27" s="152"/>
    </row>
    <row r="28" spans="1:5" ht="18.75">
      <c r="A28" s="155"/>
      <c r="B28" s="154"/>
      <c r="C28" s="152"/>
      <c r="D28" s="152"/>
      <c r="E28" s="152"/>
    </row>
    <row r="29" spans="1:5" ht="18.75">
      <c r="A29" s="155"/>
    </row>
    <row r="30" spans="1:5" ht="18.75">
      <c r="A30" s="156"/>
      <c r="B30" s="157"/>
      <c r="C30" s="157"/>
      <c r="D30" s="157"/>
      <c r="E30" s="157"/>
    </row>
    <row r="31" spans="1:5" ht="18.75">
      <c r="A31" s="155"/>
      <c r="B31" s="157"/>
      <c r="C31" s="157"/>
      <c r="D31" s="157"/>
      <c r="E31" s="157"/>
    </row>
    <row r="32" spans="1:5" ht="18.75">
      <c r="A32" s="155"/>
      <c r="B32" s="157"/>
      <c r="C32" s="157"/>
      <c r="D32" s="157"/>
      <c r="E32" s="157"/>
    </row>
    <row r="33" spans="1:5" ht="18.75">
      <c r="A33" s="155"/>
      <c r="B33" s="157"/>
      <c r="C33" s="157"/>
      <c r="D33" s="157"/>
      <c r="E33" s="157"/>
    </row>
    <row r="34" spans="1:5" ht="18.75">
      <c r="A34" s="155"/>
      <c r="B34" s="157"/>
      <c r="C34" s="157"/>
      <c r="D34" s="157"/>
      <c r="E34" s="157"/>
    </row>
    <row r="35" spans="1:5" ht="18.75">
      <c r="A35" s="155"/>
      <c r="B35" s="157"/>
      <c r="C35" s="157"/>
      <c r="D35" s="157"/>
      <c r="E35" s="157"/>
    </row>
    <row r="36" spans="1:5" ht="18.75">
      <c r="A36" s="155"/>
      <c r="B36" s="157"/>
      <c r="C36" s="157"/>
      <c r="D36" s="157"/>
      <c r="E36" s="157"/>
    </row>
    <row r="37" spans="1:5" ht="18.75">
      <c r="A37" s="153"/>
      <c r="B37" s="157"/>
      <c r="C37" s="157"/>
      <c r="D37" s="157"/>
      <c r="E37" s="157"/>
    </row>
    <row r="38" spans="1:5">
      <c r="A38" s="157"/>
      <c r="B38" s="157"/>
      <c r="C38" s="157"/>
      <c r="D38" s="157"/>
      <c r="E38" s="157"/>
    </row>
  </sheetData>
  <mergeCells count="6">
    <mergeCell ref="A24:B24"/>
    <mergeCell ref="A2:E2"/>
    <mergeCell ref="A5:B5"/>
    <mergeCell ref="A6:B6"/>
    <mergeCell ref="A22:B22"/>
    <mergeCell ref="A23:E23"/>
  </mergeCells>
  <phoneticPr fontId="4"/>
  <printOptions horizontalCentered="1"/>
  <pageMargins left="0" right="0" top="0" bottom="0" header="0.31496062992125984" footer="0.31496062992125984"/>
  <pageSetup paperSize="9" scale="88"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zoomScale="80" zoomScaleNormal="80" zoomScaleSheetLayoutView="70" workbookViewId="0">
      <selection activeCell="M10" sqref="M10"/>
    </sheetView>
  </sheetViews>
  <sheetFormatPr defaultRowHeight="13.5"/>
  <cols>
    <col min="1" max="11" width="16.625" style="107" customWidth="1"/>
    <col min="12" max="19" width="15.625" style="107" customWidth="1"/>
    <col min="20" max="16384" width="9" style="107"/>
  </cols>
  <sheetData>
    <row r="1" spans="1:13" ht="30" customHeight="1">
      <c r="A1" s="103"/>
      <c r="B1" s="104"/>
      <c r="C1" s="104"/>
      <c r="D1" s="104"/>
      <c r="E1" s="104"/>
      <c r="F1" s="104"/>
      <c r="G1" s="104"/>
      <c r="H1" s="104"/>
      <c r="I1" s="562" t="s">
        <v>187</v>
      </c>
      <c r="J1" s="563"/>
      <c r="K1" s="563"/>
    </row>
    <row r="2" spans="1:13" ht="30" customHeight="1">
      <c r="A2" s="535" t="s">
        <v>169</v>
      </c>
      <c r="B2" s="536"/>
      <c r="C2" s="536"/>
      <c r="D2" s="536"/>
      <c r="E2" s="536"/>
      <c r="F2" s="536"/>
      <c r="G2" s="536"/>
      <c r="H2" s="536"/>
      <c r="I2" s="536"/>
      <c r="J2" s="536"/>
      <c r="K2" s="536"/>
    </row>
    <row r="3" spans="1:13" ht="30" customHeight="1"/>
    <row r="4" spans="1:13" ht="30" customHeight="1" thickBot="1">
      <c r="B4" s="108"/>
      <c r="C4" s="108"/>
      <c r="D4" s="108"/>
      <c r="E4" s="108"/>
      <c r="F4" s="108"/>
      <c r="G4" s="108"/>
      <c r="H4" s="108"/>
      <c r="I4" s="108"/>
      <c r="J4" s="108"/>
      <c r="K4" s="108"/>
      <c r="L4" s="109"/>
      <c r="M4" s="109"/>
    </row>
    <row r="5" spans="1:13" ht="30" customHeight="1" thickBot="1">
      <c r="A5" s="537" t="s">
        <v>170</v>
      </c>
      <c r="B5" s="538"/>
      <c r="C5" s="548" t="str">
        <f>IF('別紙5-2'!AT1="","",'別紙5-2'!AT1)</f>
        <v/>
      </c>
      <c r="D5" s="546"/>
      <c r="E5" s="547"/>
      <c r="F5" s="564" t="s">
        <v>171</v>
      </c>
      <c r="G5" s="565"/>
      <c r="H5" s="548" t="str">
        <f>IF('別紙5-1'!F19="","",'別紙5-1'!F19)</f>
        <v/>
      </c>
      <c r="I5" s="546"/>
      <c r="J5" s="546"/>
      <c r="K5" s="547"/>
      <c r="L5" s="109"/>
      <c r="M5" s="109"/>
    </row>
    <row r="6" spans="1:13" ht="30" customHeight="1" thickBot="1">
      <c r="A6" s="539" t="s">
        <v>172</v>
      </c>
      <c r="B6" s="540"/>
      <c r="C6" s="545" t="s">
        <v>188</v>
      </c>
      <c r="D6" s="546"/>
      <c r="E6" s="547"/>
      <c r="F6" s="539" t="s">
        <v>174</v>
      </c>
      <c r="G6" s="540"/>
      <c r="H6" s="548" t="s">
        <v>189</v>
      </c>
      <c r="I6" s="549"/>
      <c r="J6" s="549"/>
      <c r="K6" s="550"/>
      <c r="L6" s="109"/>
      <c r="M6" s="109"/>
    </row>
    <row r="7" spans="1:13" ht="30" customHeight="1" thickBot="1">
      <c r="A7" s="116"/>
      <c r="B7" s="117"/>
      <c r="C7" s="118"/>
      <c r="D7" s="158"/>
      <c r="E7" s="159"/>
      <c r="F7" s="160"/>
      <c r="G7" s="119"/>
      <c r="H7" s="119"/>
      <c r="I7" s="119"/>
      <c r="J7" s="119"/>
      <c r="K7" s="119"/>
      <c r="L7" s="109"/>
      <c r="M7" s="109"/>
    </row>
    <row r="8" spans="1:13" s="149" customFormat="1" ht="30" customHeight="1">
      <c r="A8" s="161"/>
      <c r="B8" s="162" t="s">
        <v>176</v>
      </c>
      <c r="C8" s="551" t="s">
        <v>177</v>
      </c>
      <c r="D8" s="552"/>
      <c r="E8" s="552"/>
      <c r="F8" s="553"/>
      <c r="G8" s="552" t="s">
        <v>178</v>
      </c>
      <c r="H8" s="552"/>
      <c r="I8" s="552"/>
      <c r="J8" s="553"/>
      <c r="K8" s="163" t="s">
        <v>179</v>
      </c>
    </row>
    <row r="9" spans="1:13" s="149" customFormat="1" ht="30" customHeight="1">
      <c r="A9" s="164"/>
      <c r="B9" s="165"/>
      <c r="C9" s="166" t="s">
        <v>181</v>
      </c>
      <c r="D9" s="554" t="s">
        <v>190</v>
      </c>
      <c r="E9" s="555"/>
      <c r="F9" s="167" t="s">
        <v>191</v>
      </c>
      <c r="G9" s="168" t="s">
        <v>181</v>
      </c>
      <c r="H9" s="554" t="s">
        <v>190</v>
      </c>
      <c r="I9" s="555"/>
      <c r="J9" s="167" t="s">
        <v>191</v>
      </c>
      <c r="K9" s="556" t="s">
        <v>191</v>
      </c>
    </row>
    <row r="10" spans="1:13" s="149" customFormat="1" ht="30" customHeight="1">
      <c r="A10" s="169" t="s">
        <v>192</v>
      </c>
      <c r="B10" s="165"/>
      <c r="C10" s="166" t="s">
        <v>193</v>
      </c>
      <c r="D10" s="170" t="s">
        <v>194</v>
      </c>
      <c r="E10" s="171" t="s">
        <v>195</v>
      </c>
      <c r="F10" s="167" t="s">
        <v>196</v>
      </c>
      <c r="G10" s="168" t="s">
        <v>197</v>
      </c>
      <c r="H10" s="170" t="s">
        <v>194</v>
      </c>
      <c r="I10" s="171" t="s">
        <v>195</v>
      </c>
      <c r="J10" s="167" t="s">
        <v>198</v>
      </c>
      <c r="K10" s="557"/>
    </row>
    <row r="11" spans="1:13" s="149" customFormat="1" ht="30" customHeight="1">
      <c r="A11" s="172" t="s">
        <v>199</v>
      </c>
      <c r="B11" s="173" t="s">
        <v>200</v>
      </c>
      <c r="C11" s="174"/>
      <c r="D11" s="175"/>
      <c r="E11" s="176"/>
      <c r="F11" s="177" t="e">
        <f>ROUND(C11*E11/D11,0)</f>
        <v>#DIV/0!</v>
      </c>
      <c r="G11" s="178"/>
      <c r="H11" s="175"/>
      <c r="I11" s="176"/>
      <c r="J11" s="177" t="e">
        <f>ROUND(G11*I11/H11,0)</f>
        <v>#DIV/0!</v>
      </c>
      <c r="K11" s="179" t="e">
        <f t="shared" ref="K11:K23" si="0">F11+J11</f>
        <v>#DIV/0!</v>
      </c>
    </row>
    <row r="12" spans="1:13" s="149" customFormat="1" ht="30" customHeight="1">
      <c r="A12" s="180"/>
      <c r="B12" s="173" t="s">
        <v>184</v>
      </c>
      <c r="C12" s="181"/>
      <c r="D12" s="182"/>
      <c r="E12" s="183"/>
      <c r="F12" s="184" t="e">
        <f t="shared" ref="F12:F22" si="1">ROUND(C12*E12/D12,0)</f>
        <v>#DIV/0!</v>
      </c>
      <c r="G12" s="185"/>
      <c r="H12" s="182"/>
      <c r="I12" s="183"/>
      <c r="J12" s="184" t="e">
        <f t="shared" ref="J12:J22" si="2">ROUND(G12*I12/H12,0)</f>
        <v>#DIV/0!</v>
      </c>
      <c r="K12" s="186" t="e">
        <f t="shared" si="0"/>
        <v>#DIV/0!</v>
      </c>
    </row>
    <row r="13" spans="1:13" s="149" customFormat="1" ht="30" customHeight="1">
      <c r="A13" s="187"/>
      <c r="B13" s="173" t="s">
        <v>35</v>
      </c>
      <c r="C13" s="181"/>
      <c r="D13" s="182"/>
      <c r="E13" s="183"/>
      <c r="F13" s="184" t="e">
        <f t="shared" si="1"/>
        <v>#DIV/0!</v>
      </c>
      <c r="G13" s="185"/>
      <c r="H13" s="182"/>
      <c r="I13" s="183"/>
      <c r="J13" s="184" t="e">
        <f t="shared" si="2"/>
        <v>#DIV/0!</v>
      </c>
      <c r="K13" s="186" t="e">
        <f t="shared" si="0"/>
        <v>#DIV/0!</v>
      </c>
    </row>
    <row r="14" spans="1:13" s="149" customFormat="1" ht="30" customHeight="1">
      <c r="A14" s="187"/>
      <c r="B14" s="173" t="s">
        <v>185</v>
      </c>
      <c r="C14" s="181"/>
      <c r="D14" s="182"/>
      <c r="E14" s="183"/>
      <c r="F14" s="184" t="e">
        <f t="shared" si="1"/>
        <v>#DIV/0!</v>
      </c>
      <c r="G14" s="185"/>
      <c r="H14" s="182"/>
      <c r="I14" s="183"/>
      <c r="J14" s="184" t="e">
        <f t="shared" si="2"/>
        <v>#DIV/0!</v>
      </c>
      <c r="K14" s="186" t="e">
        <f t="shared" si="0"/>
        <v>#DIV/0!</v>
      </c>
    </row>
    <row r="15" spans="1:13" s="149" customFormat="1" ht="30" customHeight="1">
      <c r="A15" s="187"/>
      <c r="B15" s="173" t="s">
        <v>186</v>
      </c>
      <c r="C15" s="181"/>
      <c r="D15" s="182"/>
      <c r="E15" s="183"/>
      <c r="F15" s="184" t="e">
        <f t="shared" si="1"/>
        <v>#DIV/0!</v>
      </c>
      <c r="G15" s="185"/>
      <c r="H15" s="182"/>
      <c r="I15" s="183"/>
      <c r="J15" s="184" t="e">
        <f t="shared" si="2"/>
        <v>#DIV/0!</v>
      </c>
      <c r="K15" s="186" t="e">
        <f t="shared" si="0"/>
        <v>#DIV/0!</v>
      </c>
    </row>
    <row r="16" spans="1:13" s="149" customFormat="1" ht="30" customHeight="1">
      <c r="A16" s="187"/>
      <c r="B16" s="173" t="s">
        <v>26</v>
      </c>
      <c r="C16" s="181"/>
      <c r="D16" s="182"/>
      <c r="E16" s="183"/>
      <c r="F16" s="184" t="e">
        <f t="shared" si="1"/>
        <v>#DIV/0!</v>
      </c>
      <c r="G16" s="185"/>
      <c r="H16" s="182"/>
      <c r="I16" s="183"/>
      <c r="J16" s="184" t="e">
        <f t="shared" si="2"/>
        <v>#DIV/0!</v>
      </c>
      <c r="K16" s="186" t="e">
        <f t="shared" si="0"/>
        <v>#DIV/0!</v>
      </c>
    </row>
    <row r="17" spans="1:11" s="149" customFormat="1" ht="30" customHeight="1">
      <c r="A17" s="187"/>
      <c r="B17" s="173" t="s">
        <v>27</v>
      </c>
      <c r="C17" s="181"/>
      <c r="D17" s="182"/>
      <c r="E17" s="183"/>
      <c r="F17" s="184" t="e">
        <f t="shared" si="1"/>
        <v>#DIV/0!</v>
      </c>
      <c r="G17" s="185"/>
      <c r="H17" s="182"/>
      <c r="I17" s="183"/>
      <c r="J17" s="184" t="e">
        <f t="shared" si="2"/>
        <v>#DIV/0!</v>
      </c>
      <c r="K17" s="186" t="e">
        <f t="shared" si="0"/>
        <v>#DIV/0!</v>
      </c>
    </row>
    <row r="18" spans="1:11" s="149" customFormat="1" ht="30" customHeight="1">
      <c r="A18" s="187"/>
      <c r="B18" s="173" t="s">
        <v>28</v>
      </c>
      <c r="C18" s="181"/>
      <c r="D18" s="182"/>
      <c r="E18" s="183"/>
      <c r="F18" s="184" t="e">
        <f t="shared" si="1"/>
        <v>#DIV/0!</v>
      </c>
      <c r="G18" s="185"/>
      <c r="H18" s="182"/>
      <c r="I18" s="183"/>
      <c r="J18" s="184" t="e">
        <f t="shared" si="2"/>
        <v>#DIV/0!</v>
      </c>
      <c r="K18" s="186" t="e">
        <f t="shared" si="0"/>
        <v>#DIV/0!</v>
      </c>
    </row>
    <row r="19" spans="1:11" s="149" customFormat="1" ht="30" customHeight="1">
      <c r="A19" s="187"/>
      <c r="B19" s="173" t="s">
        <v>29</v>
      </c>
      <c r="C19" s="181"/>
      <c r="D19" s="182"/>
      <c r="E19" s="183"/>
      <c r="F19" s="184" t="e">
        <f t="shared" si="1"/>
        <v>#DIV/0!</v>
      </c>
      <c r="G19" s="185"/>
      <c r="H19" s="182"/>
      <c r="I19" s="183"/>
      <c r="J19" s="184" t="e">
        <f t="shared" si="2"/>
        <v>#DIV/0!</v>
      </c>
      <c r="K19" s="186" t="e">
        <f t="shared" si="0"/>
        <v>#DIV/0!</v>
      </c>
    </row>
    <row r="20" spans="1:11" s="149" customFormat="1" ht="30" customHeight="1">
      <c r="A20" s="187"/>
      <c r="B20" s="173" t="s">
        <v>30</v>
      </c>
      <c r="C20" s="181"/>
      <c r="D20" s="182"/>
      <c r="E20" s="183"/>
      <c r="F20" s="184" t="e">
        <f t="shared" si="1"/>
        <v>#DIV/0!</v>
      </c>
      <c r="G20" s="185"/>
      <c r="H20" s="182"/>
      <c r="I20" s="183"/>
      <c r="J20" s="184" t="e">
        <f t="shared" si="2"/>
        <v>#DIV/0!</v>
      </c>
      <c r="K20" s="186" t="e">
        <f t="shared" si="0"/>
        <v>#DIV/0!</v>
      </c>
    </row>
    <row r="21" spans="1:11" s="149" customFormat="1" ht="30" customHeight="1">
      <c r="A21" s="187"/>
      <c r="B21" s="173" t="s">
        <v>31</v>
      </c>
      <c r="C21" s="181"/>
      <c r="D21" s="182"/>
      <c r="E21" s="183"/>
      <c r="F21" s="184" t="e">
        <f t="shared" si="1"/>
        <v>#DIV/0!</v>
      </c>
      <c r="G21" s="185"/>
      <c r="H21" s="182"/>
      <c r="I21" s="183"/>
      <c r="J21" s="184" t="e">
        <f t="shared" si="2"/>
        <v>#DIV/0!</v>
      </c>
      <c r="K21" s="186" t="e">
        <f t="shared" si="0"/>
        <v>#DIV/0!</v>
      </c>
    </row>
    <row r="22" spans="1:11" s="149" customFormat="1" ht="30" customHeight="1" thickBot="1">
      <c r="A22" s="188"/>
      <c r="B22" s="173" t="s">
        <v>32</v>
      </c>
      <c r="C22" s="189"/>
      <c r="D22" s="190"/>
      <c r="E22" s="191"/>
      <c r="F22" s="192" t="e">
        <f t="shared" si="1"/>
        <v>#DIV/0!</v>
      </c>
      <c r="G22" s="193"/>
      <c r="H22" s="190"/>
      <c r="I22" s="191"/>
      <c r="J22" s="192" t="e">
        <f t="shared" si="2"/>
        <v>#DIV/0!</v>
      </c>
      <c r="K22" s="194" t="e">
        <f t="shared" si="0"/>
        <v>#DIV/0!</v>
      </c>
    </row>
    <row r="23" spans="1:11" s="149" customFormat="1" ht="30" customHeight="1" thickBot="1">
      <c r="A23" s="558" t="s">
        <v>179</v>
      </c>
      <c r="B23" s="559"/>
      <c r="C23" s="195"/>
      <c r="D23" s="195"/>
      <c r="E23" s="195"/>
      <c r="F23" s="196" t="e">
        <f>SUM(F11:F22)</f>
        <v>#DIV/0!</v>
      </c>
      <c r="G23" s="195"/>
      <c r="H23" s="195"/>
      <c r="I23" s="195"/>
      <c r="J23" s="196" t="e">
        <f>SUM(J11:J22)</f>
        <v>#DIV/0!</v>
      </c>
      <c r="K23" s="197" t="e">
        <f t="shared" si="0"/>
        <v>#DIV/0!</v>
      </c>
    </row>
    <row r="24" spans="1:11" s="149" customFormat="1" ht="30" customHeight="1">
      <c r="A24" s="560"/>
      <c r="B24" s="561"/>
      <c r="C24" s="561"/>
      <c r="D24" s="561"/>
      <c r="E24" s="561"/>
      <c r="F24" s="561"/>
      <c r="G24" s="561"/>
      <c r="H24" s="561"/>
      <c r="I24" s="561"/>
      <c r="J24" s="561"/>
      <c r="K24" s="561"/>
    </row>
    <row r="25" spans="1:11" s="149" customFormat="1" ht="30" customHeight="1">
      <c r="A25" s="534"/>
      <c r="B25" s="534"/>
      <c r="C25" s="148"/>
      <c r="D25" s="148"/>
      <c r="E25" s="148"/>
      <c r="F25" s="148"/>
      <c r="G25" s="148"/>
      <c r="H25" s="148"/>
      <c r="I25" s="148"/>
      <c r="J25" s="148"/>
      <c r="K25" s="148"/>
    </row>
    <row r="26" spans="1:11" ht="30" customHeight="1">
      <c r="A26" s="150"/>
      <c r="B26" s="151"/>
      <c r="C26" s="152"/>
      <c r="D26" s="152"/>
      <c r="E26" s="152"/>
      <c r="F26" s="152"/>
      <c r="G26" s="152"/>
      <c r="H26" s="152"/>
      <c r="I26" s="152"/>
      <c r="J26" s="152"/>
      <c r="K26" s="152"/>
    </row>
    <row r="27" spans="1:11" ht="30" customHeight="1">
      <c r="A27" s="153"/>
      <c r="B27" s="154"/>
      <c r="C27" s="152"/>
      <c r="D27" s="152"/>
      <c r="E27" s="152"/>
      <c r="F27" s="152"/>
      <c r="G27" s="152"/>
      <c r="H27" s="152"/>
      <c r="I27" s="152"/>
      <c r="J27" s="152"/>
      <c r="K27" s="152"/>
    </row>
    <row r="28" spans="1:11" ht="30" customHeight="1">
      <c r="A28" s="155"/>
      <c r="B28" s="154"/>
      <c r="C28" s="152"/>
      <c r="D28" s="152"/>
      <c r="E28" s="152"/>
      <c r="F28" s="152"/>
      <c r="G28" s="152"/>
      <c r="H28" s="152"/>
      <c r="I28" s="152"/>
      <c r="J28" s="152"/>
      <c r="K28" s="152"/>
    </row>
    <row r="29" spans="1:11" ht="30" customHeight="1">
      <c r="A29" s="155"/>
      <c r="B29" s="154"/>
      <c r="C29" s="152"/>
      <c r="D29" s="152"/>
      <c r="E29" s="152"/>
      <c r="F29" s="152"/>
      <c r="G29" s="152"/>
      <c r="H29" s="152"/>
      <c r="I29" s="152"/>
      <c r="J29" s="152"/>
      <c r="K29" s="152"/>
    </row>
    <row r="30" spans="1:11" ht="30" customHeight="1">
      <c r="A30" s="155"/>
    </row>
    <row r="31" spans="1:11" ht="30" customHeight="1">
      <c r="A31" s="156"/>
      <c r="B31" s="157"/>
      <c r="C31" s="157"/>
      <c r="D31" s="157"/>
      <c r="E31" s="157"/>
      <c r="F31" s="157"/>
      <c r="G31" s="157"/>
      <c r="H31" s="157"/>
      <c r="I31" s="157"/>
      <c r="J31" s="157"/>
      <c r="K31" s="157"/>
    </row>
    <row r="32" spans="1:11" ht="30" customHeight="1">
      <c r="A32" s="155"/>
      <c r="B32" s="157"/>
      <c r="C32" s="157"/>
      <c r="D32" s="157"/>
      <c r="E32" s="157"/>
      <c r="F32" s="157"/>
      <c r="G32" s="157"/>
      <c r="H32" s="157"/>
      <c r="I32" s="157"/>
      <c r="J32" s="157"/>
      <c r="K32" s="157"/>
    </row>
    <row r="33" spans="1:11" ht="30" customHeight="1">
      <c r="A33" s="155"/>
      <c r="B33" s="157"/>
      <c r="C33" s="157"/>
      <c r="D33" s="157"/>
      <c r="E33" s="157"/>
      <c r="F33" s="157"/>
      <c r="G33" s="157"/>
      <c r="H33" s="157"/>
      <c r="I33" s="157"/>
      <c r="J33" s="157"/>
      <c r="K33" s="157"/>
    </row>
    <row r="34" spans="1:11" ht="30" customHeight="1">
      <c r="A34" s="155"/>
      <c r="B34" s="157"/>
      <c r="C34" s="157"/>
      <c r="D34" s="157"/>
      <c r="E34" s="157"/>
      <c r="F34" s="157"/>
      <c r="G34" s="157"/>
      <c r="H34" s="157"/>
      <c r="I34" s="157"/>
      <c r="J34" s="157"/>
      <c r="K34" s="157"/>
    </row>
    <row r="35" spans="1:11" ht="30" customHeight="1">
      <c r="A35" s="155"/>
      <c r="B35" s="157"/>
      <c r="C35" s="157"/>
      <c r="D35" s="157"/>
      <c r="E35" s="157"/>
      <c r="F35" s="157"/>
      <c r="G35" s="157"/>
      <c r="H35" s="157"/>
      <c r="I35" s="157"/>
      <c r="J35" s="157"/>
      <c r="K35" s="157"/>
    </row>
    <row r="36" spans="1:11" ht="30" customHeight="1">
      <c r="A36" s="155"/>
      <c r="B36" s="157"/>
      <c r="C36" s="157"/>
      <c r="D36" s="157"/>
      <c r="E36" s="157"/>
      <c r="F36" s="157"/>
      <c r="G36" s="157"/>
      <c r="H36" s="157"/>
      <c r="I36" s="157"/>
      <c r="J36" s="157"/>
      <c r="K36" s="157"/>
    </row>
    <row r="37" spans="1:11" ht="30" customHeight="1">
      <c r="A37" s="155"/>
      <c r="B37" s="157"/>
      <c r="C37" s="157"/>
      <c r="D37" s="157"/>
      <c r="E37" s="157"/>
      <c r="F37" s="157"/>
      <c r="G37" s="157"/>
      <c r="H37" s="157"/>
      <c r="I37" s="157"/>
      <c r="J37" s="157"/>
      <c r="K37" s="157"/>
    </row>
    <row r="38" spans="1:11" ht="30" customHeight="1">
      <c r="A38" s="153"/>
      <c r="B38" s="157"/>
      <c r="C38" s="157"/>
      <c r="D38" s="157"/>
      <c r="E38" s="157"/>
      <c r="F38" s="157"/>
      <c r="G38" s="157"/>
      <c r="H38" s="157"/>
      <c r="I38" s="157"/>
      <c r="J38" s="157"/>
      <c r="K38" s="157"/>
    </row>
    <row r="39" spans="1:11">
      <c r="A39" s="157"/>
      <c r="B39" s="157"/>
      <c r="C39" s="157"/>
      <c r="D39" s="157"/>
      <c r="E39" s="157"/>
      <c r="F39" s="157"/>
      <c r="G39" s="157"/>
      <c r="H39" s="157"/>
      <c r="I39" s="157"/>
      <c r="J39" s="157"/>
      <c r="K39" s="157"/>
    </row>
  </sheetData>
  <mergeCells count="18">
    <mergeCell ref="I1:K1"/>
    <mergeCell ref="A2:K2"/>
    <mergeCell ref="A5:B5"/>
    <mergeCell ref="C5:E5"/>
    <mergeCell ref="F5:G5"/>
    <mergeCell ref="H5:K5"/>
    <mergeCell ref="A25:B25"/>
    <mergeCell ref="A6:B6"/>
    <mergeCell ref="C6:E6"/>
    <mergeCell ref="F6:G6"/>
    <mergeCell ref="H6:K6"/>
    <mergeCell ref="C8:F8"/>
    <mergeCell ref="G8:J8"/>
    <mergeCell ref="D9:E9"/>
    <mergeCell ref="H9:I9"/>
    <mergeCell ref="K9:K10"/>
    <mergeCell ref="A23:B23"/>
    <mergeCell ref="A24:K24"/>
  </mergeCells>
  <phoneticPr fontId="4"/>
  <printOptions horizontalCentered="1"/>
  <pageMargins left="0" right="0" top="0" bottom="0" header="0.31496062992125984" footer="0.31496062992125984"/>
  <pageSetup paperSize="9" scale="8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別紙5-1</vt:lpstr>
      <vt:lpstr>別紙5-2</vt:lpstr>
      <vt:lpstr>内訳表（熱量変更なし）</vt:lpstr>
      <vt:lpstr>内訳表（熱量変更あり）</vt:lpstr>
      <vt:lpstr>'別紙5-2'!Print_Area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恵理</dc:creator>
  <cp:lastModifiedBy>iwasaki</cp:lastModifiedBy>
  <cp:lastPrinted>2018-03-27T05:51:29Z</cp:lastPrinted>
  <dcterms:created xsi:type="dcterms:W3CDTF">2017-07-28T01:37:34Z</dcterms:created>
  <dcterms:modified xsi:type="dcterms:W3CDTF">2018-12-06T04:38:34Z</dcterms:modified>
</cp:coreProperties>
</file>