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wasaki\Desktop\Ｈ30年度　終了した事業\"/>
    </mc:Choice>
  </mc:AlternateContent>
  <bookViews>
    <workbookView xWindow="-60" yWindow="-165" windowWidth="9900" windowHeight="8070" tabRatio="844"/>
  </bookViews>
  <sheets>
    <sheet name="別紙16-1" sheetId="143" r:id="rId1"/>
    <sheet name="別紙16-2" sheetId="154" r:id="rId2"/>
  </sheets>
  <externalReferences>
    <externalReference r:id="rId3"/>
    <externalReference r:id="rId4"/>
    <externalReference r:id="rId5"/>
    <externalReference r:id="rId6"/>
    <externalReference r:id="rId7"/>
    <externalReference r:id="rId8"/>
  </externalReferences>
  <definedNames>
    <definedName name="Ⅰ_">#REF!</definedName>
    <definedName name="_xlnm.Print_Area" localSheetId="0">'別紙16-1'!$A$1:$AS$61</definedName>
    <definedName name="_xlnm.Print_Area" localSheetId="1">'別紙16-2'!$A$1:$BD$42</definedName>
    <definedName name="ｱ_帰宅困難者受入施設">#REF!</definedName>
    <definedName name="ｱ_防災計画指定">#REF!</definedName>
    <definedName name="ｲ_機能維持">#REF!</definedName>
    <definedName name="ｳ_災害時協定">#REF!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[6]産業分類!#REF!</definedName>
    <definedName name="補助率1">[4]産業分類!$B$123:$B$125</definedName>
    <definedName name="有無" localSheetId="0">[6]産業分類!#REF!</definedName>
    <definedName name="有無">[6]産業分類!#REF!</definedName>
  </definedNames>
  <calcPr calcId="162913"/>
</workbook>
</file>

<file path=xl/calcChain.xml><?xml version="1.0" encoding="utf-8"?>
<calcChain xmlns="http://schemas.openxmlformats.org/spreadsheetml/2006/main">
  <c r="W46" i="143" l="1"/>
  <c r="W50" i="143"/>
  <c r="AY33" i="154"/>
  <c r="W48" i="143" s="1"/>
  <c r="AY34" i="154"/>
  <c r="BD29" i="154"/>
  <c r="BC29" i="154"/>
  <c r="BB29" i="154"/>
  <c r="BA29" i="154"/>
  <c r="AZ29" i="154"/>
  <c r="AY29" i="154"/>
  <c r="AX29" i="154"/>
  <c r="AW29" i="154"/>
  <c r="AV29" i="154"/>
  <c r="AU29" i="154"/>
  <c r="AH29" i="154" s="1"/>
  <c r="AT29" i="154"/>
  <c r="AS29" i="154"/>
  <c r="BD28" i="154"/>
  <c r="BC28" i="154"/>
  <c r="BB28" i="154"/>
  <c r="BA28" i="154"/>
  <c r="AZ28" i="154"/>
  <c r="AY28" i="154"/>
  <c r="AX28" i="154"/>
  <c r="AW28" i="154"/>
  <c r="AV28" i="154"/>
  <c r="AU28" i="154"/>
  <c r="AT28" i="154"/>
  <c r="AS28" i="154"/>
  <c r="BD27" i="154"/>
  <c r="BC27" i="154"/>
  <c r="BB27" i="154"/>
  <c r="BA27" i="154"/>
  <c r="AZ27" i="154"/>
  <c r="AY27" i="154"/>
  <c r="AX27" i="154"/>
  <c r="AW27" i="154"/>
  <c r="AV27" i="154"/>
  <c r="AU27" i="154"/>
  <c r="AT27" i="154"/>
  <c r="AS27" i="154"/>
  <c r="AH27" i="154" s="1"/>
  <c r="BD26" i="154"/>
  <c r="BC26" i="154"/>
  <c r="BB26" i="154"/>
  <c r="BA26" i="154"/>
  <c r="AZ26" i="154"/>
  <c r="AY26" i="154"/>
  <c r="AX26" i="154"/>
  <c r="AW26" i="154"/>
  <c r="AV26" i="154"/>
  <c r="AU26" i="154"/>
  <c r="AT26" i="154"/>
  <c r="AS26" i="154"/>
  <c r="AH26" i="154" s="1"/>
  <c r="BD25" i="154"/>
  <c r="BC25" i="154"/>
  <c r="BB25" i="154"/>
  <c r="BA25" i="154"/>
  <c r="AZ25" i="154"/>
  <c r="AY25" i="154"/>
  <c r="AX25" i="154"/>
  <c r="AW25" i="154"/>
  <c r="AV25" i="154"/>
  <c r="AU25" i="154"/>
  <c r="AH25" i="154" s="1"/>
  <c r="AH28" i="154" s="1"/>
  <c r="AT25" i="154"/>
  <c r="AS25" i="154"/>
  <c r="BD24" i="154"/>
  <c r="BC24" i="154"/>
  <c r="BB24" i="154"/>
  <c r="BA24" i="154"/>
  <c r="AZ24" i="154"/>
  <c r="AY24" i="154"/>
  <c r="AX24" i="154"/>
  <c r="AW24" i="154"/>
  <c r="AV24" i="154"/>
  <c r="AU24" i="154"/>
  <c r="AT24" i="154"/>
  <c r="AS24" i="154"/>
  <c r="AH24" i="154"/>
  <c r="AH23" i="154"/>
  <c r="AH22" i="154"/>
  <c r="AH21" i="154"/>
  <c r="BD20" i="154"/>
  <c r="BC20" i="154"/>
  <c r="BB20" i="154"/>
  <c r="BA20" i="154"/>
  <c r="AZ20" i="154"/>
  <c r="AY20" i="154"/>
  <c r="AX20" i="154"/>
  <c r="AW20" i="154"/>
  <c r="AV20" i="154"/>
  <c r="AU20" i="154"/>
  <c r="AT20" i="154"/>
  <c r="AS20" i="154"/>
  <c r="AH20" i="154"/>
  <c r="BD19" i="154"/>
  <c r="BC19" i="154"/>
  <c r="BB19" i="154"/>
  <c r="BA19" i="154"/>
  <c r="AZ19" i="154"/>
  <c r="AY19" i="154"/>
  <c r="AX19" i="154"/>
  <c r="AW19" i="154"/>
  <c r="AV19" i="154"/>
  <c r="AU19" i="154"/>
  <c r="AT19" i="154"/>
  <c r="AS19" i="154"/>
  <c r="AH19" i="154" s="1"/>
  <c r="BQ18" i="154"/>
  <c r="BP18" i="154"/>
  <c r="BO18" i="154"/>
  <c r="BN18" i="154"/>
  <c r="BM18" i="154"/>
  <c r="BL18" i="154"/>
  <c r="BK18" i="154"/>
  <c r="BJ18" i="154"/>
  <c r="BI18" i="154"/>
  <c r="BH18" i="154"/>
  <c r="BG18" i="154"/>
  <c r="BF18" i="154"/>
  <c r="BD18" i="154"/>
  <c r="BC18" i="154"/>
  <c r="BB18" i="154"/>
  <c r="BA18" i="154"/>
  <c r="AZ18" i="154"/>
  <c r="AY18" i="154"/>
  <c r="AX18" i="154"/>
  <c r="AW18" i="154"/>
  <c r="AV18" i="154"/>
  <c r="AU18" i="154"/>
  <c r="AT18" i="154"/>
  <c r="AS18" i="154"/>
  <c r="AH18" i="154" s="1"/>
  <c r="AH17" i="154"/>
  <c r="AH16" i="154"/>
  <c r="AH15" i="154"/>
  <c r="AH14" i="154"/>
  <c r="AH13" i="154"/>
  <c r="BD12" i="154"/>
  <c r="BC12" i="154"/>
  <c r="BB12" i="154"/>
  <c r="BA12" i="154"/>
  <c r="AZ12" i="154"/>
  <c r="AY12" i="154"/>
  <c r="AX12" i="154"/>
  <c r="AW12" i="154"/>
  <c r="AV12" i="154"/>
  <c r="AU12" i="154"/>
  <c r="AT12" i="154"/>
  <c r="AS12" i="154"/>
  <c r="AH12" i="154"/>
  <c r="AH11" i="154"/>
  <c r="AS6" i="154"/>
</calcChain>
</file>

<file path=xl/comments1.xml><?xml version="1.0" encoding="utf-8"?>
<comments xmlns="http://schemas.openxmlformats.org/spreadsheetml/2006/main">
  <authors>
    <author>master</author>
  </authors>
  <commentList>
    <comment ref="BA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<sst xmlns="http://schemas.openxmlformats.org/spreadsheetml/2006/main" count="188" uniqueCount="174">
  <si>
    <t>印</t>
    <rPh sb="0" eb="1">
      <t>イン</t>
    </rPh>
    <phoneticPr fontId="5"/>
  </si>
  <si>
    <t>都市ガス振興センター　御中</t>
  </si>
  <si>
    <t>番号</t>
  </si>
  <si>
    <t>平 成</t>
    <rPh sb="0" eb="1">
      <t>ヒラ</t>
    </rPh>
    <rPh sb="2" eb="3">
      <t>シゲル</t>
    </rPh>
    <phoneticPr fontId="5"/>
  </si>
  <si>
    <t>合計</t>
    <rPh sb="0" eb="2">
      <t>ゴウケイ</t>
    </rPh>
    <phoneticPr fontId="5"/>
  </si>
  <si>
    <t>←交付決定通知書に</t>
    <rPh sb="1" eb="3">
      <t>コウフ</t>
    </rPh>
    <rPh sb="3" eb="5">
      <t>ケッテイ</t>
    </rPh>
    <rPh sb="5" eb="8">
      <t>ツウチショ</t>
    </rPh>
    <phoneticPr fontId="5"/>
  </si>
  <si>
    <t>　記載の補助金交付番号</t>
    <rPh sb="1" eb="3">
      <t>キサイ</t>
    </rPh>
    <rPh sb="4" eb="7">
      <t>ホジョキン</t>
    </rPh>
    <rPh sb="7" eb="9">
      <t>コウフ</t>
    </rPh>
    <rPh sb="9" eb="11">
      <t>バンゴウ</t>
    </rPh>
    <phoneticPr fontId="5"/>
  </si>
  <si>
    <t>記</t>
  </si>
  <si>
    <t>代表者名</t>
    <rPh sb="0" eb="3">
      <t>ダイヒョウシャ</t>
    </rPh>
    <phoneticPr fontId="5"/>
  </si>
  <si>
    <t>報告日(記入日)</t>
    <rPh sb="0" eb="2">
      <t>ホウコク</t>
    </rPh>
    <phoneticPr fontId="5"/>
  </si>
  <si>
    <t>１．補助事業者</t>
    <rPh sb="2" eb="4">
      <t>ホジョ</t>
    </rPh>
    <rPh sb="4" eb="6">
      <t>ジギョウ</t>
    </rPh>
    <rPh sb="6" eb="7">
      <t>シャ</t>
    </rPh>
    <phoneticPr fontId="5"/>
  </si>
  <si>
    <t>補 助 金 交 付 番 号</t>
    <rPh sb="0" eb="1">
      <t>ホ</t>
    </rPh>
    <rPh sb="2" eb="3">
      <t>スケ</t>
    </rPh>
    <rPh sb="4" eb="5">
      <t>キン</t>
    </rPh>
    <rPh sb="6" eb="7">
      <t>コウ</t>
    </rPh>
    <rPh sb="8" eb="9">
      <t>ヅキ</t>
    </rPh>
    <phoneticPr fontId="5"/>
  </si>
  <si>
    <t>一般社団法人</t>
    <rPh sb="0" eb="2">
      <t>イッパン</t>
    </rPh>
    <rPh sb="2" eb="4">
      <t>シャダン</t>
    </rPh>
    <phoneticPr fontId="5"/>
  </si>
  <si>
    <t>（災害時にも対応可能な天然ガス利用設備）</t>
    <phoneticPr fontId="5"/>
  </si>
  <si>
    <t>設備名称</t>
    <rPh sb="0" eb="2">
      <t>セツビ</t>
    </rPh>
    <rPh sb="2" eb="4">
      <t>メイショウ</t>
    </rPh>
    <phoneticPr fontId="5"/>
  </si>
  <si>
    <t>台数</t>
    <rPh sb="0" eb="2">
      <t>ダイスウ</t>
    </rPh>
    <phoneticPr fontId="5"/>
  </si>
  <si>
    <t>②</t>
    <phoneticPr fontId="5"/>
  </si>
  <si>
    <t>　上記補助事業の効果性報告のため、事業完了後１年間の燃料使用量データを下記のとおり提出</t>
    <rPh sb="8" eb="10">
      <t>コウカ</t>
    </rPh>
    <rPh sb="10" eb="11">
      <t>セイ</t>
    </rPh>
    <rPh sb="11" eb="13">
      <t>ホウコク</t>
    </rPh>
    <rPh sb="17" eb="19">
      <t>ジギョウ</t>
    </rPh>
    <rPh sb="19" eb="21">
      <t>カンリョウ</t>
    </rPh>
    <rPh sb="21" eb="22">
      <t>ゴ</t>
    </rPh>
    <rPh sb="23" eb="25">
      <t>ネンカン</t>
    </rPh>
    <rPh sb="26" eb="28">
      <t>ネンリョウ</t>
    </rPh>
    <rPh sb="28" eb="31">
      <t>シヨウリョウ</t>
    </rPh>
    <rPh sb="35" eb="37">
      <t>カキ</t>
    </rPh>
    <rPh sb="41" eb="43">
      <t>テイシュツ</t>
    </rPh>
    <phoneticPr fontId="5"/>
  </si>
  <si>
    <t>します。</t>
    <phoneticPr fontId="5"/>
  </si>
  <si>
    <t>kl/年</t>
    <rPh sb="3" eb="4">
      <t>ネン</t>
    </rPh>
    <phoneticPr fontId="5"/>
  </si>
  <si>
    <r>
      <t>３．提出データ</t>
    </r>
    <r>
      <rPr>
        <vertAlign val="superscript"/>
        <sz val="9"/>
        <rFont val="ＭＳ 明朝"/>
        <family val="1"/>
        <charset val="128"/>
      </rPr>
      <t>※２</t>
    </r>
    <rPh sb="2" eb="4">
      <t>テイシュツ</t>
    </rPh>
    <phoneticPr fontId="5"/>
  </si>
  <si>
    <t>①</t>
    <phoneticPr fontId="5"/>
  </si>
  <si>
    <r>
      <t>m</t>
    </r>
    <r>
      <rPr>
        <vertAlign val="superscript"/>
        <sz val="11"/>
        <rFont val="ＭＳ 明朝"/>
        <family val="1"/>
        <charset val="128"/>
      </rPr>
      <t>3</t>
    </r>
    <r>
      <rPr>
        <sz val="11"/>
        <rFont val="ＭＳ 明朝"/>
        <family val="1"/>
        <charset val="128"/>
      </rPr>
      <t>/年</t>
    </r>
    <rPh sb="3" eb="4">
      <t>ネン</t>
    </rPh>
    <phoneticPr fontId="5"/>
  </si>
  <si>
    <r>
      <t>MJ/m</t>
    </r>
    <r>
      <rPr>
        <vertAlign val="superscript"/>
        <sz val="11"/>
        <rFont val="ＭＳ 明朝"/>
        <family val="1"/>
        <charset val="128"/>
      </rPr>
      <t>3</t>
    </r>
    <phoneticPr fontId="5"/>
  </si>
  <si>
    <t>③</t>
    <phoneticPr fontId="5"/>
  </si>
  <si>
    <r>
      <t>２．５８×１０</t>
    </r>
    <r>
      <rPr>
        <vertAlign val="superscript"/>
        <sz val="11"/>
        <rFont val="ＭＳ 明朝"/>
        <family val="1"/>
        <charset val="128"/>
      </rPr>
      <t>－５</t>
    </r>
    <phoneticPr fontId="5"/>
  </si>
  <si>
    <t>kl/MJ</t>
    <phoneticPr fontId="5"/>
  </si>
  <si>
    <t>※１　交付申請書の計算シート③を参照のこと。</t>
    <rPh sb="3" eb="5">
      <t>コウフ</t>
    </rPh>
    <rPh sb="5" eb="7">
      <t>シンセイ</t>
    </rPh>
    <rPh sb="7" eb="8">
      <t>ショ</t>
    </rPh>
    <rPh sb="9" eb="11">
      <t>ケイサン</t>
    </rPh>
    <rPh sb="16" eb="18">
      <t>サンショウ</t>
    </rPh>
    <phoneticPr fontId="5"/>
  </si>
  <si>
    <t>補助事業方式燃料実消費量</t>
    <rPh sb="0" eb="2">
      <t>ホジョ</t>
    </rPh>
    <rPh sb="2" eb="4">
      <t>ジギョウ</t>
    </rPh>
    <rPh sb="4" eb="6">
      <t>ホウシキ</t>
    </rPh>
    <rPh sb="6" eb="8">
      <t>ネンリョウ</t>
    </rPh>
    <rPh sb="8" eb="9">
      <t>ジツ</t>
    </rPh>
    <rPh sb="9" eb="10">
      <t>ケ</t>
    </rPh>
    <rPh sb="10" eb="11">
      <t>ヒ</t>
    </rPh>
    <rPh sb="11" eb="12">
      <t>リョウ</t>
    </rPh>
    <phoneticPr fontId="5"/>
  </si>
  <si>
    <t>補助事業方式燃料高位発熱量</t>
    <rPh sb="0" eb="2">
      <t>ホジョ</t>
    </rPh>
    <rPh sb="2" eb="4">
      <t>ジギョウ</t>
    </rPh>
    <rPh sb="4" eb="6">
      <t>ホウシキ</t>
    </rPh>
    <rPh sb="6" eb="8">
      <t>ネンリョウ</t>
    </rPh>
    <rPh sb="8" eb="10">
      <t>コウイ</t>
    </rPh>
    <rPh sb="10" eb="12">
      <t>ハツネツ</t>
    </rPh>
    <rPh sb="12" eb="13">
      <t>リョウ</t>
    </rPh>
    <phoneticPr fontId="5"/>
  </si>
  <si>
    <r>
      <t>補助事業方式燃料原油換算係数</t>
    </r>
    <r>
      <rPr>
        <vertAlign val="superscript"/>
        <sz val="9"/>
        <rFont val="ＭＳ 明朝"/>
        <family val="1"/>
        <charset val="128"/>
      </rPr>
      <t>※３</t>
    </r>
    <rPh sb="0" eb="2">
      <t>ホジョ</t>
    </rPh>
    <rPh sb="2" eb="4">
      <t>ジギョウ</t>
    </rPh>
    <rPh sb="4" eb="6">
      <t>ホウシキ</t>
    </rPh>
    <rPh sb="6" eb="8">
      <t>ネンリョウ</t>
    </rPh>
    <rPh sb="8" eb="10">
      <t>ゲンユ</t>
    </rPh>
    <rPh sb="10" eb="12">
      <t>カンサン</t>
    </rPh>
    <rPh sb="12" eb="14">
      <t>ケイスウ</t>
    </rPh>
    <phoneticPr fontId="5"/>
  </si>
  <si>
    <r>
      <t>補助事業方式燃料原油換算消費量</t>
    </r>
    <r>
      <rPr>
        <vertAlign val="superscript"/>
        <sz val="9"/>
        <rFont val="ＭＳ 明朝"/>
        <family val="1"/>
        <charset val="128"/>
      </rPr>
      <t>※４</t>
    </r>
    <rPh sb="0" eb="2">
      <t>ホジョ</t>
    </rPh>
    <rPh sb="2" eb="4">
      <t>ジギョウ</t>
    </rPh>
    <rPh sb="4" eb="6">
      <t>ホウシキ</t>
    </rPh>
    <rPh sb="6" eb="8">
      <t>ネンリョウ</t>
    </rPh>
    <rPh sb="8" eb="10">
      <t>ゲンユ</t>
    </rPh>
    <rPh sb="10" eb="12">
      <t>カンサン</t>
    </rPh>
    <rPh sb="12" eb="15">
      <t>ショウヒリョウ</t>
    </rPh>
    <phoneticPr fontId="5"/>
  </si>
  <si>
    <t>※４　補助事業方式燃料原油換算消費量は、小数点以下2桁目を四捨五入、小数点以下1桁目まで記入のこと。</t>
    <rPh sb="3" eb="5">
      <t>ホジョ</t>
    </rPh>
    <rPh sb="5" eb="7">
      <t>ジギョウ</t>
    </rPh>
    <rPh sb="7" eb="9">
      <t>ホウシキ</t>
    </rPh>
    <rPh sb="9" eb="11">
      <t>ネンリョウ</t>
    </rPh>
    <rPh sb="20" eb="23">
      <t>ショウスウテン</t>
    </rPh>
    <rPh sb="23" eb="25">
      <t>イカ</t>
    </rPh>
    <rPh sb="26" eb="27">
      <t>ケタ</t>
    </rPh>
    <rPh sb="27" eb="28">
      <t>メ</t>
    </rPh>
    <rPh sb="29" eb="33">
      <t>シシャゴニュウ</t>
    </rPh>
    <rPh sb="34" eb="37">
      <t>ショウスウテン</t>
    </rPh>
    <rPh sb="37" eb="39">
      <t>イカ</t>
    </rPh>
    <rPh sb="40" eb="41">
      <t>ケタ</t>
    </rPh>
    <rPh sb="41" eb="42">
      <t>メ</t>
    </rPh>
    <phoneticPr fontId="5"/>
  </si>
  <si>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</si>
  <si>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</si>
  <si>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</si>
  <si>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</si>
  <si>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</si>
  <si>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</si>
  <si>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</si>
  <si>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5"/>
  </si>
  <si>
    <t>交付番号</t>
    <rPh sb="0" eb="2">
      <t>コウフ</t>
    </rPh>
    <rPh sb="2" eb="4">
      <t>バンゴウ</t>
    </rPh>
    <phoneticPr fontId="5"/>
  </si>
  <si>
    <t>事業者名</t>
    <rPh sb="0" eb="3">
      <t>ジギョウシャ</t>
    </rPh>
    <rPh sb="3" eb="4">
      <t>メイ</t>
    </rPh>
    <phoneticPr fontId="5"/>
  </si>
  <si>
    <t>実施場所</t>
    <rPh sb="0" eb="2">
      <t>ジッシ</t>
    </rPh>
    <rPh sb="2" eb="4">
      <t>バショ</t>
    </rPh>
    <phoneticPr fontId="5"/>
  </si>
  <si>
    <t>項目</t>
    <rPh sb="0" eb="2">
      <t>コウモク</t>
    </rPh>
    <phoneticPr fontId="5"/>
  </si>
  <si>
    <t>実績報告値</t>
    <rPh sb="0" eb="2">
      <t>ジッセキ</t>
    </rPh>
    <rPh sb="2" eb="4">
      <t>ホウコク</t>
    </rPh>
    <rPh sb="4" eb="5">
      <t>チ</t>
    </rPh>
    <phoneticPr fontId="5"/>
  </si>
  <si>
    <t>年間値</t>
    <rPh sb="0" eb="2">
      <t>ネンカン</t>
    </rPh>
    <rPh sb="2" eb="3">
      <t>チ</t>
    </rPh>
    <phoneticPr fontId="5"/>
  </si>
  <si>
    <t>4月</t>
    <rPh sb="1" eb="2">
      <t>ガツ</t>
    </rPh>
    <phoneticPr fontId="5"/>
  </si>
  <si>
    <t>5月</t>
    <rPh sb="1" eb="2">
      <t>ガツ</t>
    </rPh>
    <phoneticPr fontId="5"/>
  </si>
  <si>
    <t>1月</t>
  </si>
  <si>
    <t>2月</t>
  </si>
  <si>
    <t>3月</t>
  </si>
  <si>
    <t>運転時間</t>
    <rPh sb="0" eb="2">
      <t>ウンテン</t>
    </rPh>
    <rPh sb="2" eb="4">
      <t>ジカン</t>
    </rPh>
    <phoneticPr fontId="5"/>
  </si>
  <si>
    <t>h/年</t>
    <rPh sb="2" eb="3">
      <t>ネン</t>
    </rPh>
    <phoneticPr fontId="5"/>
  </si>
  <si>
    <t>昼間（電気需要平準化時間帯以外）</t>
    <rPh sb="0" eb="2">
      <t>ヒルマ</t>
    </rPh>
    <rPh sb="3" eb="5">
      <t>デンキ</t>
    </rPh>
    <rPh sb="5" eb="7">
      <t>ジュヨウ</t>
    </rPh>
    <rPh sb="7" eb="9">
      <t>ヘイジュン</t>
    </rPh>
    <rPh sb="9" eb="10">
      <t>カ</t>
    </rPh>
    <rPh sb="10" eb="13">
      <t>ジカンタイ</t>
    </rPh>
    <rPh sb="13" eb="15">
      <t>イガイ</t>
    </rPh>
    <phoneticPr fontId="5"/>
  </si>
  <si>
    <t>電気需要平準化時間帯</t>
    <rPh sb="0" eb="10">
      <t>デンキジュヨウヘイジュンカジカンタイ</t>
    </rPh>
    <phoneticPr fontId="5"/>
  </si>
  <si>
    <t>夜間（22:00～翌日8:00）</t>
    <rPh sb="0" eb="2">
      <t>ヤカン</t>
    </rPh>
    <phoneticPr fontId="5"/>
  </si>
  <si>
    <t>電力</t>
    <rPh sb="0" eb="2">
      <t>デンリョク</t>
    </rPh>
    <phoneticPr fontId="5"/>
  </si>
  <si>
    <t>MWh/年</t>
    <rPh sb="4" eb="5">
      <t>ネン</t>
    </rPh>
    <phoneticPr fontId="5"/>
  </si>
  <si>
    <t>逆潮流電力</t>
    <rPh sb="0" eb="1">
      <t>ギャク</t>
    </rPh>
    <rPh sb="1" eb="3">
      <t>チョウリュウ</t>
    </rPh>
    <rPh sb="3" eb="5">
      <t>デンリョク</t>
    </rPh>
    <phoneticPr fontId="5"/>
  </si>
  <si>
    <t>GJ/年</t>
    <rPh sb="3" eb="4">
      <t>ネン</t>
    </rPh>
    <phoneticPr fontId="5"/>
  </si>
  <si>
    <t>kL/年</t>
    <rPh sb="3" eb="4">
      <t>ネン</t>
    </rPh>
    <phoneticPr fontId="5"/>
  </si>
  <si>
    <t>ＣＯ2排出量</t>
    <rPh sb="3" eb="5">
      <t>ハイシュツ</t>
    </rPh>
    <rPh sb="5" eb="6">
      <t>リョウ</t>
    </rPh>
    <phoneticPr fontId="5"/>
  </si>
  <si>
    <t>tＣＯ2/年</t>
    <rPh sb="5" eb="6">
      <t>ネン</t>
    </rPh>
    <phoneticPr fontId="5"/>
  </si>
  <si>
    <t>負荷</t>
    <rPh sb="0" eb="2">
      <t>フカ</t>
    </rPh>
    <phoneticPr fontId="5"/>
  </si>
  <si>
    <t>蒸気</t>
    <rPh sb="0" eb="2">
      <t>ジョウキ</t>
    </rPh>
    <phoneticPr fontId="5"/>
  </si>
  <si>
    <t>温水</t>
    <rPh sb="0" eb="2">
      <t>オンスイ</t>
    </rPh>
    <phoneticPr fontId="5"/>
  </si>
  <si>
    <t>冷水</t>
    <rPh sb="0" eb="2">
      <t>レイスイ</t>
    </rPh>
    <phoneticPr fontId="5"/>
  </si>
  <si>
    <t>従来方式一次エネルギー消費量</t>
    <rPh sb="0" eb="2">
      <t>ジュウライ</t>
    </rPh>
    <rPh sb="2" eb="4">
      <t>ホウシキ</t>
    </rPh>
    <rPh sb="4" eb="6">
      <t>イチジ</t>
    </rPh>
    <rPh sb="11" eb="14">
      <t>ショウヒリョウ</t>
    </rPh>
    <phoneticPr fontId="5"/>
  </si>
  <si>
    <t>省エネルギー量</t>
    <rPh sb="0" eb="1">
      <t>ショウ</t>
    </rPh>
    <rPh sb="6" eb="7">
      <t>リョウ</t>
    </rPh>
    <phoneticPr fontId="5"/>
  </si>
  <si>
    <t>省エネルギー率</t>
    <rPh sb="0" eb="1">
      <t>ショウ</t>
    </rPh>
    <rPh sb="6" eb="7">
      <t>リツ</t>
    </rPh>
    <phoneticPr fontId="5"/>
  </si>
  <si>
    <t>従来方式ＣＯ2排出量</t>
    <rPh sb="0" eb="2">
      <t>ジュウライ</t>
    </rPh>
    <rPh sb="2" eb="4">
      <t>ホウシキ</t>
    </rPh>
    <rPh sb="7" eb="9">
      <t>ハイシュツ</t>
    </rPh>
    <rPh sb="9" eb="10">
      <t>リョウ</t>
    </rPh>
    <phoneticPr fontId="5"/>
  </si>
  <si>
    <t>製造メーカ
型式</t>
    <rPh sb="0" eb="2">
      <t>セイゾウ</t>
    </rPh>
    <rPh sb="6" eb="8">
      <t>カタシキ</t>
    </rPh>
    <phoneticPr fontId="5"/>
  </si>
  <si>
    <t>入力
エネルギー</t>
    <rPh sb="0" eb="2">
      <t>ニュウリョク</t>
    </rPh>
    <phoneticPr fontId="5"/>
  </si>
  <si>
    <t>出力
形態</t>
    <rPh sb="0" eb="2">
      <t>シュツリョク</t>
    </rPh>
    <rPh sb="3" eb="5">
      <t>ケイタイ</t>
    </rPh>
    <phoneticPr fontId="5"/>
  </si>
  <si>
    <t>消費量
kW(HHV)</t>
    <rPh sb="0" eb="2">
      <t>ショウヒ</t>
    </rPh>
    <rPh sb="2" eb="3">
      <t>リョウ</t>
    </rPh>
    <phoneticPr fontId="5"/>
  </si>
  <si>
    <r>
      <t>出力</t>
    </r>
    <r>
      <rPr>
        <sz val="9"/>
        <rFont val="Meiryo UI"/>
        <family val="3"/>
        <charset val="128"/>
      </rPr>
      <t xml:space="preserve">
kW</t>
    </r>
    <rPh sb="0" eb="2">
      <t>シュツリョク</t>
    </rPh>
    <phoneticPr fontId="5"/>
  </si>
  <si>
    <t>効率</t>
    <rPh sb="0" eb="2">
      <t>コウリツ</t>
    </rPh>
    <phoneticPr fontId="5"/>
  </si>
  <si>
    <t>申請値</t>
    <rPh sb="0" eb="2">
      <t>シンセイ</t>
    </rPh>
    <rPh sb="2" eb="3">
      <t>チ</t>
    </rPh>
    <phoneticPr fontId="5"/>
  </si>
  <si>
    <t>効果検証結果</t>
    <rPh sb="0" eb="2">
      <t>コウカ</t>
    </rPh>
    <rPh sb="2" eb="4">
      <t>ケンショウ</t>
    </rPh>
    <rPh sb="4" eb="6">
      <t>ケッカ</t>
    </rPh>
    <phoneticPr fontId="5"/>
  </si>
  <si>
    <t>CO2削減量</t>
    <rPh sb="3" eb="5">
      <t>サクゲン</t>
    </rPh>
    <rPh sb="5" eb="6">
      <t>リョウ</t>
    </rPh>
    <phoneticPr fontId="5"/>
  </si>
  <si>
    <t>（事業者名）</t>
    <rPh sb="1" eb="4">
      <t>ジギョウシャ</t>
    </rPh>
    <rPh sb="4" eb="5">
      <t>メイ</t>
    </rPh>
    <phoneticPr fontId="5"/>
  </si>
  <si>
    <t>（担当者）</t>
    <rPh sb="1" eb="4">
      <t>タントウシャ</t>
    </rPh>
    <phoneticPr fontId="5"/>
  </si>
  <si>
    <t>kl/年</t>
    <phoneticPr fontId="5"/>
  </si>
  <si>
    <t>t-CO2/年</t>
    <rPh sb="6" eb="7">
      <t>ネン</t>
    </rPh>
    <phoneticPr fontId="5"/>
  </si>
  <si>
    <t>▲t-CO2/年</t>
    <rPh sb="7" eb="8">
      <t>ネン</t>
    </rPh>
    <phoneticPr fontId="5"/>
  </si>
  <si>
    <t>⑤</t>
    <phoneticPr fontId="5"/>
  </si>
  <si>
    <t>⑥</t>
    <phoneticPr fontId="5"/>
  </si>
  <si>
    <t>④=
①×②×③</t>
    <phoneticPr fontId="5"/>
  </si>
  <si>
    <t>▲t-CO2/年</t>
    <phoneticPr fontId="5"/>
  </si>
  <si>
    <t>想定原油
換算消費量</t>
    <rPh sb="0" eb="2">
      <t>ソウテイ</t>
    </rPh>
    <rPh sb="2" eb="4">
      <t>ゲンユ</t>
    </rPh>
    <rPh sb="5" eb="7">
      <t>カンザン</t>
    </rPh>
    <rPh sb="7" eb="10">
      <t>ショウヒリョウ</t>
    </rPh>
    <phoneticPr fontId="5"/>
  </si>
  <si>
    <r>
      <t>２．申請値</t>
    </r>
    <r>
      <rPr>
        <vertAlign val="superscript"/>
        <sz val="9"/>
        <rFont val="ＭＳ 明朝"/>
        <family val="1"/>
        <charset val="128"/>
      </rPr>
      <t>※１</t>
    </r>
    <rPh sb="2" eb="4">
      <t>シンセイ</t>
    </rPh>
    <rPh sb="4" eb="5">
      <t>チ</t>
    </rPh>
    <phoneticPr fontId="5"/>
  </si>
  <si>
    <t>　　　２．申請値の想定原油換算消費量を３．の更新・改造後燃料原油換算消費量が５％以上上回る場合は、</t>
    <rPh sb="5" eb="7">
      <t>シンセイ</t>
    </rPh>
    <rPh sb="7" eb="8">
      <t>チ</t>
    </rPh>
    <rPh sb="22" eb="24">
      <t>コウシン</t>
    </rPh>
    <rPh sb="25" eb="27">
      <t>カイゾウ</t>
    </rPh>
    <rPh sb="42" eb="44">
      <t>ウワマワ</t>
    </rPh>
    <phoneticPr fontId="5"/>
  </si>
  <si>
    <t>ＣＯ2削減量</t>
    <rPh sb="3" eb="5">
      <t>サクゲン</t>
    </rPh>
    <rPh sb="5" eb="6">
      <t>リョウ</t>
    </rPh>
    <phoneticPr fontId="5"/>
  </si>
  <si>
    <t>　　　その理由と根拠を示す資料を提出すること（自家発電設備除く）。</t>
    <rPh sb="8" eb="10">
      <t>コンキョ</t>
    </rPh>
    <rPh sb="11" eb="12">
      <t>シメ</t>
    </rPh>
    <rPh sb="13" eb="15">
      <t>シリョウ</t>
    </rPh>
    <rPh sb="16" eb="18">
      <t>テイシュツ</t>
    </rPh>
    <rPh sb="23" eb="25">
      <t>ジカ</t>
    </rPh>
    <rPh sb="25" eb="27">
      <t>ハツデン</t>
    </rPh>
    <rPh sb="27" eb="29">
      <t>セツビ</t>
    </rPh>
    <rPh sb="29" eb="30">
      <t>ノゾ</t>
    </rPh>
    <phoneticPr fontId="5"/>
  </si>
  <si>
    <t>補助事業方式
想定ＣＯ2排出量</t>
    <rPh sb="0" eb="2">
      <t>ホジョ</t>
    </rPh>
    <rPh sb="2" eb="4">
      <t>ジギョウ</t>
    </rPh>
    <rPh sb="4" eb="6">
      <t>ホウシキ</t>
    </rPh>
    <rPh sb="7" eb="9">
      <t>ソウテイ</t>
    </rPh>
    <rPh sb="12" eb="14">
      <t>ハイシュツ</t>
    </rPh>
    <rPh sb="14" eb="15">
      <t>リョウ</t>
    </rPh>
    <phoneticPr fontId="5"/>
  </si>
  <si>
    <r>
      <t>補助事業方式実ＣＯ2排出量</t>
    </r>
    <r>
      <rPr>
        <vertAlign val="superscript"/>
        <sz val="9"/>
        <rFont val="ＭＳ 明朝"/>
        <family val="1"/>
        <charset val="128"/>
      </rPr>
      <t>※５</t>
    </r>
    <r>
      <rPr>
        <sz val="11"/>
        <rFont val="ＭＳ 明朝"/>
        <family val="1"/>
        <charset val="128"/>
      </rPr>
      <t xml:space="preserve">
</t>
    </r>
    <r>
      <rPr>
        <sz val="10"/>
        <rFont val="ＭＳ 明朝"/>
        <family val="1"/>
        <charset val="128"/>
      </rPr>
      <t>（自家発電設備のみ記入）</t>
    </r>
    <rPh sb="0" eb="2">
      <t>ホジョ</t>
    </rPh>
    <rPh sb="2" eb="4">
      <t>ジギョウ</t>
    </rPh>
    <rPh sb="4" eb="6">
      <t>ホウシキ</t>
    </rPh>
    <rPh sb="6" eb="7">
      <t>ジツ</t>
    </rPh>
    <rPh sb="10" eb="12">
      <t>ハイシュツ</t>
    </rPh>
    <rPh sb="12" eb="13">
      <t>リョウ</t>
    </rPh>
    <rPh sb="17" eb="19">
      <t>ジカ</t>
    </rPh>
    <rPh sb="19" eb="21">
      <t>ハツデン</t>
    </rPh>
    <rPh sb="21" eb="23">
      <t>セツビ</t>
    </rPh>
    <rPh sb="25" eb="27">
      <t>キニュウ</t>
    </rPh>
    <phoneticPr fontId="5"/>
  </si>
  <si>
    <r>
      <t>補助事業方式実ＣＯ2削減量</t>
    </r>
    <r>
      <rPr>
        <vertAlign val="superscript"/>
        <sz val="9"/>
        <rFont val="ＭＳ 明朝"/>
        <family val="1"/>
        <charset val="128"/>
      </rPr>
      <t>※５</t>
    </r>
    <r>
      <rPr>
        <sz val="11"/>
        <rFont val="ＭＳ 明朝"/>
        <family val="1"/>
        <charset val="128"/>
      </rPr>
      <t xml:space="preserve">
</t>
    </r>
    <r>
      <rPr>
        <sz val="10"/>
        <rFont val="ＭＳ 明朝"/>
        <family val="1"/>
        <charset val="128"/>
      </rPr>
      <t>（自家発電設備のみ記入）</t>
    </r>
    <rPh sb="0" eb="2">
      <t>ホジョ</t>
    </rPh>
    <rPh sb="2" eb="4">
      <t>ジギョウ</t>
    </rPh>
    <rPh sb="4" eb="6">
      <t>ホウシキ</t>
    </rPh>
    <rPh sb="6" eb="7">
      <t>ジツ</t>
    </rPh>
    <rPh sb="10" eb="12">
      <t>サクゲン</t>
    </rPh>
    <rPh sb="12" eb="13">
      <t>リョウ</t>
    </rPh>
    <rPh sb="17" eb="19">
      <t>ジカ</t>
    </rPh>
    <rPh sb="19" eb="21">
      <t>ハツデン</t>
    </rPh>
    <rPh sb="21" eb="23">
      <t>セツビ</t>
    </rPh>
    <rPh sb="25" eb="27">
      <t>キニュウ</t>
    </rPh>
    <phoneticPr fontId="5"/>
  </si>
  <si>
    <t>※５　自家発電設備の場合は、別途、効果検証データシートを提出すること。</t>
    <rPh sb="3" eb="5">
      <t>ジカ</t>
    </rPh>
    <rPh sb="5" eb="7">
      <t>ハツデン</t>
    </rPh>
    <rPh sb="7" eb="9">
      <t>セツビ</t>
    </rPh>
    <rPh sb="10" eb="12">
      <t>バアイ</t>
    </rPh>
    <rPh sb="14" eb="16">
      <t>ベット</t>
    </rPh>
    <rPh sb="17" eb="19">
      <t>コウカ</t>
    </rPh>
    <rPh sb="19" eb="21">
      <t>ケンショウ</t>
    </rPh>
    <rPh sb="28" eb="30">
      <t>テイシュツ</t>
    </rPh>
    <phoneticPr fontId="5"/>
  </si>
  <si>
    <t>　　　効果検証データシートの判定が未達の場合、その理由と根拠を示す資料を提出すること。</t>
    <rPh sb="3" eb="5">
      <t>コウカ</t>
    </rPh>
    <rPh sb="5" eb="7">
      <t>ケンショウ</t>
    </rPh>
    <rPh sb="14" eb="16">
      <t>ハンテイ</t>
    </rPh>
    <rPh sb="17" eb="19">
      <t>ミタツ</t>
    </rPh>
    <rPh sb="20" eb="22">
      <t>バアイ</t>
    </rPh>
    <rPh sb="25" eb="27">
      <t>リユウ</t>
    </rPh>
    <rPh sb="28" eb="30">
      <t>コンキョ</t>
    </rPh>
    <rPh sb="31" eb="32">
      <t>シメ</t>
    </rPh>
    <rPh sb="33" eb="35">
      <t>シリョウ</t>
    </rPh>
    <rPh sb="36" eb="38">
      <t>テイシュツ</t>
    </rPh>
    <phoneticPr fontId="5"/>
  </si>
  <si>
    <t>使用燃料（HHV)</t>
    <rPh sb="0" eb="2">
      <t>シヨウ</t>
    </rPh>
    <rPh sb="2" eb="4">
      <t>ネンリョウ</t>
    </rPh>
    <phoneticPr fontId="5"/>
  </si>
  <si>
    <t>換算係数</t>
    <rPh sb="0" eb="2">
      <t>カンザン</t>
    </rPh>
    <rPh sb="2" eb="4">
      <t>ケイスウ</t>
    </rPh>
    <phoneticPr fontId="5"/>
  </si>
  <si>
    <t>構内
使用
電力量</t>
    <rPh sb="0" eb="2">
      <t>コウナイ</t>
    </rPh>
    <rPh sb="3" eb="5">
      <t>シヨウ</t>
    </rPh>
    <rPh sb="6" eb="8">
      <t>デンリョク</t>
    </rPh>
    <rPh sb="8" eb="9">
      <t>リョウ</t>
    </rPh>
    <phoneticPr fontId="5"/>
  </si>
  <si>
    <t>薄青欄は値を記入</t>
    <rPh sb="0" eb="1">
      <t>ウス</t>
    </rPh>
    <rPh sb="1" eb="2">
      <t>アオ</t>
    </rPh>
    <rPh sb="2" eb="3">
      <t>ラン</t>
    </rPh>
    <rPh sb="4" eb="5">
      <t>アタイ</t>
    </rPh>
    <rPh sb="6" eb="8">
      <t>キニュウ</t>
    </rPh>
    <phoneticPr fontId="5"/>
  </si>
  <si>
    <t>無色欄は自動計算（入力は不要）</t>
    <rPh sb="0" eb="2">
      <t>ムショク</t>
    </rPh>
    <rPh sb="2" eb="3">
      <t>ラン</t>
    </rPh>
    <rPh sb="4" eb="6">
      <t>ジドウ</t>
    </rPh>
    <rPh sb="6" eb="8">
      <t>ケイサン</t>
    </rPh>
    <rPh sb="9" eb="11">
      <t>ニュウリョク</t>
    </rPh>
    <rPh sb="12" eb="14">
      <t>フヨウ</t>
    </rPh>
    <phoneticPr fontId="5"/>
  </si>
  <si>
    <t>燃料消費量</t>
    <rPh sb="0" eb="2">
      <t>ネンリョウ</t>
    </rPh>
    <rPh sb="2" eb="5">
      <t>ショウヒリョウ</t>
    </rPh>
    <phoneticPr fontId="5"/>
  </si>
  <si>
    <t>燃料使用量</t>
    <rPh sb="0" eb="2">
      <t>ネンリョウ</t>
    </rPh>
    <rPh sb="2" eb="5">
      <t>シヨウリョウ</t>
    </rPh>
    <phoneticPr fontId="5"/>
  </si>
  <si>
    <t>熱量換算燃料使用量</t>
    <rPh sb="0" eb="2">
      <t>ネツリョウ</t>
    </rPh>
    <rPh sb="2" eb="4">
      <t>カンザン</t>
    </rPh>
    <rPh sb="4" eb="6">
      <t>ネンリョウ</t>
    </rPh>
    <rPh sb="6" eb="9">
      <t>シヨウリョウ</t>
    </rPh>
    <phoneticPr fontId="5"/>
  </si>
  <si>
    <t>原油換算燃料使用量</t>
    <rPh sb="0" eb="2">
      <t>ゲンユ</t>
    </rPh>
    <rPh sb="2" eb="4">
      <t>カンザン</t>
    </rPh>
    <rPh sb="4" eb="6">
      <t>ネンリョウ</t>
    </rPh>
    <rPh sb="6" eb="9">
      <t>シヨウリョウ</t>
    </rPh>
    <phoneticPr fontId="5"/>
  </si>
  <si>
    <t>蒸気利用量</t>
    <rPh sb="0" eb="2">
      <t>ジョウキ</t>
    </rPh>
    <rPh sb="2" eb="4">
      <t>リヨウ</t>
    </rPh>
    <rPh sb="4" eb="5">
      <t>リョウ</t>
    </rPh>
    <phoneticPr fontId="5"/>
  </si>
  <si>
    <t>温水利用量</t>
    <rPh sb="0" eb="2">
      <t>オンスイ</t>
    </rPh>
    <rPh sb="2" eb="4">
      <t>リヨウ</t>
    </rPh>
    <rPh sb="4" eb="5">
      <t>リョウ</t>
    </rPh>
    <phoneticPr fontId="5"/>
  </si>
  <si>
    <t>冷水利用量</t>
    <rPh sb="0" eb="2">
      <t>レイスイ</t>
    </rPh>
    <rPh sb="2" eb="4">
      <t>リヨウ</t>
    </rPh>
    <rPh sb="4" eb="5">
      <t>リョウ</t>
    </rPh>
    <phoneticPr fontId="5"/>
  </si>
  <si>
    <t>CO2排出量</t>
    <rPh sb="3" eb="5">
      <t>ハイシュツ</t>
    </rPh>
    <rPh sb="5" eb="6">
      <t>リョウ</t>
    </rPh>
    <phoneticPr fontId="5"/>
  </si>
  <si>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5"/>
  </si>
  <si>
    <t>Nm3/年</t>
    <rPh sb="4" eb="5">
      <t>ネン</t>
    </rPh>
    <phoneticPr fontId="5"/>
  </si>
  <si>
    <t>＜自家発電設備使用者＞</t>
    <rPh sb="1" eb="3">
      <t>ジカ</t>
    </rPh>
    <rPh sb="3" eb="5">
      <t>ハツデン</t>
    </rPh>
    <rPh sb="5" eb="7">
      <t>セツビ</t>
    </rPh>
    <rPh sb="7" eb="10">
      <t>シヨウシャ</t>
    </rPh>
    <phoneticPr fontId="5"/>
  </si>
  <si>
    <t>法 人 名</t>
    <phoneticPr fontId="5"/>
  </si>
  <si>
    <t>住　　所</t>
    <phoneticPr fontId="5"/>
  </si>
  <si>
    <t>郵便</t>
    <phoneticPr fontId="5"/>
  </si>
  <si>
    <t>-</t>
    <phoneticPr fontId="5"/>
  </si>
  <si>
    <t>効果検証データシート(自家発電設備)</t>
    <rPh sb="0" eb="2">
      <t>コウカ</t>
    </rPh>
    <rPh sb="2" eb="4">
      <t>ケンショウ</t>
    </rPh>
    <rPh sb="11" eb="13">
      <t>ジカ</t>
    </rPh>
    <rPh sb="13" eb="15">
      <t>ハツデン</t>
    </rPh>
    <rPh sb="15" eb="17">
      <t>セツビ</t>
    </rPh>
    <phoneticPr fontId="5"/>
  </si>
  <si>
    <t>平成３０年度天然ガスの環境調和等に資する利用促進事業費補助金</t>
    <phoneticPr fontId="5"/>
  </si>
  <si>
    <t>（別紙１６－１）</t>
    <rPh sb="1" eb="3">
      <t>ベッシ</t>
    </rPh>
    <phoneticPr fontId="5"/>
  </si>
  <si>
    <t>（別紙１６－２）</t>
    <rPh sb="1" eb="3">
      <t>ベッシ</t>
    </rPh>
    <phoneticPr fontId="5"/>
  </si>
  <si>
    <t>※３　高位発熱量１GJに相当する数量を原油０．０２５８klとすること。</t>
    <phoneticPr fontId="5"/>
  </si>
  <si>
    <t>　　　（「エネルギーの使用の合理化に関する法律施行規則 第４条」における方式。）</t>
    <phoneticPr fontId="5"/>
  </si>
  <si>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5"/>
  </si>
  <si>
    <t>【添付が必要な資料】</t>
    <rPh sb="1" eb="3">
      <t>テンプ</t>
    </rPh>
    <rPh sb="4" eb="6">
      <t>ヒツヨウ</t>
    </rPh>
    <rPh sb="7" eb="9">
      <t>シリョウ</t>
    </rPh>
    <phoneticPr fontId="5"/>
  </si>
  <si>
    <t>●　運転実績の根拠となる資料を添付すること。</t>
    <rPh sb="2" eb="4">
      <t>ウンテン</t>
    </rPh>
    <rPh sb="4" eb="6">
      <t>ジッセキ</t>
    </rPh>
    <rPh sb="7" eb="9">
      <t>コンキョ</t>
    </rPh>
    <rPh sb="12" eb="14">
      <t>シリョウ</t>
    </rPh>
    <rPh sb="15" eb="17">
      <t>テンプ</t>
    </rPh>
    <phoneticPr fontId="5"/>
  </si>
  <si>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5"/>
  </si>
  <si>
    <t>役　職</t>
    <rPh sb="0" eb="1">
      <t>ヤク</t>
    </rPh>
    <rPh sb="2" eb="3">
      <t>ショク</t>
    </rPh>
    <phoneticPr fontId="5"/>
  </si>
  <si>
    <t>　　　消費量を測定する専用の計測装置の値を記入し、加えて補助事業方式燃料の購入量を判断できるデータ</t>
    <rPh sb="7" eb="9">
      <t>ソクテイ</t>
    </rPh>
    <rPh sb="11" eb="13">
      <t>センヨウ</t>
    </rPh>
    <rPh sb="14" eb="16">
      <t>ケイソク</t>
    </rPh>
    <rPh sb="16" eb="18">
      <t>ソウチ</t>
    </rPh>
    <rPh sb="19" eb="20">
      <t>アタイ</t>
    </rPh>
    <rPh sb="21" eb="23">
      <t>キニュウ</t>
    </rPh>
    <rPh sb="28" eb="30">
      <t>ホジョ</t>
    </rPh>
    <rPh sb="30" eb="32">
      <t>ジギョウ</t>
    </rPh>
    <rPh sb="32" eb="34">
      <t>ホウシキ</t>
    </rPh>
    <rPh sb="34" eb="36">
      <t>ネンリョウ</t>
    </rPh>
    <phoneticPr fontId="5"/>
  </si>
  <si>
    <t>　　　（請求書等）の写しを添付すること。</t>
    <phoneticPr fontId="5"/>
  </si>
  <si>
    <r>
      <t>送電電力量</t>
    </r>
    <r>
      <rPr>
        <sz val="6"/>
        <rFont val="Meiryo UI"/>
        <family val="3"/>
        <charset val="128"/>
      </rPr>
      <t>※1</t>
    </r>
    <rPh sb="0" eb="2">
      <t>ソウデン</t>
    </rPh>
    <rPh sb="2" eb="4">
      <t>デンリョク</t>
    </rPh>
    <rPh sb="4" eb="5">
      <t>リョウ</t>
    </rPh>
    <phoneticPr fontId="5"/>
  </si>
  <si>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5"/>
  </si>
  <si>
    <r>
      <t xml:space="preserve">※２  </t>
    </r>
    <r>
      <rPr>
        <u/>
        <sz val="10"/>
        <rFont val="ＭＳ 明朝"/>
        <family val="1"/>
        <charset val="128"/>
      </rPr>
      <t>データ収集期間は補助事業完了翌年度４月から１ヶ年とする。</t>
    </r>
    <r>
      <rPr>
        <sz val="10"/>
        <rFont val="ＭＳ 明朝"/>
        <family val="1"/>
        <charset val="128"/>
      </rPr>
      <t>原則、補助事業方式の燃焼設備の燃料</t>
    </r>
    <rPh sb="19" eb="21">
      <t>ネンド</t>
    </rPh>
    <rPh sb="22" eb="23">
      <t>ツキ</t>
    </rPh>
    <rPh sb="32" eb="34">
      <t>ゲンソク</t>
    </rPh>
    <rPh sb="35" eb="37">
      <t>ホジョ</t>
    </rPh>
    <rPh sb="37" eb="39">
      <t>ジギョウ</t>
    </rPh>
    <rPh sb="39" eb="41">
      <t>ホウシキ</t>
    </rPh>
    <rPh sb="44" eb="46">
      <t>セツビ</t>
    </rPh>
    <phoneticPr fontId="5"/>
  </si>
  <si>
    <t>Ｋ</t>
    <phoneticPr fontId="5"/>
  </si>
  <si>
    <t>0K1</t>
    <phoneticPr fontId="5"/>
  </si>
  <si>
    <t>GJ/千Nm3</t>
    <phoneticPr fontId="5"/>
  </si>
  <si>
    <t>昼間（電気需要平準化時間帯以外）</t>
    <phoneticPr fontId="5"/>
  </si>
  <si>
    <t>GJ/MWh</t>
    <phoneticPr fontId="5"/>
  </si>
  <si>
    <t>GJ/GJ</t>
    <phoneticPr fontId="5"/>
  </si>
  <si>
    <t>電気需要平準化時間帯</t>
    <phoneticPr fontId="5"/>
  </si>
  <si>
    <t>GJ/MWh</t>
    <phoneticPr fontId="5"/>
  </si>
  <si>
    <t>GJ/GJ</t>
    <phoneticPr fontId="5"/>
  </si>
  <si>
    <t>夜間</t>
    <phoneticPr fontId="5"/>
  </si>
  <si>
    <t>GJ/MWh</t>
    <phoneticPr fontId="5"/>
  </si>
  <si>
    <t>GJ/GJ</t>
    <phoneticPr fontId="5"/>
  </si>
  <si>
    <t>逆潮流電力</t>
    <phoneticPr fontId="5"/>
  </si>
  <si>
    <t>GJ/MWh</t>
    <phoneticPr fontId="5"/>
  </si>
  <si>
    <t>②</t>
    <phoneticPr fontId="5"/>
  </si>
  <si>
    <t>③</t>
    <phoneticPr fontId="5"/>
  </si>
  <si>
    <t>④</t>
    <phoneticPr fontId="5"/>
  </si>
  <si>
    <t>⑤</t>
    <phoneticPr fontId="5"/>
  </si>
  <si>
    <t>⑥</t>
    <phoneticPr fontId="5"/>
  </si>
  <si>
    <t>標準状態(0℃、1気圧）に換算</t>
    <phoneticPr fontId="5"/>
  </si>
  <si>
    <t>⑦</t>
    <phoneticPr fontId="5"/>
  </si>
  <si>
    <t>⑧</t>
    <phoneticPr fontId="5"/>
  </si>
  <si>
    <t>⑨</t>
    <phoneticPr fontId="5"/>
  </si>
  <si>
    <t>⑪</t>
    <phoneticPr fontId="5"/>
  </si>
  <si>
    <t>⑫</t>
    <phoneticPr fontId="5"/>
  </si>
  <si>
    <t>⑬</t>
    <phoneticPr fontId="5"/>
  </si>
  <si>
    <t>⑭</t>
    <phoneticPr fontId="5"/>
  </si>
  <si>
    <t>⑮</t>
    <phoneticPr fontId="5"/>
  </si>
  <si>
    <t>⑯</t>
    <phoneticPr fontId="5"/>
  </si>
  <si>
    <t>⑰</t>
    <phoneticPr fontId="5"/>
  </si>
  <si>
    <t>⑱</t>
    <phoneticPr fontId="5"/>
  </si>
  <si>
    <t>％</t>
    <phoneticPr fontId="5"/>
  </si>
  <si>
    <t>⑲</t>
    <phoneticPr fontId="5"/>
  </si>
  <si>
    <t>⑳</t>
    <phoneticPr fontId="5"/>
  </si>
  <si>
    <t>NO</t>
    <phoneticPr fontId="5"/>
  </si>
  <si>
    <t>tCO2/年</t>
    <phoneticPr fontId="5"/>
  </si>
  <si>
    <t>▲tCO2/年</t>
    <phoneticPr fontId="5"/>
  </si>
  <si>
    <t>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</si>
</sst>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
    <numFmt numFmtId="178" formatCode="#,##0.0_ "/>
    <numFmt numFmtId="179" formatCode="0.0_);[Red]\(0.0\)"/>
    <numFmt numFmtId="180" formatCode="#,##0.0_ ;[Red]\-#,##0.0\ "/>
    <numFmt numFmtId="181" formatCode="0.00_ ;[Red]\-0.00\ "/>
    <numFmt numFmtId="182" formatCode="0.00_ "/>
    <numFmt numFmtId="183" formatCode="0.0%"/>
    <numFmt numFmtId="184" formatCode="#,##0.0;[Red]\-#,##0.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1"/>
      <color indexed="8"/>
      <name val="ＭＳ 明朝"/>
      <family val="1"/>
      <charset val="128"/>
    </font>
    <font>
      <sz val="13"/>
      <name val="ＭＳ 明朝"/>
      <family val="1"/>
      <charset val="128"/>
    </font>
    <font>
      <sz val="11"/>
      <color theme="1"/>
      <name val="ＭＳ 明朝"/>
      <family val="1"/>
      <charset val="128"/>
    </font>
    <font>
      <sz val="11"/>
      <color theme="1"/>
      <name val="ＭＳ Ｐゴシック"/>
      <family val="3"/>
      <charset val="128"/>
    </font>
    <font>
      <sz val="11"/>
      <color theme="1"/>
      <name val="Century"/>
      <family val="2"/>
      <charset val="128"/>
    </font>
    <font>
      <sz val="8"/>
      <name val="ＭＳ 明朝"/>
      <family val="1"/>
      <charset val="128"/>
    </font>
    <font>
      <b/>
      <sz val="13"/>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b/>
      <sz val="13"/>
      <color theme="1"/>
      <name val="ＭＳ 明朝"/>
      <family val="1"/>
      <charset val="128"/>
    </font>
    <font>
      <sz val="13"/>
      <color theme="1"/>
      <name val="ＭＳ 明朝"/>
      <family val="1"/>
      <charset val="128"/>
    </font>
    <font>
      <b/>
      <sz val="10"/>
      <name val="ＭＳ 明朝"/>
      <family val="1"/>
      <charset val="128"/>
    </font>
    <font>
      <sz val="12"/>
      <name val="ＭＳ Ｐゴシック"/>
      <family val="3"/>
      <charset val="128"/>
    </font>
    <font>
      <sz val="11"/>
      <name val="ＭＳ ゴシック"/>
      <family val="3"/>
      <charset val="128"/>
    </font>
    <font>
      <b/>
      <sz val="11"/>
      <name val="ＭＳ 明朝"/>
      <family val="1"/>
      <charset val="128"/>
    </font>
    <font>
      <sz val="7"/>
      <name val="ＭＳ 明朝"/>
      <family val="1"/>
      <charset val="128"/>
    </font>
    <font>
      <vertAlign val="superscript"/>
      <sz val="9"/>
      <name val="ＭＳ 明朝"/>
      <family val="1"/>
      <charset val="128"/>
    </font>
    <font>
      <vertAlign val="superscript"/>
      <sz val="11"/>
      <name val="ＭＳ 明朝"/>
      <family val="1"/>
      <charset val="128"/>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11"/>
      <color theme="1"/>
      <name val="Meiryo UI"/>
      <family val="3"/>
      <charset val="128"/>
    </font>
    <font>
      <sz val="10"/>
      <color theme="1"/>
      <name val="Meiryo UI"/>
      <family val="3"/>
      <charset val="128"/>
    </font>
    <font>
      <sz val="8"/>
      <name val="Meiryo UI"/>
      <family val="3"/>
      <charset val="128"/>
    </font>
    <font>
      <sz val="9"/>
      <color indexed="81"/>
      <name val="ＭＳ Ｐゴシック"/>
      <family val="3"/>
      <charset val="128"/>
    </font>
    <font>
      <sz val="6"/>
      <name val="ＭＳ 明朝"/>
      <family val="1"/>
      <charset val="128"/>
    </font>
    <font>
      <sz val="8"/>
      <name val="ＭＳ Ｐゴシック"/>
      <family val="3"/>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11"/>
      <color theme="0" tint="-0.34998626667073579"/>
      <name val="Meiryo UI"/>
      <family val="3"/>
      <charset val="128"/>
    </font>
    <font>
      <sz val="11"/>
      <color theme="0" tint="-0.34998626667073579"/>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s>
  <cellStyleXfs count="7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4"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27"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176" fontId="4" fillId="0" borderId="0" applyFont="0" applyFill="0" applyBorder="0" applyAlignment="0" applyProtection="0"/>
    <xf numFmtId="0" fontId="21" fillId="7" borderId="4" applyNumberFormat="0" applyAlignment="0" applyProtection="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22" fillId="4" borderId="0" applyNumberFormat="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alignment vertical="center"/>
    </xf>
    <xf numFmtId="0" fontId="32" fillId="0" borderId="0">
      <alignment vertical="center"/>
    </xf>
    <xf numFmtId="0" fontId="4" fillId="0" borderId="0">
      <alignment vertical="center"/>
    </xf>
    <xf numFmtId="0" fontId="4" fillId="0" borderId="0"/>
    <xf numFmtId="0" fontId="4" fillId="0" borderId="0">
      <alignment vertical="center"/>
    </xf>
    <xf numFmtId="0" fontId="3" fillId="0" borderId="0">
      <alignment vertical="center"/>
    </xf>
    <xf numFmtId="0" fontId="4" fillId="0" borderId="0">
      <alignment vertical="center"/>
    </xf>
    <xf numFmtId="0" fontId="27"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59" fillId="0" borderId="0" applyNumberFormat="0" applyFill="0" applyBorder="0" applyAlignment="0" applyProtection="0">
      <alignment vertical="top"/>
      <protection locked="0"/>
    </xf>
    <xf numFmtId="0" fontId="4" fillId="0" borderId="0"/>
    <xf numFmtId="0" fontId="4" fillId="0" borderId="0">
      <alignment vertical="center"/>
    </xf>
    <xf numFmtId="0" fontId="4" fillId="0" borderId="0">
      <alignment vertical="center"/>
    </xf>
    <xf numFmtId="0" fontId="61" fillId="0" borderId="0">
      <alignment vertical="center"/>
    </xf>
    <xf numFmtId="0" fontId="42" fillId="0" borderId="0">
      <alignment vertical="center"/>
    </xf>
    <xf numFmtId="38" fontId="61" fillId="0" borderId="0" applyFont="0" applyFill="0" applyBorder="0" applyAlignment="0" applyProtection="0">
      <alignment vertical="center"/>
    </xf>
    <xf numFmtId="9" fontId="61" fillId="0" borderId="0" applyFont="0" applyFill="0" applyBorder="0" applyAlignment="0" applyProtection="0">
      <alignment vertical="center"/>
    </xf>
    <xf numFmtId="38" fontId="4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441">
    <xf numFmtId="0" fontId="0" fillId="0" borderId="0" xfId="0"/>
    <xf numFmtId="0" fontId="28" fillId="0" borderId="0" xfId="0" applyNumberFormat="1" applyFont="1" applyAlignment="1"/>
    <xf numFmtId="0" fontId="23" fillId="0" borderId="0" xfId="0" applyNumberFormat="1" applyFont="1" applyBorder="1" applyAlignment="1">
      <alignment vertical="center"/>
    </xf>
    <xf numFmtId="0" fontId="23" fillId="0" borderId="0" xfId="0" applyNumberFormat="1" applyFont="1" applyBorder="1" applyAlignment="1"/>
    <xf numFmtId="0" fontId="25" fillId="0" borderId="0" xfId="0" applyNumberFormat="1" applyFont="1" applyBorder="1" applyAlignment="1">
      <alignment horizontal="center"/>
    </xf>
    <xf numFmtId="0" fontId="33" fillId="0" borderId="0" xfId="0" applyNumberFormat="1" applyFont="1" applyBorder="1" applyAlignment="1">
      <alignment horizontal="center"/>
    </xf>
    <xf numFmtId="0" fontId="23" fillId="0" borderId="0" xfId="0" applyNumberFormat="1" applyFont="1" applyAlignment="1"/>
    <xf numFmtId="0" fontId="29" fillId="0" borderId="0" xfId="0" applyNumberFormat="1" applyFont="1" applyAlignment="1"/>
    <xf numFmtId="0" fontId="30" fillId="0" borderId="0" xfId="0" applyNumberFormat="1" applyFont="1" applyAlignment="1"/>
    <xf numFmtId="0" fontId="39" fillId="0" borderId="0" xfId="0" applyNumberFormat="1" applyFont="1" applyFill="1" applyAlignment="1"/>
    <xf numFmtId="0" fontId="23" fillId="0" borderId="0" xfId="0" applyNumberFormat="1" applyFont="1" applyBorder="1" applyAlignment="1">
      <alignment horizontal="left" vertical="center"/>
    </xf>
    <xf numFmtId="0" fontId="40" fillId="0" borderId="0" xfId="0" applyNumberFormat="1" applyFont="1" applyAlignment="1">
      <alignment horizontal="center"/>
    </xf>
    <xf numFmtId="0" fontId="33" fillId="0" borderId="0" xfId="0" applyNumberFormat="1" applyFont="1" applyAlignment="1"/>
    <xf numFmtId="0" fontId="40" fillId="0" borderId="0" xfId="0" applyNumberFormat="1" applyFont="1" applyAlignment="1">
      <alignment horizontal="centerContinuous"/>
    </xf>
    <xf numFmtId="0" fontId="25" fillId="0" borderId="0" xfId="0" applyNumberFormat="1" applyFont="1" applyAlignment="1"/>
    <xf numFmtId="0" fontId="25" fillId="0" borderId="0" xfId="0" applyNumberFormat="1" applyFont="1" applyBorder="1" applyAlignment="1" applyProtection="1">
      <alignment vertical="top"/>
      <protection locked="0"/>
    </xf>
    <xf numFmtId="0" fontId="29" fillId="0" borderId="0" xfId="0" applyNumberFormat="1" applyFont="1" applyAlignment="1">
      <alignment vertical="center"/>
    </xf>
    <xf numFmtId="0" fontId="25" fillId="0" borderId="0" xfId="0" applyNumberFormat="1" applyFont="1" applyBorder="1" applyAlignment="1">
      <alignment vertical="center"/>
    </xf>
    <xf numFmtId="0" fontId="47" fillId="0" borderId="0" xfId="0" applyNumberFormat="1" applyFont="1" applyBorder="1" applyAlignment="1" applyProtection="1">
      <alignment vertical="top"/>
      <protection locked="0"/>
    </xf>
    <xf numFmtId="0" fontId="0" fillId="0" borderId="0" xfId="0" applyNumberFormat="1" applyBorder="1" applyAlignment="1" applyProtection="1">
      <alignment vertical="top"/>
      <protection locked="0"/>
    </xf>
    <xf numFmtId="0" fontId="24" fillId="0" borderId="0" xfId="0" applyNumberFormat="1" applyFont="1" applyBorder="1" applyAlignment="1">
      <alignment horizontal="center"/>
    </xf>
    <xf numFmtId="0" fontId="34" fillId="0" borderId="0" xfId="0" applyNumberFormat="1" applyFont="1" applyAlignment="1">
      <alignment horizontal="center"/>
    </xf>
    <xf numFmtId="0" fontId="57" fillId="0" borderId="0" xfId="0" applyNumberFormat="1" applyFont="1" applyBorder="1" applyAlignment="1">
      <alignment vertical="center"/>
    </xf>
    <xf numFmtId="181" fontId="49" fillId="27" borderId="20" xfId="60" applyNumberFormat="1" applyFont="1" applyFill="1" applyBorder="1" applyAlignment="1">
      <alignment vertical="center"/>
    </xf>
    <xf numFmtId="181" fontId="49" fillId="27" borderId="22" xfId="60" applyNumberFormat="1" applyFont="1" applyFill="1" applyBorder="1" applyAlignment="1">
      <alignment vertical="center"/>
    </xf>
    <xf numFmtId="181" fontId="49" fillId="25" borderId="25" xfId="60" applyNumberFormat="1" applyFont="1" applyFill="1" applyBorder="1" applyAlignment="1">
      <alignment vertical="center"/>
    </xf>
    <xf numFmtId="0" fontId="49" fillId="24" borderId="77" xfId="60" applyFont="1" applyFill="1" applyBorder="1" applyAlignment="1">
      <alignment horizontal="center" vertical="center" wrapText="1"/>
    </xf>
    <xf numFmtId="181" fontId="49" fillId="24" borderId="77" xfId="60" applyNumberFormat="1" applyFont="1" applyFill="1" applyBorder="1" applyAlignment="1">
      <alignment vertical="center"/>
    </xf>
    <xf numFmtId="0" fontId="23" fillId="24" borderId="0" xfId="67" applyNumberFormat="1" applyFont="1" applyFill="1" applyBorder="1" applyAlignment="1">
      <alignment vertical="center"/>
    </xf>
    <xf numFmtId="0" fontId="23" fillId="0" borderId="0" xfId="67" applyNumberFormat="1" applyFont="1" applyBorder="1" applyAlignment="1">
      <alignment vertical="center"/>
    </xf>
    <xf numFmtId="0" fontId="49" fillId="24" borderId="0" xfId="67" applyNumberFormat="1" applyFont="1" applyFill="1" applyAlignment="1">
      <alignment vertical="center"/>
    </xf>
    <xf numFmtId="0" fontId="23" fillId="0" borderId="0" xfId="67" applyNumberFormat="1" applyFont="1" applyAlignment="1">
      <alignment vertical="center"/>
    </xf>
    <xf numFmtId="0" fontId="43" fillId="24" borderId="0" xfId="67" applyNumberFormat="1" applyFont="1" applyFill="1" applyAlignment="1">
      <alignment horizontal="center" vertical="center"/>
    </xf>
    <xf numFmtId="0" fontId="23" fillId="24" borderId="0" xfId="67" applyNumberFormat="1" applyFont="1" applyFill="1" applyAlignment="1">
      <alignment vertical="center"/>
    </xf>
    <xf numFmtId="0" fontId="49" fillId="24" borderId="0" xfId="67" applyFont="1" applyFill="1" applyBorder="1" applyAlignment="1">
      <alignment vertical="center" wrapText="1"/>
    </xf>
    <xf numFmtId="181" fontId="49" fillId="25" borderId="83" xfId="67" applyNumberFormat="1" applyFont="1" applyFill="1" applyBorder="1" applyAlignment="1">
      <alignment vertical="center"/>
    </xf>
    <xf numFmtId="179" fontId="49" fillId="24" borderId="14" xfId="67" applyNumberFormat="1" applyFont="1" applyFill="1" applyBorder="1" applyAlignment="1">
      <alignment vertical="center"/>
    </xf>
    <xf numFmtId="0" fontId="49" fillId="24" borderId="20" xfId="67" applyNumberFormat="1" applyFont="1" applyFill="1" applyBorder="1" applyAlignment="1">
      <alignment vertical="center"/>
    </xf>
    <xf numFmtId="179" fontId="49" fillId="24" borderId="0" xfId="67" applyNumberFormat="1" applyFont="1" applyFill="1" applyBorder="1" applyAlignment="1">
      <alignment vertical="center" shrinkToFit="1"/>
    </xf>
    <xf numFmtId="179" fontId="49" fillId="24" borderId="0" xfId="67" applyNumberFormat="1" applyFont="1" applyFill="1" applyBorder="1" applyAlignment="1">
      <alignment vertical="center"/>
    </xf>
    <xf numFmtId="0" fontId="49" fillId="24" borderId="0" xfId="67" applyNumberFormat="1" applyFont="1" applyFill="1" applyBorder="1" applyAlignment="1">
      <alignment vertical="center" textRotation="255" wrapText="1"/>
    </xf>
    <xf numFmtId="0" fontId="49" fillId="24" borderId="0" xfId="67" applyNumberFormat="1" applyFont="1" applyFill="1" applyBorder="1" applyAlignment="1">
      <alignment vertical="center" wrapText="1"/>
    </xf>
    <xf numFmtId="181" fontId="49" fillId="25" borderId="84" xfId="67" applyNumberFormat="1" applyFont="1" applyFill="1" applyBorder="1" applyAlignment="1">
      <alignment vertical="center"/>
    </xf>
    <xf numFmtId="179" fontId="49" fillId="24" borderId="21" xfId="67" applyNumberFormat="1" applyFont="1" applyFill="1" applyBorder="1" applyAlignment="1">
      <alignment vertical="center"/>
    </xf>
    <xf numFmtId="0" fontId="49" fillId="24" borderId="22" xfId="67" applyNumberFormat="1" applyFont="1" applyFill="1" applyBorder="1" applyAlignment="1">
      <alignment vertical="center"/>
    </xf>
    <xf numFmtId="0" fontId="49" fillId="27" borderId="22" xfId="67" applyFont="1" applyFill="1" applyBorder="1">
      <alignment vertical="center"/>
    </xf>
    <xf numFmtId="0" fontId="49" fillId="24" borderId="0" xfId="67" applyFont="1" applyFill="1">
      <alignment vertical="center"/>
    </xf>
    <xf numFmtId="179" fontId="49" fillId="24" borderId="85" xfId="67" applyNumberFormat="1" applyFont="1" applyFill="1" applyBorder="1" applyAlignment="1">
      <alignment vertical="center"/>
    </xf>
    <xf numFmtId="179" fontId="49" fillId="24" borderId="22" xfId="67" applyNumberFormat="1" applyFont="1" applyFill="1" applyBorder="1" applyAlignment="1">
      <alignment vertical="center"/>
    </xf>
    <xf numFmtId="0" fontId="49" fillId="0" borderId="22" xfId="67" applyFont="1" applyBorder="1">
      <alignment vertical="center"/>
    </xf>
    <xf numFmtId="0" fontId="49" fillId="24" borderId="0" xfId="67" applyFont="1" applyFill="1" applyBorder="1" applyAlignment="1">
      <alignment horizontal="center" vertical="center" shrinkToFit="1"/>
    </xf>
    <xf numFmtId="0" fontId="49" fillId="24" borderId="77" xfId="67" applyNumberFormat="1" applyFont="1" applyFill="1" applyBorder="1" applyAlignment="1">
      <alignment horizontal="center" vertical="center" textRotation="255" wrapText="1"/>
    </xf>
    <xf numFmtId="0" fontId="49" fillId="24" borderId="77" xfId="67" applyNumberFormat="1" applyFont="1" applyFill="1" applyBorder="1" applyAlignment="1">
      <alignment vertical="center" wrapText="1"/>
    </xf>
    <xf numFmtId="0" fontId="49" fillId="24" borderId="77" xfId="67" applyFont="1" applyFill="1" applyBorder="1" applyAlignment="1">
      <alignment vertical="center" wrapText="1"/>
    </xf>
    <xf numFmtId="0" fontId="49" fillId="24" borderId="77" xfId="67" applyNumberFormat="1" applyFont="1" applyFill="1" applyBorder="1" applyAlignment="1">
      <alignment horizontal="center" vertical="center" wrapText="1"/>
    </xf>
    <xf numFmtId="0" fontId="49" fillId="24" borderId="77" xfId="67" applyFont="1" applyFill="1" applyBorder="1" applyAlignment="1">
      <alignment horizontal="center" vertical="center" wrapText="1"/>
    </xf>
    <xf numFmtId="178" fontId="49" fillId="24" borderId="77" xfId="67" applyNumberFormat="1" applyFont="1" applyFill="1" applyBorder="1" applyAlignment="1">
      <alignment horizontal="right" vertical="center"/>
    </xf>
    <xf numFmtId="178" fontId="49" fillId="24" borderId="77" xfId="67" applyNumberFormat="1" applyFont="1" applyFill="1" applyBorder="1" applyAlignment="1">
      <alignment horizontal="right" vertical="center" wrapText="1"/>
    </xf>
    <xf numFmtId="179" fontId="49" fillId="24" borderId="77" xfId="67" applyNumberFormat="1" applyFont="1" applyFill="1" applyBorder="1" applyAlignment="1">
      <alignment vertical="center"/>
    </xf>
    <xf numFmtId="0" fontId="23" fillId="24" borderId="77" xfId="67" applyNumberFormat="1" applyFont="1" applyFill="1" applyBorder="1" applyAlignment="1">
      <alignment horizontal="center" vertical="center"/>
    </xf>
    <xf numFmtId="179" fontId="49" fillId="24" borderId="77" xfId="67" applyNumberFormat="1" applyFont="1" applyFill="1" applyBorder="1" applyAlignment="1">
      <alignment horizontal="center" vertical="center"/>
    </xf>
    <xf numFmtId="0" fontId="23" fillId="24" borderId="77" xfId="67" applyNumberFormat="1" applyFont="1" applyFill="1" applyBorder="1" applyAlignment="1">
      <alignment vertical="center"/>
    </xf>
    <xf numFmtId="0" fontId="52" fillId="26" borderId="57" xfId="67" applyNumberFormat="1" applyFont="1" applyFill="1" applyBorder="1" applyAlignment="1">
      <alignment horizontal="center" vertical="center"/>
    </xf>
    <xf numFmtId="0" fontId="52" fillId="26" borderId="38" xfId="67" applyNumberFormat="1" applyFont="1" applyFill="1" applyBorder="1" applyAlignment="1">
      <alignment horizontal="center" vertical="center"/>
    </xf>
    <xf numFmtId="0" fontId="49" fillId="25" borderId="60" xfId="67" applyNumberFormat="1" applyFont="1" applyFill="1" applyBorder="1" applyAlignment="1">
      <alignment horizontal="center" vertical="center"/>
    </xf>
    <xf numFmtId="0" fontId="49" fillId="25" borderId="61" xfId="67" applyNumberFormat="1" applyFont="1" applyFill="1" applyBorder="1" applyAlignment="1">
      <alignment horizontal="center" vertical="center"/>
    </xf>
    <xf numFmtId="0" fontId="49" fillId="25" borderId="62" xfId="67" applyNumberFormat="1" applyFont="1" applyFill="1" applyBorder="1" applyAlignment="1">
      <alignment horizontal="center" vertical="center"/>
    </xf>
    <xf numFmtId="0" fontId="23" fillId="0" borderId="35" xfId="67" applyNumberFormat="1" applyFont="1" applyBorder="1" applyAlignment="1">
      <alignment vertical="center"/>
    </xf>
    <xf numFmtId="180" fontId="49" fillId="27" borderId="48" xfId="67" applyNumberFormat="1" applyFont="1" applyFill="1" applyBorder="1" applyAlignment="1">
      <alignment vertical="center"/>
    </xf>
    <xf numFmtId="180" fontId="49" fillId="27" borderId="27" xfId="67" applyNumberFormat="1" applyFont="1" applyFill="1" applyBorder="1" applyAlignment="1">
      <alignment vertical="center"/>
    </xf>
    <xf numFmtId="180" fontId="49" fillId="27" borderId="64" xfId="67" applyNumberFormat="1" applyFont="1" applyFill="1" applyBorder="1" applyAlignment="1">
      <alignment vertical="center"/>
    </xf>
    <xf numFmtId="180" fontId="49" fillId="0" borderId="48" xfId="67" applyNumberFormat="1" applyFont="1" applyFill="1" applyBorder="1" applyAlignment="1">
      <alignment vertical="center"/>
    </xf>
    <xf numFmtId="180" fontId="49" fillId="0" borderId="27" xfId="67" applyNumberFormat="1" applyFont="1" applyFill="1" applyBorder="1" applyAlignment="1">
      <alignment vertical="center"/>
    </xf>
    <xf numFmtId="180" fontId="49" fillId="0" borderId="64" xfId="67" applyNumberFormat="1" applyFont="1" applyFill="1" applyBorder="1" applyAlignment="1">
      <alignment vertical="center"/>
    </xf>
    <xf numFmtId="180" fontId="49" fillId="24" borderId="86" xfId="67" applyNumberFormat="1" applyFont="1" applyFill="1" applyBorder="1" applyAlignment="1">
      <alignment vertical="center"/>
    </xf>
    <xf numFmtId="180" fontId="49" fillId="24" borderId="87" xfId="67" applyNumberFormat="1" applyFont="1" applyFill="1" applyBorder="1" applyAlignment="1">
      <alignment vertical="center"/>
    </xf>
    <xf numFmtId="180" fontId="49" fillId="24" borderId="47" xfId="67" applyNumberFormat="1" applyFont="1" applyFill="1" applyBorder="1" applyAlignment="1">
      <alignment vertical="center"/>
    </xf>
    <xf numFmtId="38" fontId="49" fillId="27" borderId="48" xfId="33" applyNumberFormat="1" applyFont="1" applyFill="1" applyBorder="1" applyAlignment="1">
      <alignment vertical="center"/>
    </xf>
    <xf numFmtId="38" fontId="49" fillId="27" borderId="27" xfId="33" applyNumberFormat="1" applyFont="1" applyFill="1" applyBorder="1" applyAlignment="1">
      <alignment vertical="center"/>
    </xf>
    <xf numFmtId="38" fontId="49" fillId="27" borderId="66" xfId="33" applyNumberFormat="1" applyFont="1" applyFill="1" applyBorder="1" applyAlignment="1">
      <alignment vertical="center"/>
    </xf>
    <xf numFmtId="179" fontId="49" fillId="0" borderId="48" xfId="67" applyNumberFormat="1" applyFont="1" applyFill="1" applyBorder="1" applyAlignment="1">
      <alignment horizontal="right" vertical="center"/>
    </xf>
    <xf numFmtId="179" fontId="49" fillId="0" borderId="27" xfId="67" applyNumberFormat="1" applyFont="1" applyFill="1" applyBorder="1" applyAlignment="1">
      <alignment horizontal="right" vertical="center"/>
    </xf>
    <xf numFmtId="179" fontId="49" fillId="0" borderId="66" xfId="67" applyNumberFormat="1" applyFont="1" applyFill="1" applyBorder="1" applyAlignment="1">
      <alignment horizontal="right" vertical="center"/>
    </xf>
    <xf numFmtId="0" fontId="23" fillId="0" borderId="0" xfId="67" applyNumberFormat="1" applyFont="1" applyFill="1" applyBorder="1" applyAlignment="1">
      <alignment vertical="center"/>
    </xf>
    <xf numFmtId="179" fontId="49" fillId="0" borderId="48" xfId="67" applyNumberFormat="1" applyFont="1" applyFill="1" applyBorder="1" applyAlignment="1">
      <alignment horizontal="right" vertical="center" wrapText="1"/>
    </xf>
    <xf numFmtId="179" fontId="49" fillId="0" borderId="27" xfId="67" applyNumberFormat="1" applyFont="1" applyFill="1" applyBorder="1" applyAlignment="1">
      <alignment horizontal="right" vertical="center" wrapText="1"/>
    </xf>
    <xf numFmtId="179" fontId="49" fillId="0" borderId="66" xfId="67" applyNumberFormat="1" applyFont="1" applyFill="1" applyBorder="1" applyAlignment="1">
      <alignment horizontal="right" vertical="center" wrapText="1"/>
    </xf>
    <xf numFmtId="179" fontId="49" fillId="0" borderId="68" xfId="67" applyNumberFormat="1" applyFont="1" applyFill="1" applyBorder="1" applyAlignment="1">
      <alignment horizontal="right" vertical="center"/>
    </xf>
    <xf numFmtId="179" fontId="49" fillId="0" borderId="69" xfId="67" applyNumberFormat="1" applyFont="1" applyFill="1" applyBorder="1" applyAlignment="1">
      <alignment horizontal="right" vertical="center"/>
    </xf>
    <xf numFmtId="179" fontId="49" fillId="0" borderId="70" xfId="67" applyNumberFormat="1" applyFont="1" applyFill="1" applyBorder="1" applyAlignment="1">
      <alignment horizontal="right" vertical="center"/>
    </xf>
    <xf numFmtId="0" fontId="49" fillId="24" borderId="0" xfId="67" applyNumberFormat="1" applyFont="1" applyFill="1" applyBorder="1" applyAlignment="1">
      <alignment vertical="center"/>
    </xf>
    <xf numFmtId="0" fontId="49" fillId="25" borderId="58" xfId="67" applyNumberFormat="1" applyFont="1" applyFill="1" applyBorder="1" applyAlignment="1">
      <alignment vertical="center"/>
    </xf>
    <xf numFmtId="0" fontId="55" fillId="25" borderId="52" xfId="67" applyNumberFormat="1" applyFont="1" applyFill="1" applyBorder="1" applyAlignment="1">
      <alignment horizontal="center" vertical="center"/>
    </xf>
    <xf numFmtId="0" fontId="55" fillId="25" borderId="43" xfId="67" applyNumberFormat="1" applyFont="1" applyFill="1" applyBorder="1" applyAlignment="1">
      <alignment horizontal="center" vertical="center"/>
    </xf>
    <xf numFmtId="0" fontId="49" fillId="24" borderId="0" xfId="67" applyNumberFormat="1" applyFont="1" applyFill="1" applyBorder="1" applyAlignment="1">
      <alignment horizontal="center" vertical="center" wrapText="1"/>
    </xf>
    <xf numFmtId="0" fontId="49" fillId="24" borderId="13" xfId="67" applyNumberFormat="1" applyFont="1" applyFill="1" applyBorder="1" applyAlignment="1">
      <alignment vertical="center"/>
    </xf>
    <xf numFmtId="0" fontId="26" fillId="24" borderId="0" xfId="67" applyNumberFormat="1" applyFont="1" applyFill="1" applyBorder="1" applyAlignment="1">
      <alignment vertical="center"/>
    </xf>
    <xf numFmtId="183" fontId="50" fillId="24" borderId="0" xfId="67" applyNumberFormat="1" applyFont="1" applyFill="1" applyBorder="1" applyAlignment="1">
      <alignment vertical="center"/>
    </xf>
    <xf numFmtId="0" fontId="49" fillId="24" borderId="0" xfId="67" applyNumberFormat="1" applyFont="1" applyFill="1" applyBorder="1" applyAlignment="1">
      <alignment horizontal="left" vertical="center"/>
    </xf>
    <xf numFmtId="0" fontId="49" fillId="24" borderId="0" xfId="67" applyNumberFormat="1" applyFont="1" applyFill="1" applyBorder="1" applyAlignment="1">
      <alignment horizontal="center"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22" xfId="0" applyNumberFormat="1" applyFont="1" applyBorder="1" applyAlignment="1" applyProtection="1">
      <alignment horizontal="left" vertical="center" wrapText="1"/>
    </xf>
    <xf numFmtId="0" fontId="23" fillId="0" borderId="22" xfId="0" applyNumberFormat="1" applyFont="1" applyBorder="1" applyAlignment="1" applyProtection="1">
      <alignment horizontal="left" vertical="center"/>
    </xf>
    <xf numFmtId="0" fontId="33" fillId="0" borderId="15" xfId="0" applyNumberFormat="1" applyFont="1" applyBorder="1" applyAlignment="1" applyProtection="1">
      <alignment horizontal="left" vertical="top"/>
    </xf>
    <xf numFmtId="0" fontId="33" fillId="0" borderId="16" xfId="0" applyNumberFormat="1" applyFont="1" applyBorder="1" applyAlignment="1" applyProtection="1">
      <alignment horizontal="left" vertical="top"/>
    </xf>
    <xf numFmtId="0" fontId="33" fillId="0" borderId="12" xfId="0" applyNumberFormat="1" applyFont="1" applyBorder="1" applyAlignment="1" applyProtection="1">
      <alignment horizontal="left" vertical="top"/>
    </xf>
    <xf numFmtId="0" fontId="33" fillId="0" borderId="13" xfId="0" applyNumberFormat="1" applyFont="1" applyBorder="1" applyAlignment="1" applyProtection="1">
      <alignment horizontal="left" vertical="top"/>
    </xf>
    <xf numFmtId="179" fontId="26" fillId="0" borderId="16" xfId="0" applyNumberFormat="1" applyFont="1" applyBorder="1" applyAlignment="1">
      <alignment horizontal="center" vertical="center"/>
    </xf>
    <xf numFmtId="179" fontId="26"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37" fillId="24" borderId="12" xfId="0" applyNumberFormat="1" applyFont="1" applyFill="1" applyBorder="1" applyAlignment="1">
      <alignment horizontal="center"/>
    </xf>
    <xf numFmtId="0" fontId="37" fillId="24" borderId="13" xfId="0" applyNumberFormat="1" applyFont="1" applyFill="1" applyBorder="1" applyAlignment="1">
      <alignment horizontal="center"/>
    </xf>
    <xf numFmtId="0" fontId="37" fillId="24" borderId="14" xfId="0" applyNumberFormat="1" applyFont="1" applyFill="1" applyBorder="1" applyAlignment="1">
      <alignment horizontal="center"/>
    </xf>
    <xf numFmtId="0" fontId="37" fillId="24" borderId="15" xfId="0" applyNumberFormat="1" applyFont="1" applyFill="1" applyBorder="1" applyAlignment="1">
      <alignment horizontal="center" vertical="center"/>
    </xf>
    <xf numFmtId="0" fontId="37" fillId="24" borderId="16" xfId="0" applyNumberFormat="1" applyFont="1" applyFill="1" applyBorder="1" applyAlignment="1">
      <alignment horizontal="center" vertical="center"/>
    </xf>
    <xf numFmtId="0" fontId="37" fillId="24" borderId="17" xfId="0" applyNumberFormat="1" applyFont="1" applyFill="1" applyBorder="1" applyAlignment="1">
      <alignment horizontal="center" vertical="center"/>
    </xf>
    <xf numFmtId="0" fontId="37" fillId="24" borderId="12" xfId="0" applyNumberFormat="1" applyFont="1" applyFill="1" applyBorder="1" applyAlignment="1">
      <alignment horizontal="center" vertical="center"/>
    </xf>
    <xf numFmtId="0" fontId="37" fillId="24" borderId="13" xfId="0" applyNumberFormat="1" applyFont="1" applyFill="1" applyBorder="1" applyAlignment="1">
      <alignment horizontal="center" vertical="center"/>
    </xf>
    <xf numFmtId="0" fontId="37" fillId="24" borderId="14" xfId="0" applyNumberFormat="1" applyFont="1" applyFill="1" applyBorder="1" applyAlignment="1">
      <alignment horizontal="center" vertical="center"/>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33" fillId="0" borderId="15" xfId="0" applyNumberFormat="1" applyFont="1" applyBorder="1" applyAlignment="1" applyProtection="1">
      <alignment horizontal="left" vertical="top" wrapText="1"/>
    </xf>
    <xf numFmtId="184" fontId="26" fillId="0" borderId="16" xfId="33" applyNumberFormat="1" applyFont="1" applyBorder="1" applyAlignment="1">
      <alignment horizontal="center" vertical="center"/>
    </xf>
    <xf numFmtId="184" fontId="26" fillId="0" borderId="13" xfId="33" applyNumberFormat="1" applyFont="1" applyBorder="1" applyAlignment="1">
      <alignment horizontal="center" vertical="center"/>
    </xf>
    <xf numFmtId="38" fontId="0" fillId="0" borderId="16" xfId="78" applyFont="1" applyBorder="1" applyAlignment="1">
      <alignment horizontal="center" vertical="center"/>
    </xf>
    <xf numFmtId="38" fontId="0" fillId="0" borderId="13" xfId="78" applyFont="1" applyBorder="1" applyAlignment="1">
      <alignment horizontal="center" vertical="center"/>
    </xf>
    <xf numFmtId="0" fontId="37" fillId="24" borderId="15" xfId="0" applyNumberFormat="1" applyFont="1" applyFill="1" applyBorder="1" applyAlignment="1">
      <alignment horizontal="center" vertical="center" wrapText="1"/>
    </xf>
    <xf numFmtId="0" fontId="37" fillId="24" borderId="16" xfId="0" applyNumberFormat="1" applyFont="1" applyFill="1" applyBorder="1" applyAlignment="1">
      <alignment horizontal="center" vertical="center" wrapText="1"/>
    </xf>
    <xf numFmtId="0" fontId="37" fillId="24" borderId="17" xfId="0" applyNumberFormat="1" applyFont="1" applyFill="1" applyBorder="1" applyAlignment="1">
      <alignment horizontal="center" vertical="center" wrapText="1"/>
    </xf>
    <xf numFmtId="0" fontId="37" fillId="24" borderId="12" xfId="0" applyNumberFormat="1" applyFont="1" applyFill="1" applyBorder="1" applyAlignment="1">
      <alignment horizontal="center" vertical="center" wrapText="1"/>
    </xf>
    <xf numFmtId="0" fontId="37" fillId="24" borderId="13" xfId="0" applyNumberFormat="1" applyFont="1" applyFill="1" applyBorder="1" applyAlignment="1">
      <alignment horizontal="center" vertical="center" wrapText="1"/>
    </xf>
    <xf numFmtId="0" fontId="37" fillId="24" borderId="14" xfId="0" applyNumberFormat="1" applyFont="1" applyFill="1" applyBorder="1" applyAlignment="1">
      <alignment horizontal="center" vertical="center" wrapText="1"/>
    </xf>
    <xf numFmtId="0" fontId="35" fillId="24" borderId="15" xfId="0" applyNumberFormat="1" applyFont="1" applyFill="1" applyBorder="1" applyAlignment="1">
      <alignment horizontal="left" vertical="center"/>
    </xf>
    <xf numFmtId="0" fontId="35" fillId="24" borderId="16" xfId="0" applyNumberFormat="1" applyFont="1" applyFill="1" applyBorder="1" applyAlignment="1">
      <alignment horizontal="left" vertical="center"/>
    </xf>
    <xf numFmtId="0" fontId="35" fillId="24" borderId="17" xfId="0" applyNumberFormat="1" applyFont="1" applyFill="1" applyBorder="1" applyAlignment="1">
      <alignment horizontal="left" vertical="center"/>
    </xf>
    <xf numFmtId="0" fontId="35" fillId="24" borderId="12" xfId="0" applyNumberFormat="1" applyFont="1" applyFill="1" applyBorder="1" applyAlignment="1">
      <alignment horizontal="left" vertical="center"/>
    </xf>
    <xf numFmtId="0" fontId="35" fillId="24" borderId="13" xfId="0" applyNumberFormat="1" applyFont="1" applyFill="1" applyBorder="1" applyAlignment="1">
      <alignment horizontal="left" vertical="center"/>
    </xf>
    <xf numFmtId="0" fontId="35" fillId="24" borderId="14" xfId="0" applyNumberFormat="1" applyFont="1" applyFill="1" applyBorder="1" applyAlignment="1">
      <alignment horizontal="left" vertical="center"/>
    </xf>
    <xf numFmtId="0" fontId="23" fillId="0" borderId="0" xfId="0" applyNumberFormat="1" applyFont="1" applyAlignment="1">
      <alignment horizontal="center"/>
    </xf>
    <xf numFmtId="0" fontId="0" fillId="0" borderId="79" xfId="0" applyBorder="1" applyAlignment="1">
      <alignment horizontal="center" vertical="center"/>
    </xf>
    <xf numFmtId="0" fontId="0" fillId="0" borderId="16"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3" xfId="0" applyBorder="1" applyAlignment="1">
      <alignment horizontal="center" vertical="center"/>
    </xf>
    <xf numFmtId="0" fontId="0" fillId="0" borderId="82" xfId="0" applyBorder="1" applyAlignment="1">
      <alignment horizontal="center" vertical="center"/>
    </xf>
    <xf numFmtId="0" fontId="23" fillId="0" borderId="79" xfId="0" applyNumberFormat="1" applyFont="1" applyBorder="1" applyAlignment="1">
      <alignment horizontal="center" vertical="center"/>
    </xf>
    <xf numFmtId="0" fontId="23" fillId="0" borderId="16" xfId="0" applyNumberFormat="1" applyFont="1" applyBorder="1" applyAlignment="1">
      <alignment horizontal="center" vertical="center"/>
    </xf>
    <xf numFmtId="0" fontId="23" fillId="0" borderId="81" xfId="0" applyNumberFormat="1" applyFont="1" applyBorder="1" applyAlignment="1">
      <alignment horizontal="center" vertical="center"/>
    </xf>
    <xf numFmtId="0" fontId="23" fillId="0" borderId="80"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23" fillId="0" borderId="82" xfId="0" applyNumberFormat="1"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58" fillId="0" borderId="16" xfId="0" applyFont="1" applyBorder="1" applyAlignment="1">
      <alignment horizontal="center" vertical="center"/>
    </xf>
    <xf numFmtId="0" fontId="58" fillId="0" borderId="17" xfId="0" applyFont="1" applyBorder="1" applyAlignment="1">
      <alignment horizontal="center" vertic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33" fillId="0" borderId="15" xfId="0" applyNumberFormat="1" applyFont="1" applyBorder="1" applyAlignment="1">
      <alignment horizontal="left" vertical="center" wrapText="1"/>
    </xf>
    <xf numFmtId="0" fontId="33" fillId="0" borderId="16" xfId="0" applyNumberFormat="1" applyFont="1" applyBorder="1" applyAlignment="1">
      <alignment horizontal="left" vertical="center" wrapText="1"/>
    </xf>
    <xf numFmtId="0" fontId="33" fillId="0" borderId="12" xfId="0" applyNumberFormat="1" applyFont="1" applyBorder="1" applyAlignment="1">
      <alignment horizontal="left" vertical="center" wrapText="1"/>
    </xf>
    <xf numFmtId="0" fontId="33" fillId="0" borderId="13" xfId="0" applyNumberFormat="1" applyFont="1" applyBorder="1" applyAlignment="1">
      <alignment horizontal="left" vertical="center" wrapText="1"/>
    </xf>
    <xf numFmtId="0" fontId="36" fillId="24" borderId="15" xfId="0" applyNumberFormat="1" applyFont="1" applyFill="1" applyBorder="1" applyAlignment="1" applyProtection="1">
      <alignment horizontal="center" vertical="center"/>
      <protection locked="0"/>
    </xf>
    <xf numFmtId="0" fontId="36" fillId="24" borderId="16" xfId="0" applyNumberFormat="1" applyFont="1" applyFill="1" applyBorder="1" applyAlignment="1" applyProtection="1">
      <alignment horizontal="center" vertical="center"/>
      <protection locked="0"/>
    </xf>
    <xf numFmtId="0" fontId="36" fillId="24" borderId="17" xfId="0" applyNumberFormat="1" applyFont="1" applyFill="1" applyBorder="1" applyAlignment="1" applyProtection="1">
      <alignment horizontal="center" vertical="center"/>
      <protection locked="0"/>
    </xf>
    <xf numFmtId="0" fontId="36" fillId="24" borderId="12" xfId="0" applyNumberFormat="1" applyFont="1" applyFill="1" applyBorder="1" applyAlignment="1" applyProtection="1">
      <alignment horizontal="center" vertical="center"/>
      <protection locked="0"/>
    </xf>
    <xf numFmtId="0" fontId="36" fillId="24" borderId="13" xfId="0" applyNumberFormat="1" applyFont="1" applyFill="1" applyBorder="1" applyAlignment="1" applyProtection="1">
      <alignment horizontal="center" vertical="center"/>
      <protection locked="0"/>
    </xf>
    <xf numFmtId="0" fontId="36" fillId="24" borderId="14" xfId="0" applyNumberFormat="1" applyFont="1" applyFill="1" applyBorder="1" applyAlignment="1" applyProtection="1">
      <alignment horizontal="center" vertical="center"/>
      <protection locked="0"/>
    </xf>
    <xf numFmtId="0" fontId="24" fillId="0" borderId="25" xfId="0" applyNumberFormat="1" applyFont="1" applyBorder="1" applyAlignment="1">
      <alignment horizontal="center"/>
    </xf>
    <xf numFmtId="0" fontId="24" fillId="0" borderId="24" xfId="0" applyNumberFormat="1" applyFont="1" applyBorder="1" applyAlignment="1">
      <alignment horizontal="center"/>
    </xf>
    <xf numFmtId="0" fontId="24" fillId="0" borderId="21" xfId="0" applyNumberFormat="1" applyFont="1" applyBorder="1" applyAlignment="1">
      <alignment horizontal="center"/>
    </xf>
    <xf numFmtId="0" fontId="24" fillId="0" borderId="15" xfId="0" applyNumberFormat="1" applyFont="1" applyBorder="1" applyAlignment="1">
      <alignment horizontal="center"/>
    </xf>
    <xf numFmtId="0" fontId="24" fillId="0" borderId="16" xfId="0" applyNumberFormat="1" applyFont="1" applyBorder="1" applyAlignment="1">
      <alignment horizontal="center"/>
    </xf>
    <xf numFmtId="0" fontId="24" fillId="0" borderId="17" xfId="0" applyNumberFormat="1" applyFont="1" applyBorder="1" applyAlignment="1">
      <alignment horizontal="center"/>
    </xf>
    <xf numFmtId="0" fontId="26" fillId="0" borderId="15" xfId="0" applyNumberFormat="1" applyFont="1" applyBorder="1" applyAlignment="1" applyProtection="1">
      <alignment horizontal="center" vertical="center"/>
      <protection locked="0"/>
    </xf>
    <xf numFmtId="0" fontId="26" fillId="0" borderId="44" xfId="0" applyNumberFormat="1" applyFont="1" applyBorder="1" applyAlignment="1" applyProtection="1">
      <alignment horizontal="center" vertical="center"/>
      <protection locked="0"/>
    </xf>
    <xf numFmtId="0" fontId="26" fillId="0" borderId="12" xfId="0" applyNumberFormat="1" applyFont="1" applyBorder="1" applyAlignment="1" applyProtection="1">
      <alignment horizontal="center" vertical="center"/>
      <protection locked="0"/>
    </xf>
    <xf numFmtId="0" fontId="26" fillId="0" borderId="45" xfId="0" applyNumberFormat="1" applyFont="1" applyBorder="1" applyAlignment="1" applyProtection="1">
      <alignment horizontal="center" vertical="center"/>
      <protection locked="0"/>
    </xf>
    <xf numFmtId="0" fontId="26" fillId="0" borderId="18" xfId="0" applyNumberFormat="1" applyFont="1" applyBorder="1" applyAlignment="1" applyProtection="1">
      <alignment horizontal="center" vertical="center"/>
      <protection locked="0"/>
    </xf>
    <xf numFmtId="0" fontId="41" fillId="0" borderId="44" xfId="0" applyNumberFormat="1" applyFont="1" applyBorder="1" applyAlignment="1" applyProtection="1">
      <alignment horizontal="center" vertical="center"/>
      <protection locked="0"/>
    </xf>
    <xf numFmtId="0" fontId="41" fillId="0" borderId="19" xfId="0" applyNumberFormat="1" applyFont="1" applyBorder="1" applyAlignment="1" applyProtection="1">
      <alignment horizontal="center" vertical="center"/>
      <protection locked="0"/>
    </xf>
    <xf numFmtId="0" fontId="41" fillId="0" borderId="45" xfId="0" applyNumberFormat="1" applyFont="1" applyBorder="1" applyAlignment="1" applyProtection="1">
      <alignment horizontal="center" vertical="center"/>
      <protection locked="0"/>
    </xf>
    <xf numFmtId="0" fontId="41" fillId="0" borderId="18" xfId="0" applyNumberFormat="1" applyFont="1" applyBorder="1" applyAlignment="1" applyProtection="1">
      <alignment horizontal="center" vertical="center"/>
      <protection locked="0"/>
    </xf>
    <xf numFmtId="0" fontId="26" fillId="0" borderId="19" xfId="0" applyNumberFormat="1" applyFont="1" applyBorder="1" applyAlignment="1" applyProtection="1">
      <alignment horizontal="center" vertical="center"/>
      <protection locked="0"/>
    </xf>
    <xf numFmtId="0" fontId="26" fillId="0" borderId="17" xfId="0" applyNumberFormat="1" applyFont="1" applyBorder="1" applyAlignment="1" applyProtection="1">
      <alignment horizontal="center" vertical="center"/>
      <protection locked="0"/>
    </xf>
    <xf numFmtId="0" fontId="26" fillId="0" borderId="14" xfId="0" applyNumberFormat="1" applyFont="1" applyBorder="1" applyAlignment="1" applyProtection="1">
      <alignment horizontal="center" vertical="center"/>
      <protection locked="0"/>
    </xf>
    <xf numFmtId="0" fontId="26" fillId="0" borderId="28" xfId="0" applyNumberFormat="1" applyFont="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49" fontId="26" fillId="0" borderId="29" xfId="0" applyNumberFormat="1" applyFont="1" applyBorder="1" applyAlignment="1" applyProtection="1">
      <alignment horizontal="center" vertical="center"/>
      <protection locked="0"/>
    </xf>
    <xf numFmtId="49" fontId="41" fillId="0" borderId="29" xfId="0" applyNumberFormat="1" applyFont="1" applyBorder="1" applyAlignment="1" applyProtection="1">
      <alignment horizontal="center" vertical="center"/>
      <protection locked="0"/>
    </xf>
    <xf numFmtId="49" fontId="4" fillId="0" borderId="29" xfId="0" applyNumberFormat="1" applyFont="1" applyBorder="1" applyAlignment="1">
      <alignment horizontal="center" vertical="center"/>
    </xf>
    <xf numFmtId="49" fontId="41" fillId="0" borderId="26" xfId="0" applyNumberFormat="1" applyFont="1" applyBorder="1" applyAlignment="1" applyProtection="1">
      <alignment horizontal="center" vertical="center"/>
      <protection locked="0"/>
    </xf>
    <xf numFmtId="49" fontId="4" fillId="0" borderId="26"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34" fillId="0" borderId="0" xfId="0" applyNumberFormat="1" applyFont="1" applyAlignment="1">
      <alignment horizontal="center" vertical="center"/>
    </xf>
    <xf numFmtId="0" fontId="38" fillId="24" borderId="0" xfId="0" applyNumberFormat="1" applyFont="1" applyFill="1" applyBorder="1" applyAlignment="1">
      <alignment horizontal="center" vertical="center"/>
    </xf>
    <xf numFmtId="0" fontId="44" fillId="0" borderId="15" xfId="0" applyFont="1" applyBorder="1" applyAlignment="1">
      <alignment horizontal="left" vertical="center" wrapText="1"/>
    </xf>
    <xf numFmtId="0" fontId="44" fillId="0" borderId="16"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37" fillId="24" borderId="10" xfId="0" applyNumberFormat="1" applyFont="1" applyFill="1" applyBorder="1" applyAlignment="1">
      <alignment horizontal="center" vertical="center" wrapText="1"/>
    </xf>
    <xf numFmtId="0" fontId="37" fillId="24" borderId="0" xfId="0" applyNumberFormat="1" applyFont="1" applyFill="1" applyBorder="1" applyAlignment="1">
      <alignment horizontal="center" vertical="center" wrapText="1"/>
    </xf>
    <xf numFmtId="0" fontId="37" fillId="24" borderId="11" xfId="0" applyNumberFormat="1" applyFont="1" applyFill="1" applyBorder="1" applyAlignment="1">
      <alignment horizontal="center" vertical="center" wrapText="1"/>
    </xf>
    <xf numFmtId="0" fontId="35" fillId="24" borderId="15" xfId="0" applyNumberFormat="1" applyFont="1" applyFill="1" applyBorder="1" applyAlignment="1">
      <alignment horizontal="center" vertical="center" wrapText="1"/>
    </xf>
    <xf numFmtId="0" fontId="35" fillId="24" borderId="16" xfId="0" applyNumberFormat="1" applyFont="1" applyFill="1" applyBorder="1" applyAlignment="1">
      <alignment horizontal="center" vertical="center" wrapText="1"/>
    </xf>
    <xf numFmtId="0" fontId="35" fillId="24" borderId="17" xfId="0" applyNumberFormat="1" applyFont="1" applyFill="1" applyBorder="1" applyAlignment="1">
      <alignment horizontal="center" vertical="center" wrapText="1"/>
    </xf>
    <xf numFmtId="0" fontId="35" fillId="24" borderId="10" xfId="0" applyNumberFormat="1" applyFont="1" applyFill="1" applyBorder="1" applyAlignment="1">
      <alignment horizontal="center" vertical="center" wrapText="1"/>
    </xf>
    <xf numFmtId="0" fontId="35" fillId="24" borderId="0" xfId="0" applyNumberFormat="1" applyFont="1" applyFill="1" applyBorder="1" applyAlignment="1">
      <alignment horizontal="center" vertical="center" wrapText="1"/>
    </xf>
    <xf numFmtId="0" fontId="35" fillId="24" borderId="11" xfId="0" applyNumberFormat="1" applyFont="1" applyFill="1" applyBorder="1" applyAlignment="1">
      <alignment horizontal="center" vertical="center" wrapText="1"/>
    </xf>
    <xf numFmtId="0" fontId="35" fillId="24" borderId="12" xfId="0" applyNumberFormat="1" applyFont="1" applyFill="1" applyBorder="1" applyAlignment="1">
      <alignment horizontal="center" vertical="center" wrapText="1"/>
    </xf>
    <xf numFmtId="0" fontId="35" fillId="24" borderId="13" xfId="0" applyNumberFormat="1" applyFont="1" applyFill="1" applyBorder="1" applyAlignment="1">
      <alignment horizontal="center" vertical="center" wrapText="1"/>
    </xf>
    <xf numFmtId="0" fontId="35" fillId="24" borderId="14" xfId="0" applyNumberFormat="1" applyFont="1" applyFill="1" applyBorder="1" applyAlignment="1">
      <alignment horizontal="center" vertical="center" wrapText="1"/>
    </xf>
    <xf numFmtId="0" fontId="37" fillId="24" borderId="25" xfId="0" applyNumberFormat="1" applyFont="1" applyFill="1" applyBorder="1" applyAlignment="1" applyProtection="1">
      <alignment horizontal="center"/>
      <protection locked="0"/>
    </xf>
    <xf numFmtId="0" fontId="37" fillId="24" borderId="24" xfId="0" applyNumberFormat="1" applyFont="1" applyFill="1" applyBorder="1" applyAlignment="1" applyProtection="1">
      <alignment horizontal="center"/>
      <protection locked="0"/>
    </xf>
    <xf numFmtId="0" fontId="37" fillId="24" borderId="21" xfId="0" applyNumberFormat="1" applyFont="1" applyFill="1" applyBorder="1" applyAlignment="1" applyProtection="1">
      <alignment horizontal="center"/>
      <protection locked="0"/>
    </xf>
    <xf numFmtId="0" fontId="31" fillId="24" borderId="15"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7" xfId="0" applyFont="1" applyFill="1" applyBorder="1" applyAlignment="1">
      <alignment horizontal="center" vertical="center"/>
    </xf>
    <xf numFmtId="0" fontId="31" fillId="24" borderId="10" xfId="0" applyFont="1" applyFill="1" applyBorder="1" applyAlignment="1">
      <alignment horizontal="center" vertical="center"/>
    </xf>
    <xf numFmtId="0" fontId="31" fillId="24" borderId="0"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14" xfId="0" applyFont="1" applyFill="1" applyBorder="1" applyAlignment="1">
      <alignment horizontal="center" vertical="center"/>
    </xf>
    <xf numFmtId="0" fontId="35" fillId="24" borderId="15" xfId="0" applyNumberFormat="1" applyFont="1" applyFill="1" applyBorder="1" applyAlignment="1">
      <alignment horizontal="center" vertical="center"/>
    </xf>
    <xf numFmtId="0" fontId="35" fillId="24" borderId="16" xfId="0" applyNumberFormat="1" applyFont="1" applyFill="1" applyBorder="1" applyAlignment="1">
      <alignment horizontal="center" vertical="center"/>
    </xf>
    <xf numFmtId="0" fontId="35" fillId="24" borderId="17" xfId="0" applyNumberFormat="1" applyFont="1" applyFill="1" applyBorder="1" applyAlignment="1">
      <alignment horizontal="center" vertical="center"/>
    </xf>
    <xf numFmtId="0" fontId="35" fillId="24" borderId="10" xfId="0" applyNumberFormat="1" applyFont="1" applyFill="1" applyBorder="1" applyAlignment="1">
      <alignment horizontal="center" vertical="center"/>
    </xf>
    <xf numFmtId="0" fontId="35" fillId="24" borderId="0" xfId="0" applyNumberFormat="1" applyFont="1" applyFill="1" applyBorder="1" applyAlignment="1">
      <alignment horizontal="center" vertical="center"/>
    </xf>
    <xf numFmtId="0" fontId="35" fillId="24" borderId="11" xfId="0" applyNumberFormat="1" applyFont="1" applyFill="1" applyBorder="1" applyAlignment="1">
      <alignment horizontal="center" vertical="center"/>
    </xf>
    <xf numFmtId="0" fontId="35" fillId="24" borderId="12" xfId="0" applyNumberFormat="1" applyFont="1" applyFill="1" applyBorder="1" applyAlignment="1">
      <alignment horizontal="center" vertical="center"/>
    </xf>
    <xf numFmtId="0" fontId="35" fillId="24" borderId="13" xfId="0" applyNumberFormat="1" applyFont="1" applyFill="1" applyBorder="1" applyAlignment="1">
      <alignment horizontal="center" vertical="center"/>
    </xf>
    <xf numFmtId="0" fontId="35" fillId="24" borderId="14" xfId="0" applyNumberFormat="1" applyFont="1" applyFill="1" applyBorder="1" applyAlignment="1">
      <alignment horizontal="center" vertical="center"/>
    </xf>
    <xf numFmtId="0" fontId="37" fillId="24" borderId="10" xfId="0" applyNumberFormat="1" applyFont="1" applyFill="1" applyBorder="1" applyAlignment="1">
      <alignment horizontal="center" vertical="center"/>
    </xf>
    <xf numFmtId="0" fontId="37" fillId="24" borderId="0" xfId="0" applyNumberFormat="1" applyFont="1" applyFill="1" applyBorder="1" applyAlignment="1">
      <alignment horizontal="center" vertical="center"/>
    </xf>
    <xf numFmtId="0" fontId="37" fillId="24" borderId="11" xfId="0" applyNumberFormat="1" applyFont="1" applyFill="1" applyBorder="1" applyAlignment="1">
      <alignment horizontal="center" vertical="center"/>
    </xf>
    <xf numFmtId="0" fontId="35" fillId="24" borderId="15" xfId="0" applyNumberFormat="1" applyFont="1" applyFill="1" applyBorder="1" applyAlignment="1" applyProtection="1">
      <alignment horizontal="center" vertical="center"/>
      <protection locked="0"/>
    </xf>
    <xf numFmtId="0" fontId="35" fillId="24" borderId="16" xfId="0" applyNumberFormat="1" applyFont="1" applyFill="1" applyBorder="1" applyAlignment="1" applyProtection="1">
      <alignment horizontal="center" vertical="center"/>
      <protection locked="0"/>
    </xf>
    <xf numFmtId="0" fontId="35" fillId="24" borderId="12" xfId="0" applyNumberFormat="1" applyFont="1" applyFill="1" applyBorder="1" applyAlignment="1" applyProtection="1">
      <alignment horizontal="center" vertical="center"/>
      <protection locked="0"/>
    </xf>
    <xf numFmtId="0" fontId="35" fillId="24" borderId="13" xfId="0" applyNumberFormat="1" applyFont="1" applyFill="1" applyBorder="1" applyAlignment="1" applyProtection="1">
      <alignment horizontal="center" vertical="center"/>
      <protection locked="0"/>
    </xf>
    <xf numFmtId="0" fontId="37" fillId="24" borderId="16" xfId="0" applyNumberFormat="1" applyFont="1" applyFill="1" applyBorder="1" applyAlignment="1" applyProtection="1">
      <alignment horizontal="center" vertical="center"/>
      <protection locked="0"/>
    </xf>
    <xf numFmtId="0" fontId="37" fillId="24" borderId="13" xfId="0" applyNumberFormat="1" applyFont="1" applyFill="1" applyBorder="1" applyAlignment="1" applyProtection="1">
      <alignment horizontal="center" vertical="center"/>
      <protection locked="0"/>
    </xf>
    <xf numFmtId="0" fontId="35" fillId="24" borderId="17" xfId="0" applyNumberFormat="1" applyFont="1" applyFill="1" applyBorder="1" applyAlignment="1" applyProtection="1">
      <alignment horizontal="center" vertical="center"/>
      <protection locked="0"/>
    </xf>
    <xf numFmtId="0" fontId="35" fillId="24" borderId="14" xfId="0" applyNumberFormat="1" applyFont="1" applyFill="1" applyBorder="1" applyAlignment="1" applyProtection="1">
      <alignment horizontal="center" vertical="center"/>
      <protection locked="0"/>
    </xf>
    <xf numFmtId="0" fontId="48" fillId="24" borderId="22" xfId="67" applyNumberFormat="1" applyFont="1" applyFill="1" applyBorder="1" applyAlignment="1">
      <alignment horizontal="center" vertical="center"/>
    </xf>
    <xf numFmtId="0" fontId="49" fillId="27" borderId="25" xfId="67" applyNumberFormat="1" applyFont="1" applyFill="1" applyBorder="1" applyAlignment="1">
      <alignment horizontal="center" vertical="center"/>
    </xf>
    <xf numFmtId="0" fontId="49" fillId="27" borderId="21" xfId="67" applyNumberFormat="1" applyFont="1" applyFill="1" applyBorder="1" applyAlignment="1">
      <alignment horizontal="center" vertical="center"/>
    </xf>
    <xf numFmtId="0" fontId="48" fillId="24" borderId="23" xfId="67" applyNumberFormat="1" applyFont="1" applyFill="1" applyBorder="1" applyAlignment="1">
      <alignment horizontal="center" vertical="center"/>
    </xf>
    <xf numFmtId="0" fontId="48" fillId="24" borderId="20" xfId="67" applyNumberFormat="1" applyFont="1" applyFill="1" applyBorder="1" applyAlignment="1">
      <alignment horizontal="center" vertical="center"/>
    </xf>
    <xf numFmtId="0" fontId="49" fillId="27" borderId="15" xfId="67" applyNumberFormat="1" applyFont="1" applyFill="1" applyBorder="1" applyAlignment="1">
      <alignment horizontal="center" vertical="center"/>
    </xf>
    <xf numFmtId="0" fontId="49" fillId="27" borderId="16" xfId="67" applyNumberFormat="1" applyFont="1" applyFill="1" applyBorder="1" applyAlignment="1">
      <alignment horizontal="center" vertical="center"/>
    </xf>
    <xf numFmtId="0" fontId="49" fillId="27" borderId="17" xfId="67" applyNumberFormat="1" applyFont="1" applyFill="1" applyBorder="1" applyAlignment="1">
      <alignment horizontal="center" vertical="center"/>
    </xf>
    <xf numFmtId="0" fontId="49" fillId="27" borderId="12" xfId="67" applyNumberFormat="1" applyFont="1" applyFill="1" applyBorder="1" applyAlignment="1">
      <alignment horizontal="center" vertical="center"/>
    </xf>
    <xf numFmtId="0" fontId="49" fillId="27" borderId="13" xfId="67" applyNumberFormat="1" applyFont="1" applyFill="1" applyBorder="1" applyAlignment="1">
      <alignment horizontal="center" vertical="center"/>
    </xf>
    <xf numFmtId="0" fontId="49" fillId="27" borderId="14" xfId="67" applyNumberFormat="1" applyFont="1" applyFill="1" applyBorder="1" applyAlignment="1">
      <alignment horizontal="center" vertical="center"/>
    </xf>
    <xf numFmtId="0" fontId="23" fillId="27" borderId="15" xfId="67" applyNumberFormat="1" applyFont="1" applyFill="1" applyBorder="1" applyAlignment="1">
      <alignment horizontal="center" vertical="center"/>
    </xf>
    <xf numFmtId="0" fontId="23" fillId="27" borderId="16" xfId="67" applyNumberFormat="1" applyFont="1" applyFill="1" applyBorder="1" applyAlignment="1">
      <alignment horizontal="center" vertical="center"/>
    </xf>
    <xf numFmtId="0" fontId="23" fillId="27" borderId="17" xfId="67" applyNumberFormat="1" applyFont="1" applyFill="1" applyBorder="1" applyAlignment="1">
      <alignment horizontal="center" vertical="center"/>
    </xf>
    <xf numFmtId="0" fontId="23" fillId="27" borderId="12" xfId="67" applyNumberFormat="1" applyFont="1" applyFill="1" applyBorder="1" applyAlignment="1">
      <alignment horizontal="center" vertical="center"/>
    </xf>
    <xf numFmtId="0" fontId="23" fillId="27" borderId="13" xfId="67" applyNumberFormat="1" applyFont="1" applyFill="1" applyBorder="1" applyAlignment="1">
      <alignment horizontal="center" vertical="center"/>
    </xf>
    <xf numFmtId="0" fontId="23" fillId="27" borderId="14" xfId="67" applyNumberFormat="1" applyFont="1" applyFill="1" applyBorder="1" applyAlignment="1">
      <alignment horizontal="center" vertical="center"/>
    </xf>
    <xf numFmtId="0" fontId="60" fillId="24" borderId="0" xfId="67" applyNumberFormat="1" applyFont="1" applyFill="1" applyAlignment="1">
      <alignment horizontal="left" vertical="center"/>
    </xf>
    <xf numFmtId="0" fontId="49" fillId="24" borderId="22" xfId="67" applyNumberFormat="1" applyFont="1" applyFill="1" applyBorder="1" applyAlignment="1">
      <alignment horizontal="center" vertical="center"/>
    </xf>
    <xf numFmtId="179" fontId="49" fillId="24" borderId="22" xfId="67" applyNumberFormat="1" applyFont="1" applyFill="1" applyBorder="1" applyAlignment="1">
      <alignment horizontal="center" vertical="center"/>
    </xf>
    <xf numFmtId="0" fontId="52" fillId="26" borderId="55" xfId="67" applyNumberFormat="1" applyFont="1" applyFill="1" applyBorder="1" applyAlignment="1">
      <alignment horizontal="center" vertical="center"/>
    </xf>
    <xf numFmtId="0" fontId="52" fillId="26" borderId="56" xfId="67" applyNumberFormat="1" applyFont="1" applyFill="1" applyBorder="1" applyAlignment="1">
      <alignment horizontal="center" vertical="center"/>
    </xf>
    <xf numFmtId="0" fontId="51" fillId="24" borderId="0" xfId="67" applyNumberFormat="1" applyFont="1" applyFill="1" applyBorder="1" applyAlignment="1">
      <alignment horizontal="right" vertical="center"/>
    </xf>
    <xf numFmtId="0" fontId="49" fillId="24" borderId="25" xfId="67" applyNumberFormat="1" applyFont="1" applyFill="1" applyBorder="1" applyAlignment="1">
      <alignment horizontal="center" vertical="center" wrapText="1"/>
    </xf>
    <xf numFmtId="0" fontId="49" fillId="24" borderId="24" xfId="67" applyNumberFormat="1" applyFont="1" applyFill="1" applyBorder="1" applyAlignment="1">
      <alignment horizontal="center" vertical="center" wrapText="1"/>
    </xf>
    <xf numFmtId="177" fontId="53" fillId="27" borderId="24" xfId="67" applyNumberFormat="1" applyFont="1" applyFill="1" applyBorder="1" applyAlignment="1">
      <alignment horizontal="center" vertical="center" wrapText="1"/>
    </xf>
    <xf numFmtId="0" fontId="54" fillId="24" borderId="24" xfId="67" applyNumberFormat="1" applyFont="1" applyFill="1" applyBorder="1" applyAlignment="1">
      <alignment horizontal="center" vertical="center" wrapText="1"/>
    </xf>
    <xf numFmtId="0" fontId="54" fillId="24" borderId="21" xfId="67" applyNumberFormat="1" applyFont="1" applyFill="1" applyBorder="1" applyAlignment="1">
      <alignment horizontal="center" vertical="center" wrapText="1"/>
    </xf>
    <xf numFmtId="179" fontId="49" fillId="24" borderId="22" xfId="67" applyNumberFormat="1" applyFont="1" applyFill="1" applyBorder="1" applyAlignment="1">
      <alignment horizontal="center" vertical="center" wrapText="1"/>
    </xf>
    <xf numFmtId="179" fontId="49" fillId="24" borderId="22" xfId="67" applyNumberFormat="1" applyFont="1" applyFill="1" applyBorder="1" applyAlignment="1">
      <alignment horizontal="center" vertical="center" shrinkToFit="1"/>
    </xf>
    <xf numFmtId="0" fontId="49" fillId="24" borderId="63" xfId="67" applyNumberFormat="1" applyFont="1" applyFill="1" applyBorder="1" applyAlignment="1">
      <alignment horizontal="center" vertical="center" textRotation="255" wrapText="1"/>
    </xf>
    <xf numFmtId="0" fontId="49" fillId="24" borderId="17" xfId="67" applyNumberFormat="1" applyFont="1" applyFill="1" applyBorder="1" applyAlignment="1">
      <alignment horizontal="center" vertical="center" textRotation="255" wrapText="1"/>
    </xf>
    <xf numFmtId="0" fontId="49" fillId="24" borderId="35" xfId="67" applyNumberFormat="1" applyFont="1" applyFill="1" applyBorder="1" applyAlignment="1">
      <alignment horizontal="center" vertical="center" textRotation="255" wrapText="1"/>
    </xf>
    <xf numFmtId="0" fontId="49" fillId="24" borderId="11" xfId="67" applyNumberFormat="1" applyFont="1" applyFill="1" applyBorder="1" applyAlignment="1">
      <alignment horizontal="center" vertical="center" textRotation="255" wrapText="1"/>
    </xf>
    <xf numFmtId="0" fontId="49" fillId="24" borderId="65" xfId="67" applyNumberFormat="1" applyFont="1" applyFill="1" applyBorder="1" applyAlignment="1">
      <alignment horizontal="center" vertical="center" textRotation="255" wrapText="1"/>
    </xf>
    <xf numFmtId="0" fontId="49" fillId="24" borderId="14" xfId="67" applyNumberFormat="1" applyFont="1" applyFill="1" applyBorder="1" applyAlignment="1">
      <alignment horizontal="center" vertical="center" textRotation="255" wrapText="1"/>
    </xf>
    <xf numFmtId="0" fontId="49" fillId="24" borderId="15" xfId="67" applyNumberFormat="1" applyFont="1" applyFill="1" applyBorder="1" applyAlignment="1">
      <alignment horizontal="left" vertical="center" wrapText="1"/>
    </xf>
    <xf numFmtId="0" fontId="49" fillId="24" borderId="16" xfId="67" applyNumberFormat="1" applyFont="1" applyFill="1" applyBorder="1" applyAlignment="1">
      <alignment horizontal="left" vertical="center" wrapText="1"/>
    </xf>
    <xf numFmtId="0" fontId="49" fillId="24" borderId="17" xfId="67" applyNumberFormat="1" applyFont="1" applyFill="1" applyBorder="1" applyAlignment="1">
      <alignment horizontal="left" vertical="center" wrapText="1"/>
    </xf>
    <xf numFmtId="0" fontId="53" fillId="24" borderId="25" xfId="67" applyNumberFormat="1" applyFont="1" applyFill="1" applyBorder="1" applyAlignment="1">
      <alignment horizontal="center" vertical="center" wrapText="1"/>
    </xf>
    <xf numFmtId="0" fontId="53" fillId="24" borderId="24" xfId="67" applyFont="1" applyFill="1" applyBorder="1" applyAlignment="1">
      <alignment horizontal="center" vertical="center" wrapText="1"/>
    </xf>
    <xf numFmtId="0" fontId="53" fillId="24" borderId="21" xfId="67" applyFont="1" applyFill="1" applyBorder="1" applyAlignment="1">
      <alignment horizontal="center" vertical="center" wrapText="1"/>
    </xf>
    <xf numFmtId="180" fontId="49" fillId="0" borderId="49" xfId="67" applyNumberFormat="1" applyFont="1" applyFill="1" applyBorder="1" applyAlignment="1">
      <alignment horizontal="right" vertical="center" wrapText="1"/>
    </xf>
    <xf numFmtId="180" fontId="49" fillId="0" borderId="40" xfId="67" applyNumberFormat="1" applyFont="1" applyFill="1" applyBorder="1" applyAlignment="1">
      <alignment horizontal="right" vertical="center" wrapText="1"/>
    </xf>
    <xf numFmtId="180" fontId="49" fillId="0" borderId="50" xfId="67" applyNumberFormat="1" applyFont="1" applyFill="1" applyBorder="1" applyAlignment="1">
      <alignment horizontal="right" vertical="center" wrapText="1"/>
    </xf>
    <xf numFmtId="0" fontId="49" fillId="24" borderId="25" xfId="60" applyFont="1" applyFill="1" applyBorder="1" applyAlignment="1">
      <alignment horizontal="center" vertical="center" wrapText="1"/>
    </xf>
    <xf numFmtId="0" fontId="49" fillId="24" borderId="24" xfId="60" applyFont="1" applyFill="1" applyBorder="1" applyAlignment="1">
      <alignment horizontal="center" vertical="center" wrapText="1"/>
    </xf>
    <xf numFmtId="0" fontId="48" fillId="24" borderId="15" xfId="67" applyNumberFormat="1" applyFont="1" applyFill="1" applyBorder="1" applyAlignment="1">
      <alignment horizontal="center" vertical="center" textRotation="255" wrapText="1"/>
    </xf>
    <xf numFmtId="0" fontId="48" fillId="24" borderId="17" xfId="67" applyNumberFormat="1" applyFont="1" applyFill="1" applyBorder="1" applyAlignment="1">
      <alignment horizontal="center" vertical="center" textRotation="255" wrapText="1"/>
    </xf>
    <xf numFmtId="0" fontId="48" fillId="24" borderId="10" xfId="67" applyNumberFormat="1" applyFont="1" applyFill="1" applyBorder="1" applyAlignment="1">
      <alignment horizontal="center" vertical="center" textRotation="255" wrapText="1"/>
    </xf>
    <xf numFmtId="0" fontId="48" fillId="24" borderId="11" xfId="67" applyNumberFormat="1" applyFont="1" applyFill="1" applyBorder="1" applyAlignment="1">
      <alignment horizontal="center" vertical="center" textRotation="255" wrapText="1"/>
    </xf>
    <xf numFmtId="0" fontId="48" fillId="24" borderId="12" xfId="67" applyNumberFormat="1" applyFont="1" applyFill="1" applyBorder="1" applyAlignment="1">
      <alignment horizontal="center" vertical="center" textRotation="255" wrapText="1"/>
    </xf>
    <xf numFmtId="0" fontId="48" fillId="24" borderId="14" xfId="67" applyNumberFormat="1" applyFont="1" applyFill="1" applyBorder="1" applyAlignment="1">
      <alignment horizontal="center" vertical="center" textRotation="255" wrapText="1"/>
    </xf>
    <xf numFmtId="0" fontId="49" fillId="24" borderId="24" xfId="67" applyNumberFormat="1" applyFont="1" applyFill="1" applyBorder="1" applyAlignment="1">
      <alignment vertical="center" wrapText="1"/>
    </xf>
    <xf numFmtId="0" fontId="49" fillId="24" borderId="24" xfId="67" applyFont="1" applyFill="1" applyBorder="1" applyAlignment="1">
      <alignment vertical="center" wrapText="1"/>
    </xf>
    <xf numFmtId="0" fontId="49" fillId="24" borderId="21" xfId="67" applyFont="1" applyFill="1" applyBorder="1" applyAlignment="1">
      <alignment vertical="center" wrapText="1"/>
    </xf>
    <xf numFmtId="0" fontId="49" fillId="24" borderId="24" xfId="67" applyFont="1" applyFill="1" applyBorder="1" applyAlignment="1">
      <alignment horizontal="center" vertical="center" wrapText="1"/>
    </xf>
    <xf numFmtId="0" fontId="49" fillId="24" borderId="21" xfId="67" applyFont="1" applyFill="1" applyBorder="1" applyAlignment="1">
      <alignment horizontal="center" vertical="center" wrapText="1"/>
    </xf>
    <xf numFmtId="180" fontId="49" fillId="0" borderId="25" xfId="67" applyNumberFormat="1" applyFont="1" applyFill="1" applyBorder="1" applyAlignment="1">
      <alignment horizontal="right" vertical="center" wrapText="1"/>
    </xf>
    <xf numFmtId="180" fontId="49" fillId="0" borderId="24" xfId="67" applyNumberFormat="1" applyFont="1" applyFill="1" applyBorder="1" applyAlignment="1">
      <alignment horizontal="right" vertical="center" wrapText="1"/>
    </xf>
    <xf numFmtId="180" fontId="49" fillId="0" borderId="21" xfId="67" applyNumberFormat="1" applyFont="1" applyFill="1" applyBorder="1" applyAlignment="1">
      <alignment horizontal="right" vertical="center" wrapText="1"/>
    </xf>
    <xf numFmtId="0" fontId="49" fillId="24" borderId="21" xfId="60" applyFont="1" applyFill="1" applyBorder="1" applyAlignment="1">
      <alignment horizontal="center" vertical="center" wrapText="1"/>
    </xf>
    <xf numFmtId="0" fontId="49" fillId="24" borderId="25" xfId="60" applyNumberFormat="1" applyFont="1" applyFill="1" applyBorder="1" applyAlignment="1">
      <alignment vertical="center" wrapText="1"/>
    </xf>
    <xf numFmtId="0" fontId="49" fillId="24" borderId="24" xfId="60" applyNumberFormat="1" applyFont="1" applyFill="1" applyBorder="1" applyAlignment="1">
      <alignment vertical="center" wrapText="1"/>
    </xf>
    <xf numFmtId="0" fontId="49" fillId="24" borderId="21" xfId="60" applyNumberFormat="1" applyFont="1" applyFill="1" applyBorder="1" applyAlignment="1">
      <alignment vertical="center" wrapText="1"/>
    </xf>
    <xf numFmtId="0" fontId="49" fillId="24" borderId="25" xfId="60" applyNumberFormat="1" applyFont="1" applyFill="1" applyBorder="1" applyAlignment="1">
      <alignment horizontal="center" vertical="center" wrapText="1"/>
    </xf>
    <xf numFmtId="0" fontId="49" fillId="24" borderId="10" xfId="67" applyNumberFormat="1" applyFont="1" applyFill="1" applyBorder="1" applyAlignment="1">
      <alignment horizontal="left" vertical="center" wrapText="1"/>
    </xf>
    <xf numFmtId="0" fontId="49" fillId="24" borderId="0" xfId="67" applyNumberFormat="1" applyFont="1" applyFill="1" applyBorder="1" applyAlignment="1">
      <alignment horizontal="left" vertical="center" wrapText="1"/>
    </xf>
    <xf numFmtId="0" fontId="49" fillId="24" borderId="11" xfId="67" applyNumberFormat="1" applyFont="1" applyFill="1" applyBorder="1" applyAlignment="1">
      <alignment horizontal="left" vertical="center" wrapText="1"/>
    </xf>
    <xf numFmtId="0" fontId="49" fillId="24" borderId="12" xfId="67" applyNumberFormat="1" applyFont="1" applyFill="1" applyBorder="1" applyAlignment="1">
      <alignment horizontal="left" vertical="center" wrapText="1"/>
    </xf>
    <xf numFmtId="0" fontId="49" fillId="24" borderId="13" xfId="67" applyNumberFormat="1" applyFont="1" applyFill="1" applyBorder="1" applyAlignment="1">
      <alignment horizontal="left" vertical="center" wrapText="1"/>
    </xf>
    <xf numFmtId="0" fontId="49" fillId="24" borderId="14" xfId="67" applyNumberFormat="1" applyFont="1" applyFill="1" applyBorder="1" applyAlignment="1">
      <alignment horizontal="left" vertical="center" wrapText="1"/>
    </xf>
    <xf numFmtId="0" fontId="52" fillId="24" borderId="25" xfId="67" applyNumberFormat="1" applyFont="1" applyFill="1" applyBorder="1" applyAlignment="1">
      <alignment horizontal="left" vertical="center" shrinkToFit="1"/>
    </xf>
    <xf numFmtId="0" fontId="52" fillId="24" borderId="24" xfId="67" applyNumberFormat="1" applyFont="1" applyFill="1" applyBorder="1" applyAlignment="1">
      <alignment horizontal="left" vertical="center" shrinkToFit="1"/>
    </xf>
    <xf numFmtId="0" fontId="52" fillId="24" borderId="21" xfId="67" applyNumberFormat="1" applyFont="1" applyFill="1" applyBorder="1" applyAlignment="1">
      <alignment horizontal="left" vertical="center" shrinkToFit="1"/>
    </xf>
    <xf numFmtId="0" fontId="53" fillId="24" borderId="22" xfId="67" applyFont="1" applyFill="1" applyBorder="1" applyAlignment="1">
      <alignment horizontal="left" vertical="center" wrapText="1"/>
    </xf>
    <xf numFmtId="0" fontId="53" fillId="24" borderId="25" xfId="67" applyNumberFormat="1" applyFont="1" applyFill="1" applyBorder="1" applyAlignment="1">
      <alignment horizontal="left" vertical="center" wrapText="1"/>
    </xf>
    <xf numFmtId="0" fontId="53" fillId="24" borderId="24" xfId="67" applyNumberFormat="1" applyFont="1" applyFill="1" applyBorder="1" applyAlignment="1">
      <alignment horizontal="left" vertical="center" wrapText="1"/>
    </xf>
    <xf numFmtId="0" fontId="53" fillId="24" borderId="13" xfId="67" applyNumberFormat="1" applyFont="1" applyFill="1" applyBorder="1" applyAlignment="1">
      <alignment horizontal="left" vertical="center" wrapText="1"/>
    </xf>
    <xf numFmtId="0" fontId="53" fillId="24" borderId="14" xfId="67" applyNumberFormat="1" applyFont="1" applyFill="1" applyBorder="1" applyAlignment="1">
      <alignment horizontal="left" vertical="center" wrapText="1"/>
    </xf>
    <xf numFmtId="0" fontId="53" fillId="24" borderId="24" xfId="67" applyNumberFormat="1" applyFont="1" applyFill="1" applyBorder="1" applyAlignment="1">
      <alignment horizontal="center" vertical="center" wrapText="1"/>
    </xf>
    <xf numFmtId="0" fontId="53" fillId="24" borderId="21" xfId="67" applyNumberFormat="1" applyFont="1" applyFill="1" applyBorder="1" applyAlignment="1">
      <alignment horizontal="center" vertical="center" wrapText="1"/>
    </xf>
    <xf numFmtId="0" fontId="53" fillId="24" borderId="15" xfId="67" applyNumberFormat="1" applyFont="1" applyFill="1" applyBorder="1" applyAlignment="1">
      <alignment horizontal="center" vertical="center" wrapText="1"/>
    </xf>
    <xf numFmtId="0" fontId="53" fillId="24" borderId="16" xfId="67" applyNumberFormat="1" applyFont="1" applyFill="1" applyBorder="1" applyAlignment="1">
      <alignment horizontal="center" vertical="center" wrapText="1"/>
    </xf>
    <xf numFmtId="0" fontId="53" fillId="24" borderId="10" xfId="67" applyNumberFormat="1" applyFont="1" applyFill="1" applyBorder="1" applyAlignment="1">
      <alignment horizontal="center" vertical="center" wrapText="1"/>
    </xf>
    <xf numFmtId="0" fontId="53" fillId="24" borderId="0" xfId="67" applyNumberFormat="1" applyFont="1" applyFill="1" applyBorder="1" applyAlignment="1">
      <alignment horizontal="center" vertical="center" wrapText="1"/>
    </xf>
    <xf numFmtId="0" fontId="53" fillId="24" borderId="15" xfId="67" applyFont="1" applyFill="1" applyBorder="1" applyAlignment="1">
      <alignment horizontal="left" vertical="center" wrapText="1"/>
    </xf>
    <xf numFmtId="0" fontId="53" fillId="24" borderId="16" xfId="67" applyFont="1" applyFill="1" applyBorder="1" applyAlignment="1">
      <alignment horizontal="left" vertical="center" wrapText="1"/>
    </xf>
    <xf numFmtId="0" fontId="53" fillId="24" borderId="17" xfId="67" applyFont="1" applyFill="1" applyBorder="1" applyAlignment="1">
      <alignment horizontal="left" vertical="center" wrapText="1"/>
    </xf>
    <xf numFmtId="0" fontId="49" fillId="24" borderId="63" xfId="67" applyNumberFormat="1"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65"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182" fontId="49" fillId="0" borderId="25" xfId="67" applyNumberFormat="1" applyFont="1" applyFill="1" applyBorder="1" applyAlignment="1">
      <alignment horizontal="right" vertical="center" wrapText="1"/>
    </xf>
    <xf numFmtId="182" fontId="49" fillId="0" borderId="24" xfId="67" applyNumberFormat="1" applyFont="1" applyFill="1" applyBorder="1" applyAlignment="1">
      <alignment horizontal="right" vertical="center" wrapText="1"/>
    </xf>
    <xf numFmtId="182" fontId="49" fillId="0" borderId="21" xfId="67" applyNumberFormat="1" applyFont="1" applyFill="1" applyBorder="1" applyAlignment="1">
      <alignment horizontal="right" vertical="center" wrapText="1"/>
    </xf>
    <xf numFmtId="0" fontId="49" fillId="24" borderId="25" xfId="67" applyNumberFormat="1" applyFont="1" applyFill="1" applyBorder="1" applyAlignment="1">
      <alignment vertical="center" wrapText="1"/>
    </xf>
    <xf numFmtId="0" fontId="49" fillId="24" borderId="36" xfId="67" applyNumberFormat="1" applyFont="1" applyFill="1" applyBorder="1" applyAlignment="1">
      <alignment vertical="center" wrapText="1"/>
    </xf>
    <xf numFmtId="179" fontId="49" fillId="0" borderId="25" xfId="67" applyNumberFormat="1" applyFont="1" applyFill="1" applyBorder="1" applyAlignment="1">
      <alignment horizontal="right" vertical="center" wrapText="1"/>
    </xf>
    <xf numFmtId="179" fontId="49" fillId="0" borderId="24" xfId="67" applyNumberFormat="1" applyFont="1" applyFill="1" applyBorder="1" applyAlignment="1">
      <alignment horizontal="right" vertical="center" wrapText="1"/>
    </xf>
    <xf numFmtId="179" fontId="49" fillId="0" borderId="21" xfId="67" applyNumberFormat="1" applyFont="1" applyFill="1" applyBorder="1" applyAlignment="1">
      <alignment horizontal="right" vertical="center" wrapText="1"/>
    </xf>
    <xf numFmtId="0" fontId="49" fillId="24" borderId="41" xfId="67" applyNumberFormat="1" applyFont="1" applyFill="1" applyBorder="1" applyAlignment="1">
      <alignment vertical="center" wrapText="1"/>
    </xf>
    <xf numFmtId="0" fontId="49" fillId="24" borderId="42" xfId="67" applyFont="1" applyFill="1" applyBorder="1" applyAlignment="1">
      <alignment vertical="center" wrapText="1"/>
    </xf>
    <xf numFmtId="0" fontId="49" fillId="24" borderId="46" xfId="67" applyFont="1" applyFill="1" applyBorder="1" applyAlignment="1">
      <alignment vertical="center" wrapText="1"/>
    </xf>
    <xf numFmtId="0" fontId="53" fillId="24" borderId="67" xfId="67" applyNumberFormat="1" applyFont="1" applyFill="1" applyBorder="1" applyAlignment="1">
      <alignment horizontal="center" vertical="center" wrapText="1"/>
    </xf>
    <xf numFmtId="0" fontId="53" fillId="24" borderId="42" xfId="67" applyNumberFormat="1" applyFont="1" applyFill="1" applyBorder="1" applyAlignment="1">
      <alignment horizontal="center" vertical="center" wrapText="1"/>
    </xf>
    <xf numFmtId="0" fontId="53" fillId="24" borderId="46" xfId="67" applyNumberFormat="1" applyFont="1" applyFill="1" applyBorder="1" applyAlignment="1">
      <alignment horizontal="center" vertical="center" wrapText="1"/>
    </xf>
    <xf numFmtId="179" fontId="49" fillId="0" borderId="67" xfId="67" applyNumberFormat="1" applyFont="1" applyFill="1" applyBorder="1" applyAlignment="1">
      <alignment horizontal="right" vertical="center" wrapText="1"/>
    </xf>
    <xf numFmtId="179" fontId="49" fillId="0" borderId="42" xfId="67" applyNumberFormat="1" applyFont="1" applyFill="1" applyBorder="1" applyAlignment="1">
      <alignment horizontal="right" vertical="center" wrapText="1"/>
    </xf>
    <xf numFmtId="179" fontId="49" fillId="0" borderId="46" xfId="67" applyNumberFormat="1" applyFont="1" applyFill="1" applyBorder="1" applyAlignment="1">
      <alignment horizontal="right" vertical="center" wrapText="1"/>
    </xf>
    <xf numFmtId="0" fontId="49" fillId="24" borderId="67" xfId="60" applyFont="1" applyFill="1" applyBorder="1" applyAlignment="1">
      <alignment horizontal="center" vertical="center" wrapText="1"/>
    </xf>
    <xf numFmtId="0" fontId="49" fillId="24" borderId="42" xfId="60" applyFont="1" applyFill="1" applyBorder="1" applyAlignment="1">
      <alignment horizontal="center" vertical="center" wrapText="1"/>
    </xf>
    <xf numFmtId="0" fontId="49" fillId="24" borderId="63" xfId="67" applyNumberFormat="1" applyFont="1" applyFill="1" applyBorder="1" applyAlignment="1">
      <alignment horizontal="left" vertical="center" wrapText="1"/>
    </xf>
    <xf numFmtId="0" fontId="49" fillId="24" borderId="65" xfId="67" applyNumberFormat="1" applyFont="1" applyFill="1" applyBorder="1" applyAlignment="1">
      <alignment horizontal="left" vertical="center" wrapText="1"/>
    </xf>
    <xf numFmtId="0" fontId="48" fillId="25" borderId="72" xfId="67" applyNumberFormat="1" applyFont="1" applyFill="1" applyBorder="1" applyAlignment="1">
      <alignment horizontal="center" vertical="center" wrapText="1"/>
    </xf>
    <xf numFmtId="0" fontId="48" fillId="25" borderId="34" xfId="67" applyNumberFormat="1" applyFont="1" applyFill="1" applyBorder="1" applyAlignment="1">
      <alignment horizontal="center" vertical="center" wrapText="1"/>
    </xf>
    <xf numFmtId="0" fontId="48" fillId="25" borderId="71" xfId="67" applyNumberFormat="1" applyFont="1" applyFill="1" applyBorder="1" applyAlignment="1">
      <alignment horizontal="center" vertical="center" wrapText="1"/>
    </xf>
    <xf numFmtId="0" fontId="48" fillId="25" borderId="76" xfId="67" applyNumberFormat="1" applyFont="1" applyFill="1" applyBorder="1" applyAlignment="1">
      <alignment horizontal="center" vertical="center" wrapText="1"/>
    </xf>
    <xf numFmtId="0" fontId="48" fillId="25" borderId="77" xfId="67" applyNumberFormat="1" applyFont="1" applyFill="1" applyBorder="1" applyAlignment="1">
      <alignment horizontal="center" vertical="center" wrapText="1"/>
    </xf>
    <xf numFmtId="0" fontId="48" fillId="25" borderId="75" xfId="67" applyNumberFormat="1" applyFont="1" applyFill="1" applyBorder="1" applyAlignment="1">
      <alignment horizontal="center" vertical="center" wrapText="1"/>
    </xf>
    <xf numFmtId="0" fontId="49" fillId="25" borderId="72" xfId="67" applyNumberFormat="1" applyFont="1" applyFill="1" applyBorder="1" applyAlignment="1">
      <alignment horizontal="center" vertical="center" wrapText="1"/>
    </xf>
    <xf numFmtId="0" fontId="49" fillId="25" borderId="34" xfId="67" applyNumberFormat="1" applyFont="1" applyFill="1" applyBorder="1" applyAlignment="1">
      <alignment horizontal="center" vertical="center" wrapText="1"/>
    </xf>
    <xf numFmtId="0" fontId="49" fillId="25" borderId="73" xfId="67" applyNumberFormat="1" applyFont="1" applyFill="1" applyBorder="1" applyAlignment="1">
      <alignment horizontal="center" vertical="center" wrapText="1"/>
    </xf>
    <xf numFmtId="0" fontId="49" fillId="25" borderId="76" xfId="67" applyNumberFormat="1" applyFont="1" applyFill="1" applyBorder="1" applyAlignment="1">
      <alignment horizontal="center" vertical="center" wrapText="1"/>
    </xf>
    <xf numFmtId="0" fontId="49" fillId="25" borderId="77" xfId="67" applyNumberFormat="1" applyFont="1" applyFill="1" applyBorder="1" applyAlignment="1">
      <alignment horizontal="center" vertical="center" wrapText="1"/>
    </xf>
    <xf numFmtId="0" fontId="49" fillId="25" borderId="78" xfId="67" applyNumberFormat="1" applyFont="1" applyFill="1" applyBorder="1" applyAlignment="1">
      <alignment horizontal="center" vertical="center" wrapText="1"/>
    </xf>
    <xf numFmtId="0" fontId="49" fillId="25" borderId="37" xfId="67" applyNumberFormat="1" applyFont="1" applyFill="1" applyBorder="1" applyAlignment="1">
      <alignment horizontal="center" vertical="center"/>
    </xf>
    <xf numFmtId="0" fontId="49" fillId="25" borderId="38" xfId="67" applyNumberFormat="1" applyFont="1" applyFill="1" applyBorder="1" applyAlignment="1">
      <alignment horizontal="center" vertical="center"/>
    </xf>
    <xf numFmtId="0" fontId="49" fillId="25" borderId="59" xfId="67" applyNumberFormat="1" applyFont="1" applyFill="1" applyBorder="1" applyAlignment="1">
      <alignment horizontal="center" vertical="center"/>
    </xf>
    <xf numFmtId="0" fontId="49" fillId="25" borderId="57" xfId="67" applyNumberFormat="1" applyFont="1" applyFill="1" applyBorder="1" applyAlignment="1">
      <alignment horizontal="center" vertical="center"/>
    </xf>
    <xf numFmtId="0" fontId="49" fillId="25" borderId="58" xfId="67" applyNumberFormat="1" applyFont="1" applyFill="1" applyBorder="1" applyAlignment="1">
      <alignment horizontal="center" vertical="center"/>
    </xf>
    <xf numFmtId="0" fontId="49" fillId="25" borderId="33" xfId="67" applyNumberFormat="1" applyFont="1" applyFill="1" applyBorder="1" applyAlignment="1">
      <alignment horizontal="center" vertical="center" wrapText="1"/>
    </xf>
    <xf numFmtId="0" fontId="49" fillId="25" borderId="71" xfId="67" applyNumberFormat="1" applyFont="1" applyFill="1" applyBorder="1" applyAlignment="1">
      <alignment horizontal="center" vertical="center" wrapText="1"/>
    </xf>
    <xf numFmtId="0" fontId="49" fillId="25" borderId="74" xfId="67" applyNumberFormat="1" applyFont="1" applyFill="1" applyBorder="1" applyAlignment="1">
      <alignment horizontal="center" vertical="center" wrapText="1"/>
    </xf>
    <xf numFmtId="0" fontId="49" fillId="25" borderId="75" xfId="67" applyNumberFormat="1" applyFont="1" applyFill="1" applyBorder="1" applyAlignment="1">
      <alignment horizontal="center" vertical="center" wrapText="1"/>
    </xf>
    <xf numFmtId="0" fontId="49" fillId="24" borderId="0" xfId="67" applyNumberFormat="1" applyFont="1" applyFill="1" applyBorder="1" applyAlignment="1">
      <alignment horizontal="center" vertical="center"/>
    </xf>
    <xf numFmtId="0" fontId="49" fillId="27" borderId="36" xfId="67" applyNumberFormat="1" applyFont="1" applyFill="1" applyBorder="1" applyAlignment="1">
      <alignment vertical="center" wrapText="1"/>
    </xf>
    <xf numFmtId="0" fontId="49" fillId="27" borderId="21" xfId="67" applyNumberFormat="1" applyFont="1" applyFill="1" applyBorder="1" applyAlignment="1">
      <alignment vertical="center" wrapText="1"/>
    </xf>
    <xf numFmtId="0" fontId="49" fillId="27" borderId="25" xfId="67" applyNumberFormat="1" applyFont="1" applyFill="1" applyBorder="1" applyAlignment="1">
      <alignment vertical="center" wrapText="1"/>
    </xf>
    <xf numFmtId="0" fontId="49" fillId="27" borderId="24" xfId="67" applyNumberFormat="1" applyFont="1" applyFill="1" applyBorder="1" applyAlignment="1">
      <alignment vertical="center" wrapText="1"/>
    </xf>
    <xf numFmtId="0" fontId="49" fillId="27" borderId="24" xfId="67" applyNumberFormat="1" applyFont="1" applyFill="1" applyBorder="1" applyAlignment="1">
      <alignment horizontal="center" vertical="center"/>
    </xf>
    <xf numFmtId="0" fontId="49" fillId="27" borderId="25" xfId="67" applyNumberFormat="1" applyFont="1" applyFill="1" applyBorder="1" applyAlignment="1">
      <alignment horizontal="center" vertical="center" wrapText="1"/>
    </xf>
    <xf numFmtId="0" fontId="49" fillId="27" borderId="24" xfId="67" applyNumberFormat="1" applyFont="1" applyFill="1" applyBorder="1" applyAlignment="1">
      <alignment horizontal="center" vertical="center" wrapText="1"/>
    </xf>
    <xf numFmtId="0" fontId="49" fillId="27" borderId="21" xfId="67" applyNumberFormat="1" applyFont="1" applyFill="1" applyBorder="1" applyAlignment="1">
      <alignment horizontal="center" vertical="center" wrapText="1"/>
    </xf>
    <xf numFmtId="0" fontId="49" fillId="27" borderId="66" xfId="67" applyNumberFormat="1" applyFont="1" applyFill="1" applyBorder="1" applyAlignment="1">
      <alignment vertical="center" wrapText="1"/>
    </xf>
    <xf numFmtId="0" fontId="49" fillId="27" borderId="49" xfId="67" applyNumberFormat="1" applyFont="1" applyFill="1" applyBorder="1" applyAlignment="1">
      <alignment vertical="center" wrapText="1"/>
    </xf>
    <xf numFmtId="0" fontId="49" fillId="27" borderId="40" xfId="67" applyNumberFormat="1" applyFont="1" applyFill="1" applyBorder="1" applyAlignment="1">
      <alignment vertical="center" wrapText="1"/>
    </xf>
    <xf numFmtId="0" fontId="49" fillId="27" borderId="50" xfId="67" applyNumberFormat="1" applyFont="1" applyFill="1" applyBorder="1" applyAlignment="1">
      <alignment vertical="center" wrapText="1"/>
    </xf>
    <xf numFmtId="0" fontId="49" fillId="27" borderId="51" xfId="67" applyNumberFormat="1" applyFont="1" applyFill="1" applyBorder="1" applyAlignment="1">
      <alignment vertical="center" wrapText="1"/>
    </xf>
    <xf numFmtId="0" fontId="49" fillId="25" borderId="39" xfId="67" applyNumberFormat="1" applyFont="1" applyFill="1" applyBorder="1" applyAlignment="1">
      <alignment horizontal="center" vertical="center"/>
    </xf>
    <xf numFmtId="0" fontId="49" fillId="25" borderId="50" xfId="67" applyNumberFormat="1" applyFont="1" applyFill="1" applyBorder="1" applyAlignment="1">
      <alignment horizontal="center" vertical="center"/>
    </xf>
    <xf numFmtId="179" fontId="49" fillId="27" borderId="39" xfId="67" applyNumberFormat="1" applyFont="1" applyFill="1" applyBorder="1" applyAlignment="1">
      <alignment horizontal="center" vertical="center"/>
    </xf>
    <xf numFmtId="179" fontId="49" fillId="27" borderId="50" xfId="67" applyNumberFormat="1" applyFont="1" applyFill="1" applyBorder="1" applyAlignment="1">
      <alignment horizontal="center" vertical="center"/>
    </xf>
    <xf numFmtId="179" fontId="50" fillId="0" borderId="49" xfId="67" applyNumberFormat="1" applyFont="1" applyFill="1" applyBorder="1" applyAlignment="1">
      <alignment horizontal="center" vertical="center"/>
    </xf>
    <xf numFmtId="179" fontId="50" fillId="0" borderId="51" xfId="67" applyNumberFormat="1" applyFont="1" applyFill="1" applyBorder="1" applyAlignment="1">
      <alignment horizontal="center" vertical="center"/>
    </xf>
    <xf numFmtId="0" fontId="49" fillId="27" borderId="39" xfId="67" applyNumberFormat="1" applyFont="1" applyFill="1" applyBorder="1" applyAlignment="1">
      <alignment vertical="center" wrapText="1"/>
    </xf>
    <xf numFmtId="0" fontId="49" fillId="27" borderId="49" xfId="67" applyNumberFormat="1" applyFont="1" applyFill="1" applyBorder="1" applyAlignment="1">
      <alignment horizontal="center" vertical="center"/>
    </xf>
    <xf numFmtId="0" fontId="49" fillId="27" borderId="40" xfId="67" applyNumberFormat="1" applyFont="1" applyFill="1" applyBorder="1" applyAlignment="1">
      <alignment horizontal="center" vertical="center"/>
    </xf>
    <xf numFmtId="0" fontId="49" fillId="27" borderId="50" xfId="67" applyNumberFormat="1" applyFont="1" applyFill="1" applyBorder="1" applyAlignment="1">
      <alignment horizontal="center" vertical="center"/>
    </xf>
    <xf numFmtId="0" fontId="49" fillId="27" borderId="49" xfId="67" applyNumberFormat="1" applyFont="1" applyFill="1" applyBorder="1" applyAlignment="1">
      <alignment horizontal="center" vertical="center" wrapText="1"/>
    </xf>
    <xf numFmtId="0" fontId="49" fillId="27" borderId="40" xfId="67" applyNumberFormat="1" applyFont="1" applyFill="1" applyBorder="1" applyAlignment="1">
      <alignment horizontal="center" vertical="center" wrapText="1"/>
    </xf>
    <xf numFmtId="0" fontId="49" fillId="27" borderId="50" xfId="67" applyNumberFormat="1" applyFont="1" applyFill="1" applyBorder="1" applyAlignment="1">
      <alignment horizontal="center" vertical="center" wrapText="1"/>
    </xf>
    <xf numFmtId="0" fontId="49" fillId="25" borderId="53" xfId="67" applyNumberFormat="1" applyFont="1" applyFill="1" applyBorder="1" applyAlignment="1">
      <alignment horizontal="center" vertical="center"/>
    </xf>
    <xf numFmtId="0" fontId="49" fillId="25" borderId="54" xfId="67" applyNumberFormat="1" applyFont="1" applyFill="1" applyBorder="1" applyAlignment="1">
      <alignment horizontal="center" vertical="center"/>
    </xf>
    <xf numFmtId="179" fontId="49" fillId="27" borderId="46" xfId="67" applyNumberFormat="1" applyFont="1" applyFill="1" applyBorder="1" applyAlignment="1">
      <alignment horizontal="center" vertical="center"/>
    </xf>
    <xf numFmtId="0" fontId="49" fillId="27" borderId="54" xfId="67" applyNumberFormat="1" applyFont="1" applyFill="1" applyBorder="1" applyAlignment="1">
      <alignment horizontal="center" vertical="center"/>
    </xf>
    <xf numFmtId="179" fontId="50" fillId="0" borderId="54" xfId="67" applyNumberFormat="1" applyFont="1" applyFill="1" applyBorder="1" applyAlignment="1">
      <alignment horizontal="center" vertical="center"/>
    </xf>
    <xf numFmtId="179" fontId="50" fillId="0" borderId="43" xfId="67" applyNumberFormat="1" applyFont="1" applyFill="1" applyBorder="1" applyAlignment="1">
      <alignment horizontal="center" vertical="center"/>
    </xf>
    <xf numFmtId="0" fontId="49" fillId="27" borderId="67" xfId="67" applyNumberFormat="1" applyFont="1" applyFill="1" applyBorder="1" applyAlignment="1">
      <alignment vertical="center" wrapText="1"/>
    </xf>
    <xf numFmtId="0" fontId="49" fillId="27" borderId="42" xfId="67" applyNumberFormat="1" applyFont="1" applyFill="1" applyBorder="1" applyAlignment="1">
      <alignment vertical="center" wrapText="1"/>
    </xf>
    <xf numFmtId="0" fontId="49" fillId="27" borderId="46" xfId="67" applyNumberFormat="1" applyFont="1" applyFill="1" applyBorder="1" applyAlignment="1">
      <alignment vertical="center" wrapText="1"/>
    </xf>
    <xf numFmtId="0" fontId="49" fillId="27" borderId="70" xfId="67" applyNumberFormat="1" applyFont="1" applyFill="1" applyBorder="1" applyAlignment="1">
      <alignment vertical="center" wrapText="1"/>
    </xf>
    <xf numFmtId="0" fontId="49" fillId="27" borderId="41" xfId="67" applyNumberFormat="1" applyFont="1" applyFill="1" applyBorder="1" applyAlignment="1">
      <alignment vertical="center" wrapText="1"/>
    </xf>
    <xf numFmtId="0" fontId="49" fillId="27" borderId="67" xfId="67" applyNumberFormat="1" applyFont="1" applyFill="1" applyBorder="1" applyAlignment="1">
      <alignment horizontal="center" vertical="center"/>
    </xf>
    <xf numFmtId="0" fontId="49" fillId="27" borderId="42" xfId="67" applyNumberFormat="1" applyFont="1" applyFill="1" applyBorder="1" applyAlignment="1">
      <alignment horizontal="center" vertical="center"/>
    </xf>
    <xf numFmtId="0" fontId="49" fillId="27" borderId="46" xfId="67" applyNumberFormat="1" applyFont="1" applyFill="1" applyBorder="1" applyAlignment="1">
      <alignment horizontal="center" vertical="center"/>
    </xf>
    <xf numFmtId="0" fontId="49" fillId="27" borderId="67" xfId="67" applyNumberFormat="1" applyFont="1" applyFill="1" applyBorder="1" applyAlignment="1">
      <alignment horizontal="center" vertical="center" wrapText="1"/>
    </xf>
    <xf numFmtId="0" fontId="49" fillId="27" borderId="42" xfId="67" applyNumberFormat="1" applyFont="1" applyFill="1" applyBorder="1" applyAlignment="1">
      <alignment horizontal="center" vertical="center" wrapText="1"/>
    </xf>
    <xf numFmtId="0" fontId="49" fillId="27" borderId="46" xfId="67" applyNumberFormat="1" applyFont="1" applyFill="1" applyBorder="1" applyAlignment="1">
      <alignment horizontal="center" vertical="center" wrapText="1"/>
    </xf>
    <xf numFmtId="0" fontId="49" fillId="27" borderId="25" xfId="67" quotePrefix="1" applyNumberFormat="1" applyFont="1" applyFill="1" applyBorder="1" applyAlignment="1">
      <alignment horizontal="center" vertical="center"/>
    </xf>
    <xf numFmtId="0" fontId="54" fillId="24" borderId="23" xfId="67" applyFont="1" applyFill="1" applyBorder="1" applyAlignment="1">
      <alignment horizontal="center" vertical="center" wrapText="1"/>
    </xf>
    <xf numFmtId="38" fontId="64" fillId="24" borderId="0" xfId="33" applyFont="1" applyFill="1" applyBorder="1" applyAlignment="1">
      <alignment vertical="center"/>
    </xf>
    <xf numFmtId="0" fontId="65" fillId="0" borderId="0" xfId="67" applyNumberFormat="1" applyFont="1" applyBorder="1" applyAlignment="1">
      <alignment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cellStyle name="パーセント 3" xfId="72"/>
    <cellStyle name="ハイパーリンク 2" xfId="6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78" builtinId="6"/>
    <cellStyle name="桁区切り 2" xfId="33"/>
    <cellStyle name="桁区切り 2 2" xfId="62"/>
    <cellStyle name="桁区切り 2 3" xfId="73"/>
    <cellStyle name="桁区切り 3" xfId="34"/>
    <cellStyle name="桁区切り 4" xfId="51"/>
    <cellStyle name="桁区切り 5" xfId="71"/>
    <cellStyle name="桁区切り 6" xfId="75"/>
    <cellStyle name="桁区切り 7" xfId="7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cellStyle name="入力" xfId="43" builtinId="20" customBuiltin="1"/>
    <cellStyle name="標準" xfId="0" builtinId="0"/>
    <cellStyle name="標準 10" xfId="57"/>
    <cellStyle name="標準 11" xfId="58"/>
    <cellStyle name="標準 11 2" xfId="74"/>
    <cellStyle name="標準 12" xfId="59"/>
    <cellStyle name="標準 13" xfId="63"/>
    <cellStyle name="標準 14" xfId="64"/>
    <cellStyle name="標準 15" xfId="67"/>
    <cellStyle name="標準 16" xfId="68"/>
    <cellStyle name="標準 17" xfId="69"/>
    <cellStyle name="標準 18" xfId="76"/>
    <cellStyle name="標準 2" xfId="44"/>
    <cellStyle name="標準 2 2" xfId="45"/>
    <cellStyle name="標準 2 2 2" xfId="52"/>
    <cellStyle name="標準 2 3" xfId="56"/>
    <cellStyle name="標準 2 4" xfId="66"/>
    <cellStyle name="標準 2 5" xfId="70"/>
    <cellStyle name="標準 3" xfId="46"/>
    <cellStyle name="標準 3 2" xfId="60"/>
    <cellStyle name="標準 4" xfId="47"/>
    <cellStyle name="標準 5" xfId="48"/>
    <cellStyle name="標準 6" xfId="49"/>
    <cellStyle name="標準 7" xfId="53"/>
    <cellStyle name="標準 8" xfId="54"/>
    <cellStyle name="標準 9" xfId="55"/>
    <cellStyle name="良い" xfId="50"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19050</xdr:colOff>
      <xdr:row>4</xdr:row>
      <xdr:rowOff>66675</xdr:rowOff>
    </xdr:from>
    <xdr:to>
      <xdr:col>36</xdr:col>
      <xdr:colOff>142875</xdr:colOff>
      <xdr:row>5</xdr:row>
      <xdr:rowOff>0</xdr:rowOff>
    </xdr:to>
    <xdr:sp macro="" textlink="">
      <xdr:nvSpPr>
        <xdr:cNvPr id="2" name="Text Box 1"/>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3" name="Text Box 2"/>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4" name="Text Box 3"/>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5" name="Text Box 4"/>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6" name="Text Box 5"/>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7" name="Text Box 6"/>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8" name="Text Box 7"/>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9" name="Text Box 8"/>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0" name="Text Box 9"/>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1" name="Text Box 10"/>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2" name="Text Box 11"/>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3" name="Text Box 12"/>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4" name="Text Box 13"/>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5" name="Text Box 14"/>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6" name="Text Box 15"/>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20</xdr:col>
      <xdr:colOff>142875</xdr:colOff>
      <xdr:row>9</xdr:row>
      <xdr:rowOff>0</xdr:rowOff>
    </xdr:from>
    <xdr:to>
      <xdr:col>21</xdr:col>
      <xdr:colOff>66675</xdr:colOff>
      <xdr:row>10</xdr:row>
      <xdr:rowOff>19050</xdr:rowOff>
    </xdr:to>
    <xdr:sp macro="" textlink="">
      <xdr:nvSpPr>
        <xdr:cNvPr id="17" name="Text Box 17"/>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19050</xdr:colOff>
      <xdr:row>4</xdr:row>
      <xdr:rowOff>66675</xdr:rowOff>
    </xdr:from>
    <xdr:to>
      <xdr:col>36</xdr:col>
      <xdr:colOff>142875</xdr:colOff>
      <xdr:row>5</xdr:row>
      <xdr:rowOff>0</xdr:rowOff>
    </xdr:to>
    <xdr:sp macro="" textlink="">
      <xdr:nvSpPr>
        <xdr:cNvPr id="18" name="Text Box 18"/>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9" name="Text Box 19"/>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0" name="Text Box 20"/>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1" name="Text Box 21"/>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2" name="Text Box 22"/>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3" name="Text Box 23"/>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4" name="Text Box 24"/>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5" name="Text Box 25"/>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6" name="Text Box 26"/>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23</xdr:col>
      <xdr:colOff>66675</xdr:colOff>
      <xdr:row>29</xdr:row>
      <xdr:rowOff>133350</xdr:rowOff>
    </xdr:from>
    <xdr:to>
      <xdr:col>43</xdr:col>
      <xdr:colOff>104775</xdr:colOff>
      <xdr:row>33</xdr:row>
      <xdr:rowOff>76200</xdr:rowOff>
    </xdr:to>
    <xdr:sp macro="" textlink="">
      <xdr:nvSpPr>
        <xdr:cNvPr id="27" name="AutoShape 27"/>
        <xdr:cNvSpPr>
          <a:spLocks noChangeArrowheads="1"/>
        </xdr:cNvSpPr>
      </xdr:nvSpPr>
      <xdr:spPr bwMode="auto">
        <a:xfrm>
          <a:off x="3571875" y="5334000"/>
          <a:ext cx="3086100" cy="628650"/>
        </a:xfrm>
        <a:prstGeom prst="wedgeRoundRectCallout">
          <a:avLst>
            <a:gd name="adj1" fmla="val 31250"/>
            <a:gd name="adj2" fmla="val -1141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21</xdr:col>
      <xdr:colOff>123825</xdr:colOff>
      <xdr:row>36</xdr:row>
      <xdr:rowOff>66675</xdr:rowOff>
    </xdr:from>
    <xdr:to>
      <xdr:col>32</xdr:col>
      <xdr:colOff>95250</xdr:colOff>
      <xdr:row>38</xdr:row>
      <xdr:rowOff>152400</xdr:rowOff>
    </xdr:to>
    <xdr:sp macro="" textlink="">
      <xdr:nvSpPr>
        <xdr:cNvPr id="28" name="AutoShape 1"/>
        <xdr:cNvSpPr>
          <a:spLocks noChangeArrowheads="1"/>
        </xdr:cNvSpPr>
      </xdr:nvSpPr>
      <xdr:spPr bwMode="auto">
        <a:xfrm>
          <a:off x="3324225" y="6467475"/>
          <a:ext cx="1647825" cy="438150"/>
        </a:xfrm>
        <a:prstGeom prst="wedgeRoundRectCallout">
          <a:avLst>
            <a:gd name="adj1" fmla="val -28868"/>
            <a:gd name="adj2" fmla="val 827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１年間の実使用量の</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合計値を記入すること。</a:t>
          </a:r>
        </a:p>
      </xdr:txBody>
    </xdr:sp>
    <xdr:clientData fPrintsWithSheet="0"/>
  </xdr:twoCellAnchor>
  <xdr:twoCellAnchor editAs="oneCell">
    <xdr:from>
      <xdr:col>19</xdr:col>
      <xdr:colOff>142875</xdr:colOff>
      <xdr:row>8</xdr:row>
      <xdr:rowOff>0</xdr:rowOff>
    </xdr:from>
    <xdr:to>
      <xdr:col>20</xdr:col>
      <xdr:colOff>66675</xdr:colOff>
      <xdr:row>9</xdr:row>
      <xdr:rowOff>0</xdr:rowOff>
    </xdr:to>
    <xdr:sp macro="" textlink="">
      <xdr:nvSpPr>
        <xdr:cNvPr id="29" name="Text Box 3"/>
        <xdr:cNvSpPr txBox="1">
          <a:spLocks noChangeArrowheads="1"/>
        </xdr:cNvSpPr>
      </xdr:nvSpPr>
      <xdr:spPr bwMode="auto">
        <a:xfrm>
          <a:off x="3038475" y="175260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142875</xdr:colOff>
      <xdr:row>6</xdr:row>
      <xdr:rowOff>0</xdr:rowOff>
    </xdr:from>
    <xdr:to>
      <xdr:col>24</xdr:col>
      <xdr:colOff>66675</xdr:colOff>
      <xdr:row>7</xdr:row>
      <xdr:rowOff>19050</xdr:rowOff>
    </xdr:to>
    <xdr:sp macro="" textlink="">
      <xdr:nvSpPr>
        <xdr:cNvPr id="30" name="Text Box 13"/>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41</xdr:col>
      <xdr:colOff>0</xdr:colOff>
      <xdr:row>47</xdr:row>
      <xdr:rowOff>123824</xdr:rowOff>
    </xdr:from>
    <xdr:to>
      <xdr:col>49</xdr:col>
      <xdr:colOff>295275</xdr:colOff>
      <xdr:row>50</xdr:row>
      <xdr:rowOff>76200</xdr:rowOff>
    </xdr:to>
    <xdr:sp macro="" textlink="">
      <xdr:nvSpPr>
        <xdr:cNvPr id="31" name="AutoShape 1"/>
        <xdr:cNvSpPr>
          <a:spLocks noChangeArrowheads="1"/>
        </xdr:cNvSpPr>
      </xdr:nvSpPr>
      <xdr:spPr bwMode="auto">
        <a:xfrm>
          <a:off x="6248400" y="8448674"/>
          <a:ext cx="2400300" cy="466726"/>
        </a:xfrm>
        <a:prstGeom prst="wedgeRoundRectCallout">
          <a:avLst>
            <a:gd name="adj1" fmla="val -58332"/>
            <a:gd name="adj2" fmla="val -615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mn-ea"/>
            </a:rPr>
            <a:t>効果検証データシート（別紙１６－２）</a:t>
          </a:r>
          <a:endParaRPr lang="en-US" altLang="ja-JP" sz="1100" b="0" i="0" u="none" strike="noStrike" baseline="0">
            <a:solidFill>
              <a:srgbClr val="FF0000"/>
            </a:solidFill>
            <a:latin typeface="ＭＳ Ｐゴシック"/>
            <a:ea typeface="+mn-ea"/>
          </a:endParaRPr>
        </a:p>
        <a:p>
          <a:pPr algn="l" rtl="0">
            <a:lnSpc>
              <a:spcPts val="1100"/>
            </a:lnSpc>
            <a:defRPr sz="1000"/>
          </a:pPr>
          <a:r>
            <a:rPr lang="ja-JP" altLang="en-US" sz="1100" b="0" i="0" u="none" strike="noStrike" baseline="0">
              <a:solidFill>
                <a:srgbClr val="FF0000"/>
              </a:solidFill>
              <a:latin typeface="ＭＳ Ｐゴシック"/>
              <a:ea typeface="+mn-ea"/>
            </a:rPr>
            <a:t>から転記すること。</a:t>
          </a:r>
        </a:p>
      </xdr:txBody>
    </xdr:sp>
    <xdr:clientData fPrintsWithSheet="0"/>
  </xdr:twoCellAnchor>
  <xdr:twoCellAnchor>
    <xdr:from>
      <xdr:col>9</xdr:col>
      <xdr:colOff>47625</xdr:colOff>
      <xdr:row>16</xdr:row>
      <xdr:rowOff>85725</xdr:rowOff>
    </xdr:from>
    <xdr:to>
      <xdr:col>26</xdr:col>
      <xdr:colOff>38100</xdr:colOff>
      <xdr:row>18</xdr:row>
      <xdr:rowOff>171449</xdr:rowOff>
    </xdr:to>
    <xdr:sp macro="" textlink="">
      <xdr:nvSpPr>
        <xdr:cNvPr id="32" name="AutoShape 1"/>
        <xdr:cNvSpPr>
          <a:spLocks noChangeArrowheads="1"/>
        </xdr:cNvSpPr>
      </xdr:nvSpPr>
      <xdr:spPr bwMode="auto">
        <a:xfrm>
          <a:off x="1419225" y="3057525"/>
          <a:ext cx="2581275" cy="428624"/>
        </a:xfrm>
        <a:prstGeom prst="wedgeRoundRectCallout">
          <a:avLst>
            <a:gd name="adj1" fmla="val -56614"/>
            <a:gd name="adj2" fmla="val 527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設備使用者１社のみの記入押印にて提出すること。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92462</xdr:colOff>
      <xdr:row>10</xdr:row>
      <xdr:rowOff>123264</xdr:rowOff>
    </xdr:from>
    <xdr:to>
      <xdr:col>22</xdr:col>
      <xdr:colOff>108497</xdr:colOff>
      <xdr:row>11</xdr:row>
      <xdr:rowOff>124961</xdr:rowOff>
    </xdr:to>
    <xdr:sp macro="" textlink="">
      <xdr:nvSpPr>
        <xdr:cNvPr id="2" name="四角形吹き出し 1"/>
        <xdr:cNvSpPr/>
      </xdr:nvSpPr>
      <xdr:spPr>
        <a:xfrm>
          <a:off x="1273562" y="2437839"/>
          <a:ext cx="21496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17</xdr:col>
      <xdr:colOff>92461</xdr:colOff>
      <xdr:row>15</xdr:row>
      <xdr:rowOff>560</xdr:rowOff>
    </xdr:from>
    <xdr:to>
      <xdr:col>31</xdr:col>
      <xdr:colOff>108496</xdr:colOff>
      <xdr:row>15</xdr:row>
      <xdr:rowOff>208206</xdr:rowOff>
    </xdr:to>
    <xdr:sp macro="" textlink="">
      <xdr:nvSpPr>
        <xdr:cNvPr id="3" name="四角形吹き出し 2"/>
        <xdr:cNvSpPr/>
      </xdr:nvSpPr>
      <xdr:spPr>
        <a:xfrm>
          <a:off x="26451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58431</xdr:colOff>
      <xdr:row>4</xdr:row>
      <xdr:rowOff>176893</xdr:rowOff>
    </xdr:from>
    <xdr:to>
      <xdr:col>16</xdr:col>
      <xdr:colOff>148078</xdr:colOff>
      <xdr:row>7</xdr:row>
      <xdr:rowOff>54429</xdr:rowOff>
    </xdr:to>
    <xdr:sp macro="" textlink="">
      <xdr:nvSpPr>
        <xdr:cNvPr id="4" name="四角形吹き出し 3"/>
        <xdr:cNvSpPr/>
      </xdr:nvSpPr>
      <xdr:spPr>
        <a:xfrm>
          <a:off x="1239531" y="1119868"/>
          <a:ext cx="1308847" cy="563336"/>
        </a:xfrm>
        <a:prstGeom prst="wedgeRectCallout">
          <a:avLst>
            <a:gd name="adj1" fmla="val -31815"/>
            <a:gd name="adj2" fmla="val -8726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ysClr val="windowText" lastClr="00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33</xdr:col>
      <xdr:colOff>63035</xdr:colOff>
      <xdr:row>6</xdr:row>
      <xdr:rowOff>147977</xdr:rowOff>
    </xdr:from>
    <xdr:to>
      <xdr:col>44</xdr:col>
      <xdr:colOff>74239</xdr:colOff>
      <xdr:row>9</xdr:row>
      <xdr:rowOff>59532</xdr:rowOff>
    </xdr:to>
    <xdr:sp macro="" textlink="">
      <xdr:nvSpPr>
        <xdr:cNvPr id="5" name="四角形吹き出し 4"/>
        <xdr:cNvSpPr/>
      </xdr:nvSpPr>
      <xdr:spPr>
        <a:xfrm>
          <a:off x="5135098" y="1552915"/>
          <a:ext cx="1713797" cy="59021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ysClr val="windowText" lastClr="000000"/>
              </a:solidFill>
              <a:effectLst/>
              <a:latin typeface="+mj-ea"/>
              <a:ea typeface="+mj-ea"/>
              <a:cs typeface="Meiryo UI" panose="020B0604030504040204" pitchFamily="50" charset="-128"/>
            </a:rPr>
            <a:t>9.76</a:t>
          </a:r>
          <a:r>
            <a:rPr lang="ja-JP" altLang="en-US" sz="900" kern="100">
              <a:solidFill>
                <a:sysClr val="windowText" lastClr="000000"/>
              </a:solidFill>
              <a:effectLst/>
              <a:latin typeface="+mj-ea"/>
              <a:ea typeface="+mj-ea"/>
              <a:cs typeface="Meiryo UI" panose="020B0604030504040204" pitchFamily="50" charset="-128"/>
            </a:rPr>
            <a:t>とすること。</a:t>
          </a:r>
          <a:endParaRPr lang="en-US" altLang="ja-JP" sz="900" kern="100">
            <a:solidFill>
              <a:sysClr val="windowText" lastClr="000000"/>
            </a:solidFill>
            <a:effectLst/>
            <a:latin typeface="+mj-ea"/>
            <a:ea typeface="+mj-ea"/>
            <a:cs typeface="Meiryo UI" panose="020B0604030504040204" pitchFamily="50" charset="-128"/>
          </a:endParaRPr>
        </a:p>
      </xdr:txBody>
    </xdr:sp>
    <xdr:clientData fPrintsWithSheet="0"/>
  </xdr:twoCellAnchor>
  <xdr:twoCellAnchor>
    <xdr:from>
      <xdr:col>48</xdr:col>
      <xdr:colOff>108858</xdr:colOff>
      <xdr:row>3</xdr:row>
      <xdr:rowOff>32261</xdr:rowOff>
    </xdr:from>
    <xdr:to>
      <xdr:col>51</xdr:col>
      <xdr:colOff>168088</xdr:colOff>
      <xdr:row>4</xdr:row>
      <xdr:rowOff>201707</xdr:rowOff>
    </xdr:to>
    <xdr:sp macro="" textlink="">
      <xdr:nvSpPr>
        <xdr:cNvPr id="6" name="四角形吹き出し 5"/>
        <xdr:cNvSpPr/>
      </xdr:nvSpPr>
      <xdr:spPr>
        <a:xfrm>
          <a:off x="9395733" y="775211"/>
          <a:ext cx="2030905" cy="36947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ysClr val="windowText" lastClr="000000"/>
              </a:solidFill>
              <a:effectLst/>
              <a:latin typeface="+mn-lt"/>
              <a:ea typeface="+mn-ea"/>
              <a:cs typeface="+mn-cs"/>
            </a:rPr>
            <a:t>申請時に使用した値を用いること</a:t>
          </a:r>
          <a:r>
            <a:rPr lang="ja-JP" altLang="en-US" sz="900">
              <a:solidFill>
                <a:sysClr val="windowText" lastClr="000000"/>
              </a:solidFill>
              <a:effectLst/>
              <a:latin typeface="+mn-lt"/>
              <a:ea typeface="+mn-ea"/>
              <a:cs typeface="+mn-cs"/>
            </a:rPr>
            <a:t>。</a:t>
          </a:r>
          <a:endParaRPr lang="ja-JP" altLang="ja-JP" sz="700">
            <a:solidFill>
              <a:sysClr val="windowText" lastClr="000000"/>
            </a:solidFill>
            <a:effectLst/>
          </a:endParaRPr>
        </a:p>
      </xdr:txBody>
    </xdr:sp>
    <xdr:clientData fPrintsWithSheet="0"/>
  </xdr:twoCellAnchor>
  <xdr:twoCellAnchor>
    <xdr:from>
      <xdr:col>36</xdr:col>
      <xdr:colOff>67235</xdr:colOff>
      <xdr:row>1</xdr:row>
      <xdr:rowOff>112058</xdr:rowOff>
    </xdr:from>
    <xdr:to>
      <xdr:col>45</xdr:col>
      <xdr:colOff>457497</xdr:colOff>
      <xdr:row>2</xdr:row>
      <xdr:rowOff>228197</xdr:rowOff>
    </xdr:to>
    <xdr:sp macro="" textlink="">
      <xdr:nvSpPr>
        <xdr:cNvPr id="7" name="四角形吹き出し 6"/>
        <xdr:cNvSpPr/>
      </xdr:nvSpPr>
      <xdr:spPr>
        <a:xfrm>
          <a:off x="5515535" y="359708"/>
          <a:ext cx="225716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44</xdr:col>
      <xdr:colOff>549088</xdr:colOff>
      <xdr:row>28</xdr:row>
      <xdr:rowOff>179294</xdr:rowOff>
    </xdr:from>
    <xdr:to>
      <xdr:col>48</xdr:col>
      <xdr:colOff>238484</xdr:colOff>
      <xdr:row>30</xdr:row>
      <xdr:rowOff>68692</xdr:rowOff>
    </xdr:to>
    <xdr:sp macro="" textlink="">
      <xdr:nvSpPr>
        <xdr:cNvPr id="8" name="四角形吹き出し 7"/>
        <xdr:cNvSpPr/>
      </xdr:nvSpPr>
      <xdr:spPr>
        <a:xfrm>
          <a:off x="7216588" y="6608669"/>
          <a:ext cx="2308771" cy="289448"/>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52</xdr:col>
      <xdr:colOff>163606</xdr:colOff>
      <xdr:row>36</xdr:row>
      <xdr:rowOff>67234</xdr:rowOff>
    </xdr:from>
    <xdr:to>
      <xdr:col>55</xdr:col>
      <xdr:colOff>502944</xdr:colOff>
      <xdr:row>39</xdr:row>
      <xdr:rowOff>30592</xdr:rowOff>
    </xdr:to>
    <xdr:sp macro="" textlink="">
      <xdr:nvSpPr>
        <xdr:cNvPr id="9" name="四角形吹き出し 8"/>
        <xdr:cNvSpPr/>
      </xdr:nvSpPr>
      <xdr:spPr>
        <a:xfrm>
          <a:off x="12079381" y="8211109"/>
          <a:ext cx="2311013" cy="630108"/>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ysClr val="windowText" lastClr="000000"/>
              </a:solidFill>
              <a:effectLst/>
            </a:rPr>
            <a:t>自家発電設備使用者の事業者名および担当者名を記入の上、押印すること。</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63"/>
  <sheetViews>
    <sheetView tabSelected="1" view="pageBreakPreview" zoomScaleNormal="100" zoomScaleSheetLayoutView="100" workbookViewId="0">
      <selection activeCell="AZ44" sqref="AZ44"/>
    </sheetView>
  </sheetViews>
  <sheetFormatPr defaultRowHeight="13.5"/>
  <cols>
    <col min="1" max="45" width="2" style="2" customWidth="1"/>
    <col min="46" max="46" width="0.625" style="2" customWidth="1"/>
    <col min="47" max="47" width="1" style="2" customWidth="1"/>
    <col min="48" max="256" width="9" style="2"/>
    <col min="257" max="301" width="2" style="2" customWidth="1"/>
    <col min="302" max="302" width="0.625" style="2" customWidth="1"/>
    <col min="303" max="303" width="1" style="2" customWidth="1"/>
    <col min="304" max="512" width="9" style="2"/>
    <col min="513" max="557" width="2" style="2" customWidth="1"/>
    <col min="558" max="558" width="0.625" style="2" customWidth="1"/>
    <col min="559" max="559" width="1" style="2" customWidth="1"/>
    <col min="560" max="768" width="9" style="2"/>
    <col min="769" max="813" width="2" style="2" customWidth="1"/>
    <col min="814" max="814" width="0.625" style="2" customWidth="1"/>
    <col min="815" max="815" width="1" style="2" customWidth="1"/>
    <col min="816" max="1024" width="9" style="2"/>
    <col min="1025" max="1069" width="2" style="2" customWidth="1"/>
    <col min="1070" max="1070" width="0.625" style="2" customWidth="1"/>
    <col min="1071" max="1071" width="1" style="2" customWidth="1"/>
    <col min="1072" max="1280" width="9" style="2"/>
    <col min="1281" max="1325" width="2" style="2" customWidth="1"/>
    <col min="1326" max="1326" width="0.625" style="2" customWidth="1"/>
    <col min="1327" max="1327" width="1" style="2" customWidth="1"/>
    <col min="1328" max="1536" width="9" style="2"/>
    <col min="1537" max="1581" width="2" style="2" customWidth="1"/>
    <col min="1582" max="1582" width="0.625" style="2" customWidth="1"/>
    <col min="1583" max="1583" width="1" style="2" customWidth="1"/>
    <col min="1584" max="1792" width="9" style="2"/>
    <col min="1793" max="1837" width="2" style="2" customWidth="1"/>
    <col min="1838" max="1838" width="0.625" style="2" customWidth="1"/>
    <col min="1839" max="1839" width="1" style="2" customWidth="1"/>
    <col min="1840" max="2048" width="9" style="2"/>
    <col min="2049" max="2093" width="2" style="2" customWidth="1"/>
    <col min="2094" max="2094" width="0.625" style="2" customWidth="1"/>
    <col min="2095" max="2095" width="1" style="2" customWidth="1"/>
    <col min="2096" max="2304" width="9" style="2"/>
    <col min="2305" max="2349" width="2" style="2" customWidth="1"/>
    <col min="2350" max="2350" width="0.625" style="2" customWidth="1"/>
    <col min="2351" max="2351" width="1" style="2" customWidth="1"/>
    <col min="2352" max="2560" width="9" style="2"/>
    <col min="2561" max="2605" width="2" style="2" customWidth="1"/>
    <col min="2606" max="2606" width="0.625" style="2" customWidth="1"/>
    <col min="2607" max="2607" width="1" style="2" customWidth="1"/>
    <col min="2608" max="2816" width="9" style="2"/>
    <col min="2817" max="2861" width="2" style="2" customWidth="1"/>
    <col min="2862" max="2862" width="0.625" style="2" customWidth="1"/>
    <col min="2863" max="2863" width="1" style="2" customWidth="1"/>
    <col min="2864" max="3072" width="9" style="2"/>
    <col min="3073" max="3117" width="2" style="2" customWidth="1"/>
    <col min="3118" max="3118" width="0.625" style="2" customWidth="1"/>
    <col min="3119" max="3119" width="1" style="2" customWidth="1"/>
    <col min="3120" max="3328" width="9" style="2"/>
    <col min="3329" max="3373" width="2" style="2" customWidth="1"/>
    <col min="3374" max="3374" width="0.625" style="2" customWidth="1"/>
    <col min="3375" max="3375" width="1" style="2" customWidth="1"/>
    <col min="3376" max="3584" width="9" style="2"/>
    <col min="3585" max="3629" width="2" style="2" customWidth="1"/>
    <col min="3630" max="3630" width="0.625" style="2" customWidth="1"/>
    <col min="3631" max="3631" width="1" style="2" customWidth="1"/>
    <col min="3632" max="3840" width="9" style="2"/>
    <col min="3841" max="3885" width="2" style="2" customWidth="1"/>
    <col min="3886" max="3886" width="0.625" style="2" customWidth="1"/>
    <col min="3887" max="3887" width="1" style="2" customWidth="1"/>
    <col min="3888" max="4096" width="9" style="2"/>
    <col min="4097" max="4141" width="2" style="2" customWidth="1"/>
    <col min="4142" max="4142" width="0.625" style="2" customWidth="1"/>
    <col min="4143" max="4143" width="1" style="2" customWidth="1"/>
    <col min="4144" max="4352" width="9" style="2"/>
    <col min="4353" max="4397" width="2" style="2" customWidth="1"/>
    <col min="4398" max="4398" width="0.625" style="2" customWidth="1"/>
    <col min="4399" max="4399" width="1" style="2" customWidth="1"/>
    <col min="4400" max="4608" width="9" style="2"/>
    <col min="4609" max="4653" width="2" style="2" customWidth="1"/>
    <col min="4654" max="4654" width="0.625" style="2" customWidth="1"/>
    <col min="4655" max="4655" width="1" style="2" customWidth="1"/>
    <col min="4656" max="4864" width="9" style="2"/>
    <col min="4865" max="4909" width="2" style="2" customWidth="1"/>
    <col min="4910" max="4910" width="0.625" style="2" customWidth="1"/>
    <col min="4911" max="4911" width="1" style="2" customWidth="1"/>
    <col min="4912" max="5120" width="9" style="2"/>
    <col min="5121" max="5165" width="2" style="2" customWidth="1"/>
    <col min="5166" max="5166" width="0.625" style="2" customWidth="1"/>
    <col min="5167" max="5167" width="1" style="2" customWidth="1"/>
    <col min="5168" max="5376" width="9" style="2"/>
    <col min="5377" max="5421" width="2" style="2" customWidth="1"/>
    <col min="5422" max="5422" width="0.625" style="2" customWidth="1"/>
    <col min="5423" max="5423" width="1" style="2" customWidth="1"/>
    <col min="5424" max="5632" width="9" style="2"/>
    <col min="5633" max="5677" width="2" style="2" customWidth="1"/>
    <col min="5678" max="5678" width="0.625" style="2" customWidth="1"/>
    <col min="5679" max="5679" width="1" style="2" customWidth="1"/>
    <col min="5680" max="5888" width="9" style="2"/>
    <col min="5889" max="5933" width="2" style="2" customWidth="1"/>
    <col min="5934" max="5934" width="0.625" style="2" customWidth="1"/>
    <col min="5935" max="5935" width="1" style="2" customWidth="1"/>
    <col min="5936" max="6144" width="9" style="2"/>
    <col min="6145" max="6189" width="2" style="2" customWidth="1"/>
    <col min="6190" max="6190" width="0.625" style="2" customWidth="1"/>
    <col min="6191" max="6191" width="1" style="2" customWidth="1"/>
    <col min="6192" max="6400" width="9" style="2"/>
    <col min="6401" max="6445" width="2" style="2" customWidth="1"/>
    <col min="6446" max="6446" width="0.625" style="2" customWidth="1"/>
    <col min="6447" max="6447" width="1" style="2" customWidth="1"/>
    <col min="6448" max="6656" width="9" style="2"/>
    <col min="6657" max="6701" width="2" style="2" customWidth="1"/>
    <col min="6702" max="6702" width="0.625" style="2" customWidth="1"/>
    <col min="6703" max="6703" width="1" style="2" customWidth="1"/>
    <col min="6704" max="6912" width="9" style="2"/>
    <col min="6913" max="6957" width="2" style="2" customWidth="1"/>
    <col min="6958" max="6958" width="0.625" style="2" customWidth="1"/>
    <col min="6959" max="6959" width="1" style="2" customWidth="1"/>
    <col min="6960" max="7168" width="9" style="2"/>
    <col min="7169" max="7213" width="2" style="2" customWidth="1"/>
    <col min="7214" max="7214" width="0.625" style="2" customWidth="1"/>
    <col min="7215" max="7215" width="1" style="2" customWidth="1"/>
    <col min="7216" max="7424" width="9" style="2"/>
    <col min="7425" max="7469" width="2" style="2" customWidth="1"/>
    <col min="7470" max="7470" width="0.625" style="2" customWidth="1"/>
    <col min="7471" max="7471" width="1" style="2" customWidth="1"/>
    <col min="7472" max="7680" width="9" style="2"/>
    <col min="7681" max="7725" width="2" style="2" customWidth="1"/>
    <col min="7726" max="7726" width="0.625" style="2" customWidth="1"/>
    <col min="7727" max="7727" width="1" style="2" customWidth="1"/>
    <col min="7728" max="7936" width="9" style="2"/>
    <col min="7937" max="7981" width="2" style="2" customWidth="1"/>
    <col min="7982" max="7982" width="0.625" style="2" customWidth="1"/>
    <col min="7983" max="7983" width="1" style="2" customWidth="1"/>
    <col min="7984" max="8192" width="9" style="2"/>
    <col min="8193" max="8237" width="2" style="2" customWidth="1"/>
    <col min="8238" max="8238" width="0.625" style="2" customWidth="1"/>
    <col min="8239" max="8239" width="1" style="2" customWidth="1"/>
    <col min="8240" max="8448" width="9" style="2"/>
    <col min="8449" max="8493" width="2" style="2" customWidth="1"/>
    <col min="8494" max="8494" width="0.625" style="2" customWidth="1"/>
    <col min="8495" max="8495" width="1" style="2" customWidth="1"/>
    <col min="8496" max="8704" width="9" style="2"/>
    <col min="8705" max="8749" width="2" style="2" customWidth="1"/>
    <col min="8750" max="8750" width="0.625" style="2" customWidth="1"/>
    <col min="8751" max="8751" width="1" style="2" customWidth="1"/>
    <col min="8752" max="8960" width="9" style="2"/>
    <col min="8961" max="9005" width="2" style="2" customWidth="1"/>
    <col min="9006" max="9006" width="0.625" style="2" customWidth="1"/>
    <col min="9007" max="9007" width="1" style="2" customWidth="1"/>
    <col min="9008" max="9216" width="9" style="2"/>
    <col min="9217" max="9261" width="2" style="2" customWidth="1"/>
    <col min="9262" max="9262" width="0.625" style="2" customWidth="1"/>
    <col min="9263" max="9263" width="1" style="2" customWidth="1"/>
    <col min="9264" max="9472" width="9" style="2"/>
    <col min="9473" max="9517" width="2" style="2" customWidth="1"/>
    <col min="9518" max="9518" width="0.625" style="2" customWidth="1"/>
    <col min="9519" max="9519" width="1" style="2" customWidth="1"/>
    <col min="9520" max="9728" width="9" style="2"/>
    <col min="9729" max="9773" width="2" style="2" customWidth="1"/>
    <col min="9774" max="9774" width="0.625" style="2" customWidth="1"/>
    <col min="9775" max="9775" width="1" style="2" customWidth="1"/>
    <col min="9776" max="9984" width="9" style="2"/>
    <col min="9985" max="10029" width="2" style="2" customWidth="1"/>
    <col min="10030" max="10030" width="0.625" style="2" customWidth="1"/>
    <col min="10031" max="10031" width="1" style="2" customWidth="1"/>
    <col min="10032" max="10240" width="9" style="2"/>
    <col min="10241" max="10285" width="2" style="2" customWidth="1"/>
    <col min="10286" max="10286" width="0.625" style="2" customWidth="1"/>
    <col min="10287" max="10287" width="1" style="2" customWidth="1"/>
    <col min="10288" max="10496" width="9" style="2"/>
    <col min="10497" max="10541" width="2" style="2" customWidth="1"/>
    <col min="10542" max="10542" width="0.625" style="2" customWidth="1"/>
    <col min="10543" max="10543" width="1" style="2" customWidth="1"/>
    <col min="10544" max="10752" width="9" style="2"/>
    <col min="10753" max="10797" width="2" style="2" customWidth="1"/>
    <col min="10798" max="10798" width="0.625" style="2" customWidth="1"/>
    <col min="10799" max="10799" width="1" style="2" customWidth="1"/>
    <col min="10800" max="11008" width="9" style="2"/>
    <col min="11009" max="11053" width="2" style="2" customWidth="1"/>
    <col min="11054" max="11054" width="0.625" style="2" customWidth="1"/>
    <col min="11055" max="11055" width="1" style="2" customWidth="1"/>
    <col min="11056" max="11264" width="9" style="2"/>
    <col min="11265" max="11309" width="2" style="2" customWidth="1"/>
    <col min="11310" max="11310" width="0.625" style="2" customWidth="1"/>
    <col min="11311" max="11311" width="1" style="2" customWidth="1"/>
    <col min="11312" max="11520" width="9" style="2"/>
    <col min="11521" max="11565" width="2" style="2" customWidth="1"/>
    <col min="11566" max="11566" width="0.625" style="2" customWidth="1"/>
    <col min="11567" max="11567" width="1" style="2" customWidth="1"/>
    <col min="11568" max="11776" width="9" style="2"/>
    <col min="11777" max="11821" width="2" style="2" customWidth="1"/>
    <col min="11822" max="11822" width="0.625" style="2" customWidth="1"/>
    <col min="11823" max="11823" width="1" style="2" customWidth="1"/>
    <col min="11824" max="12032" width="9" style="2"/>
    <col min="12033" max="12077" width="2" style="2" customWidth="1"/>
    <col min="12078" max="12078" width="0.625" style="2" customWidth="1"/>
    <col min="12079" max="12079" width="1" style="2" customWidth="1"/>
    <col min="12080" max="12288" width="9" style="2"/>
    <col min="12289" max="12333" width="2" style="2" customWidth="1"/>
    <col min="12334" max="12334" width="0.625" style="2" customWidth="1"/>
    <col min="12335" max="12335" width="1" style="2" customWidth="1"/>
    <col min="12336" max="12544" width="9" style="2"/>
    <col min="12545" max="12589" width="2" style="2" customWidth="1"/>
    <col min="12590" max="12590" width="0.625" style="2" customWidth="1"/>
    <col min="12591" max="12591" width="1" style="2" customWidth="1"/>
    <col min="12592" max="12800" width="9" style="2"/>
    <col min="12801" max="12845" width="2" style="2" customWidth="1"/>
    <col min="12846" max="12846" width="0.625" style="2" customWidth="1"/>
    <col min="12847" max="12847" width="1" style="2" customWidth="1"/>
    <col min="12848" max="13056" width="9" style="2"/>
    <col min="13057" max="13101" width="2" style="2" customWidth="1"/>
    <col min="13102" max="13102" width="0.625" style="2" customWidth="1"/>
    <col min="13103" max="13103" width="1" style="2" customWidth="1"/>
    <col min="13104" max="13312" width="9" style="2"/>
    <col min="13313" max="13357" width="2" style="2" customWidth="1"/>
    <col min="13358" max="13358" width="0.625" style="2" customWidth="1"/>
    <col min="13359" max="13359" width="1" style="2" customWidth="1"/>
    <col min="13360" max="13568" width="9" style="2"/>
    <col min="13569" max="13613" width="2" style="2" customWidth="1"/>
    <col min="13614" max="13614" width="0.625" style="2" customWidth="1"/>
    <col min="13615" max="13615" width="1" style="2" customWidth="1"/>
    <col min="13616" max="13824" width="9" style="2"/>
    <col min="13825" max="13869" width="2" style="2" customWidth="1"/>
    <col min="13870" max="13870" width="0.625" style="2" customWidth="1"/>
    <col min="13871" max="13871" width="1" style="2" customWidth="1"/>
    <col min="13872" max="14080" width="9" style="2"/>
    <col min="14081" max="14125" width="2" style="2" customWidth="1"/>
    <col min="14126" max="14126" width="0.625" style="2" customWidth="1"/>
    <col min="14127" max="14127" width="1" style="2" customWidth="1"/>
    <col min="14128" max="14336" width="9" style="2"/>
    <col min="14337" max="14381" width="2" style="2" customWidth="1"/>
    <col min="14382" max="14382" width="0.625" style="2" customWidth="1"/>
    <col min="14383" max="14383" width="1" style="2" customWidth="1"/>
    <col min="14384" max="14592" width="9" style="2"/>
    <col min="14593" max="14637" width="2" style="2" customWidth="1"/>
    <col min="14638" max="14638" width="0.625" style="2" customWidth="1"/>
    <col min="14639" max="14639" width="1" style="2" customWidth="1"/>
    <col min="14640" max="14848" width="9" style="2"/>
    <col min="14849" max="14893" width="2" style="2" customWidth="1"/>
    <col min="14894" max="14894" width="0.625" style="2" customWidth="1"/>
    <col min="14895" max="14895" width="1" style="2" customWidth="1"/>
    <col min="14896" max="15104" width="9" style="2"/>
    <col min="15105" max="15149" width="2" style="2" customWidth="1"/>
    <col min="15150" max="15150" width="0.625" style="2" customWidth="1"/>
    <col min="15151" max="15151" width="1" style="2" customWidth="1"/>
    <col min="15152" max="15360" width="9" style="2"/>
    <col min="15361" max="15405" width="2" style="2" customWidth="1"/>
    <col min="15406" max="15406" width="0.625" style="2" customWidth="1"/>
    <col min="15407" max="15407" width="1" style="2" customWidth="1"/>
    <col min="15408" max="15616" width="9" style="2"/>
    <col min="15617" max="15661" width="2" style="2" customWidth="1"/>
    <col min="15662" max="15662" width="0.625" style="2" customWidth="1"/>
    <col min="15663" max="15663" width="1" style="2" customWidth="1"/>
    <col min="15664" max="15872" width="9" style="2"/>
    <col min="15873" max="15917" width="2" style="2" customWidth="1"/>
    <col min="15918" max="15918" width="0.625" style="2" customWidth="1"/>
    <col min="15919" max="15919" width="1" style="2" customWidth="1"/>
    <col min="15920" max="16128" width="9" style="2"/>
    <col min="16129" max="16173" width="2" style="2" customWidth="1"/>
    <col min="16174" max="16174" width="0.625" style="2" customWidth="1"/>
    <col min="16175" max="16175" width="1" style="2" customWidth="1"/>
    <col min="16176" max="16384" width="9" style="2"/>
  </cols>
  <sheetData>
    <row r="1" spans="1:45">
      <c r="A1" s="2" t="s">
        <v>122</v>
      </c>
    </row>
    <row r="3" spans="1:45" s="6" customFormat="1" ht="13.5" customHeight="1">
      <c r="A3" s="173" t="s">
        <v>11</v>
      </c>
      <c r="B3" s="174"/>
      <c r="C3" s="174"/>
      <c r="D3" s="174"/>
      <c r="E3" s="174"/>
      <c r="F3" s="174"/>
      <c r="G3" s="174"/>
      <c r="H3" s="174"/>
      <c r="I3" s="174"/>
      <c r="J3" s="174"/>
      <c r="K3" s="174"/>
      <c r="L3" s="174"/>
      <c r="M3" s="174"/>
      <c r="N3" s="175"/>
      <c r="R3" s="11"/>
      <c r="S3" s="11"/>
      <c r="T3" s="11"/>
      <c r="U3" s="11"/>
      <c r="V3" s="11"/>
      <c r="W3" s="11"/>
      <c r="X3" s="11"/>
      <c r="Y3" s="11"/>
      <c r="Z3" s="11"/>
      <c r="AA3" s="11"/>
      <c r="AB3" s="11"/>
      <c r="AC3" s="11"/>
      <c r="AD3" s="176" t="s">
        <v>9</v>
      </c>
      <c r="AE3" s="177"/>
      <c r="AF3" s="177"/>
      <c r="AG3" s="177"/>
      <c r="AH3" s="177"/>
      <c r="AI3" s="177"/>
      <c r="AJ3" s="177"/>
      <c r="AK3" s="177"/>
      <c r="AL3" s="177"/>
      <c r="AM3" s="177"/>
      <c r="AN3" s="177"/>
      <c r="AO3" s="177"/>
      <c r="AP3" s="177"/>
      <c r="AQ3" s="177"/>
      <c r="AR3" s="177"/>
      <c r="AS3" s="178"/>
    </row>
    <row r="4" spans="1:45" s="6" customFormat="1" ht="13.5" customHeight="1">
      <c r="A4" s="179">
        <v>0</v>
      </c>
      <c r="B4" s="180"/>
      <c r="C4" s="183" t="s">
        <v>136</v>
      </c>
      <c r="D4" s="184"/>
      <c r="E4" s="183">
        <v>1</v>
      </c>
      <c r="F4" s="184"/>
      <c r="G4" s="183"/>
      <c r="H4" s="184"/>
      <c r="I4" s="187"/>
      <c r="J4" s="184"/>
      <c r="K4" s="183"/>
      <c r="L4" s="180"/>
      <c r="M4" s="183"/>
      <c r="N4" s="189"/>
      <c r="O4" s="12" t="s">
        <v>5</v>
      </c>
      <c r="U4" s="13"/>
      <c r="V4" s="13"/>
      <c r="W4" s="13"/>
      <c r="X4" s="13"/>
      <c r="Y4" s="13"/>
      <c r="Z4" s="13"/>
      <c r="AA4" s="13"/>
      <c r="AB4" s="13"/>
      <c r="AC4" s="13"/>
      <c r="AD4" s="191" t="s">
        <v>3</v>
      </c>
      <c r="AE4" s="192"/>
      <c r="AF4" s="192"/>
      <c r="AG4" s="192"/>
      <c r="AH4" s="195"/>
      <c r="AI4" s="196"/>
      <c r="AJ4" s="197"/>
      <c r="AK4" s="197"/>
      <c r="AL4" s="195"/>
      <c r="AM4" s="196"/>
      <c r="AN4" s="197"/>
      <c r="AO4" s="197"/>
      <c r="AP4" s="195"/>
      <c r="AQ4" s="196"/>
      <c r="AR4" s="197"/>
      <c r="AS4" s="200"/>
    </row>
    <row r="5" spans="1:45" s="6" customFormat="1" ht="13.5" customHeight="1">
      <c r="A5" s="181"/>
      <c r="B5" s="182"/>
      <c r="C5" s="185"/>
      <c r="D5" s="186"/>
      <c r="E5" s="185"/>
      <c r="F5" s="186"/>
      <c r="G5" s="185"/>
      <c r="H5" s="186"/>
      <c r="I5" s="185"/>
      <c r="J5" s="186"/>
      <c r="K5" s="188"/>
      <c r="L5" s="182"/>
      <c r="M5" s="188"/>
      <c r="N5" s="190"/>
      <c r="O5" s="12" t="s">
        <v>6</v>
      </c>
      <c r="U5" s="14"/>
      <c r="V5" s="14"/>
      <c r="W5" s="14"/>
      <c r="X5" s="14"/>
      <c r="Y5" s="14"/>
      <c r="Z5" s="14"/>
      <c r="AA5" s="14"/>
      <c r="AB5" s="14"/>
      <c r="AC5" s="14"/>
      <c r="AD5" s="193"/>
      <c r="AE5" s="194"/>
      <c r="AF5" s="194"/>
      <c r="AG5" s="194"/>
      <c r="AH5" s="198"/>
      <c r="AI5" s="198"/>
      <c r="AJ5" s="199"/>
      <c r="AK5" s="199"/>
      <c r="AL5" s="198"/>
      <c r="AM5" s="198"/>
      <c r="AN5" s="199"/>
      <c r="AO5" s="199"/>
      <c r="AP5" s="198"/>
      <c r="AQ5" s="198"/>
      <c r="AR5" s="199"/>
      <c r="AS5" s="201"/>
    </row>
    <row r="6" spans="1:45">
      <c r="A6" s="4"/>
      <c r="B6" s="4"/>
      <c r="C6" s="4"/>
      <c r="D6" s="4"/>
      <c r="E6" s="4"/>
      <c r="F6" s="4"/>
      <c r="G6" s="4"/>
      <c r="H6" s="4"/>
      <c r="I6" s="4"/>
      <c r="J6" s="4"/>
      <c r="K6" s="4"/>
      <c r="L6" s="4"/>
      <c r="M6" s="4"/>
      <c r="N6" s="4"/>
      <c r="O6" s="4"/>
      <c r="P6" s="4"/>
      <c r="Q6" s="4"/>
      <c r="R6" s="12"/>
      <c r="S6" s="14"/>
      <c r="T6" s="14"/>
      <c r="U6" s="14"/>
      <c r="V6" s="14"/>
      <c r="W6" s="14"/>
      <c r="X6" s="14"/>
      <c r="Y6" s="14"/>
      <c r="Z6" s="14"/>
      <c r="AA6" s="14"/>
      <c r="AB6" s="14"/>
      <c r="AC6" s="14"/>
      <c r="AD6" s="20"/>
      <c r="AE6" s="20"/>
      <c r="AF6" s="20"/>
      <c r="AG6" s="20"/>
      <c r="AH6" s="20"/>
      <c r="AI6" s="20"/>
      <c r="AJ6" s="20"/>
      <c r="AK6" s="5"/>
      <c r="AL6" s="20"/>
      <c r="AM6" s="20"/>
      <c r="AN6" s="20"/>
      <c r="AO6" s="5"/>
      <c r="AP6" s="20"/>
      <c r="AQ6" s="20"/>
      <c r="AR6" s="20"/>
      <c r="AS6" s="5"/>
    </row>
    <row r="7" spans="1:45" s="16" customFormat="1" ht="15">
      <c r="A7" s="202" t="s">
        <v>121</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6"/>
    </row>
    <row r="8" spans="1:45" s="9" customFormat="1" ht="15">
      <c r="A8" s="203" t="s">
        <v>13</v>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6"/>
    </row>
    <row r="9" spans="1:45" s="7" customFormat="1" ht="18" customHeight="1">
      <c r="A9" s="202" t="s">
        <v>40</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6"/>
    </row>
    <row r="10" spans="1:45" ht="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row>
    <row r="11" spans="1:45">
      <c r="A11" s="1"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row>
    <row r="12" spans="1:45" s="7" customFormat="1" ht="18" customHeight="1">
      <c r="A12" s="1" t="s">
        <v>1</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ht="18"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ht="13.5" customHeight="1">
      <c r="A14" s="6" t="s">
        <v>17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ht="13.5" customHeight="1">
      <c r="A15" s="6" t="s">
        <v>18</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c r="A16" s="144" t="s">
        <v>7</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row>
    <row r="18" spans="1:45">
      <c r="A18" s="3" t="s">
        <v>10</v>
      </c>
      <c r="B18" s="6"/>
      <c r="C18" s="6"/>
      <c r="D18" s="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45" s="8" customFormat="1" ht="13.5" customHeight="1">
      <c r="A19" s="132" t="s">
        <v>116</v>
      </c>
      <c r="B19" s="133"/>
      <c r="C19" s="133"/>
      <c r="D19" s="133"/>
      <c r="E19" s="134"/>
      <c r="F19" s="215"/>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c r="AI19" s="224" t="s">
        <v>0</v>
      </c>
      <c r="AJ19" s="225"/>
      <c r="AK19" s="225"/>
      <c r="AL19" s="225"/>
      <c r="AM19" s="225"/>
      <c r="AN19" s="225"/>
      <c r="AO19" s="225"/>
      <c r="AP19" s="225"/>
      <c r="AQ19" s="225"/>
      <c r="AR19" s="225"/>
      <c r="AS19" s="226"/>
    </row>
    <row r="20" spans="1:45" s="8" customFormat="1" ht="13.5" customHeight="1">
      <c r="A20" s="212"/>
      <c r="B20" s="213"/>
      <c r="C20" s="213"/>
      <c r="D20" s="213"/>
      <c r="E20" s="214"/>
      <c r="F20" s="218"/>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20"/>
      <c r="AI20" s="227"/>
      <c r="AJ20" s="228"/>
      <c r="AK20" s="228"/>
      <c r="AL20" s="228"/>
      <c r="AM20" s="228"/>
      <c r="AN20" s="228"/>
      <c r="AO20" s="228"/>
      <c r="AP20" s="228"/>
      <c r="AQ20" s="228"/>
      <c r="AR20" s="228"/>
      <c r="AS20" s="229"/>
    </row>
    <row r="21" spans="1:45" s="8" customFormat="1" ht="13.5" customHeight="1">
      <c r="A21" s="135"/>
      <c r="B21" s="136"/>
      <c r="C21" s="136"/>
      <c r="D21" s="136"/>
      <c r="E21" s="137"/>
      <c r="F21" s="221"/>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3"/>
      <c r="AI21" s="230"/>
      <c r="AJ21" s="231"/>
      <c r="AK21" s="231"/>
      <c r="AL21" s="231"/>
      <c r="AM21" s="231"/>
      <c r="AN21" s="231"/>
      <c r="AO21" s="231"/>
      <c r="AP21" s="231"/>
      <c r="AQ21" s="231"/>
      <c r="AR21" s="231"/>
      <c r="AS21" s="232"/>
    </row>
    <row r="22" spans="1:45" s="8" customFormat="1" ht="13.5" customHeight="1">
      <c r="A22" s="132" t="s">
        <v>8</v>
      </c>
      <c r="B22" s="133"/>
      <c r="C22" s="133"/>
      <c r="D22" s="133"/>
      <c r="E22" s="134"/>
      <c r="F22" s="236"/>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8"/>
      <c r="AI22" s="230"/>
      <c r="AJ22" s="231"/>
      <c r="AK22" s="231"/>
      <c r="AL22" s="231"/>
      <c r="AM22" s="231"/>
      <c r="AN22" s="231"/>
      <c r="AO22" s="231"/>
      <c r="AP22" s="231"/>
      <c r="AQ22" s="231"/>
      <c r="AR22" s="231"/>
      <c r="AS22" s="232"/>
    </row>
    <row r="23" spans="1:45" s="8" customFormat="1" ht="13.5" customHeight="1">
      <c r="A23" s="212"/>
      <c r="B23" s="213"/>
      <c r="C23" s="213"/>
      <c r="D23" s="213"/>
      <c r="E23" s="214"/>
      <c r="F23" s="239"/>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c r="AI23" s="230"/>
      <c r="AJ23" s="231"/>
      <c r="AK23" s="231"/>
      <c r="AL23" s="231"/>
      <c r="AM23" s="231"/>
      <c r="AN23" s="231"/>
      <c r="AO23" s="231"/>
      <c r="AP23" s="231"/>
      <c r="AQ23" s="231"/>
      <c r="AR23" s="231"/>
      <c r="AS23" s="232"/>
    </row>
    <row r="24" spans="1:45" s="8" customFormat="1" ht="13.5" customHeight="1">
      <c r="A24" s="135"/>
      <c r="B24" s="136"/>
      <c r="C24" s="136"/>
      <c r="D24" s="136"/>
      <c r="E24" s="137"/>
      <c r="F24" s="242"/>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4"/>
      <c r="AI24" s="230"/>
      <c r="AJ24" s="231"/>
      <c r="AK24" s="231"/>
      <c r="AL24" s="231"/>
      <c r="AM24" s="231"/>
      <c r="AN24" s="231"/>
      <c r="AO24" s="231"/>
      <c r="AP24" s="231"/>
      <c r="AQ24" s="231"/>
      <c r="AR24" s="231"/>
      <c r="AS24" s="232"/>
    </row>
    <row r="25" spans="1:45" s="8" customFormat="1" ht="13.5" customHeight="1">
      <c r="A25" s="132" t="s">
        <v>130</v>
      </c>
      <c r="B25" s="133"/>
      <c r="C25" s="133"/>
      <c r="D25" s="133"/>
      <c r="E25" s="134"/>
      <c r="F25" s="138"/>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40"/>
      <c r="AI25" s="230"/>
      <c r="AJ25" s="231"/>
      <c r="AK25" s="231"/>
      <c r="AL25" s="231"/>
      <c r="AM25" s="231"/>
      <c r="AN25" s="231"/>
      <c r="AO25" s="231"/>
      <c r="AP25" s="231"/>
      <c r="AQ25" s="231"/>
      <c r="AR25" s="231"/>
      <c r="AS25" s="232"/>
    </row>
    <row r="26" spans="1:45" s="8" customFormat="1" ht="13.5" customHeight="1">
      <c r="A26" s="135"/>
      <c r="B26" s="136"/>
      <c r="C26" s="136"/>
      <c r="D26" s="136"/>
      <c r="E26" s="137"/>
      <c r="F26" s="141"/>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3"/>
      <c r="AI26" s="230"/>
      <c r="AJ26" s="231"/>
      <c r="AK26" s="231"/>
      <c r="AL26" s="231"/>
      <c r="AM26" s="231"/>
      <c r="AN26" s="231"/>
      <c r="AO26" s="231"/>
      <c r="AP26" s="231"/>
      <c r="AQ26" s="231"/>
      <c r="AR26" s="231"/>
      <c r="AS26" s="232"/>
    </row>
    <row r="27" spans="1:45" s="8" customFormat="1" ht="13.5" customHeight="1">
      <c r="A27" s="119" t="s">
        <v>117</v>
      </c>
      <c r="B27" s="120"/>
      <c r="C27" s="120"/>
      <c r="D27" s="120"/>
      <c r="E27" s="121"/>
      <c r="F27" s="119" t="s">
        <v>118</v>
      </c>
      <c r="G27" s="120"/>
      <c r="H27" s="121"/>
      <c r="I27" s="248"/>
      <c r="J27" s="249"/>
      <c r="K27" s="249"/>
      <c r="L27" s="252" t="s">
        <v>119</v>
      </c>
      <c r="M27" s="249"/>
      <c r="N27" s="249"/>
      <c r="O27" s="249"/>
      <c r="P27" s="254"/>
      <c r="Q27" s="167"/>
      <c r="R27" s="168"/>
      <c r="S27" s="168"/>
      <c r="T27" s="168"/>
      <c r="U27" s="168"/>
      <c r="V27" s="168"/>
      <c r="W27" s="168"/>
      <c r="X27" s="168"/>
      <c r="Y27" s="168"/>
      <c r="Z27" s="168"/>
      <c r="AA27" s="168"/>
      <c r="AB27" s="168"/>
      <c r="AC27" s="168"/>
      <c r="AD27" s="168"/>
      <c r="AE27" s="168"/>
      <c r="AF27" s="168"/>
      <c r="AG27" s="168"/>
      <c r="AH27" s="169"/>
      <c r="AI27" s="230"/>
      <c r="AJ27" s="231"/>
      <c r="AK27" s="231"/>
      <c r="AL27" s="231"/>
      <c r="AM27" s="231"/>
      <c r="AN27" s="231"/>
      <c r="AO27" s="231"/>
      <c r="AP27" s="231"/>
      <c r="AQ27" s="231"/>
      <c r="AR27" s="231"/>
      <c r="AS27" s="232"/>
    </row>
    <row r="28" spans="1:45" s="8" customFormat="1" ht="13.5" customHeight="1">
      <c r="A28" s="245"/>
      <c r="B28" s="246"/>
      <c r="C28" s="246"/>
      <c r="D28" s="246"/>
      <c r="E28" s="247"/>
      <c r="F28" s="116" t="s">
        <v>2</v>
      </c>
      <c r="G28" s="117"/>
      <c r="H28" s="118"/>
      <c r="I28" s="250"/>
      <c r="J28" s="251"/>
      <c r="K28" s="251"/>
      <c r="L28" s="253"/>
      <c r="M28" s="251"/>
      <c r="N28" s="251"/>
      <c r="O28" s="251"/>
      <c r="P28" s="255"/>
      <c r="Q28" s="170"/>
      <c r="R28" s="171"/>
      <c r="S28" s="171"/>
      <c r="T28" s="171"/>
      <c r="U28" s="171"/>
      <c r="V28" s="171"/>
      <c r="W28" s="171"/>
      <c r="X28" s="171"/>
      <c r="Y28" s="171"/>
      <c r="Z28" s="171"/>
      <c r="AA28" s="171"/>
      <c r="AB28" s="171"/>
      <c r="AC28" s="171"/>
      <c r="AD28" s="171"/>
      <c r="AE28" s="171"/>
      <c r="AF28" s="171"/>
      <c r="AG28" s="171"/>
      <c r="AH28" s="172"/>
      <c r="AI28" s="230"/>
      <c r="AJ28" s="231"/>
      <c r="AK28" s="231"/>
      <c r="AL28" s="231"/>
      <c r="AM28" s="231"/>
      <c r="AN28" s="231"/>
      <c r="AO28" s="231"/>
      <c r="AP28" s="231"/>
      <c r="AQ28" s="231"/>
      <c r="AR28" s="231"/>
      <c r="AS28" s="232"/>
    </row>
    <row r="29" spans="1:45" s="8" customFormat="1" ht="13.5" customHeight="1">
      <c r="A29" s="245"/>
      <c r="B29" s="246"/>
      <c r="C29" s="246"/>
      <c r="D29" s="246"/>
      <c r="E29" s="247"/>
      <c r="F29" s="119"/>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1"/>
      <c r="AI29" s="230"/>
      <c r="AJ29" s="231"/>
      <c r="AK29" s="231"/>
      <c r="AL29" s="231"/>
      <c r="AM29" s="231"/>
      <c r="AN29" s="231"/>
      <c r="AO29" s="231"/>
      <c r="AP29" s="231"/>
      <c r="AQ29" s="231"/>
      <c r="AR29" s="231"/>
      <c r="AS29" s="232"/>
    </row>
    <row r="30" spans="1:45" s="8" customFormat="1" ht="13.5" customHeight="1">
      <c r="A30" s="245"/>
      <c r="B30" s="246"/>
      <c r="C30" s="246"/>
      <c r="D30" s="246"/>
      <c r="E30" s="247"/>
      <c r="F30" s="122"/>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4"/>
      <c r="AI30" s="230"/>
      <c r="AJ30" s="231"/>
      <c r="AK30" s="231"/>
      <c r="AL30" s="231"/>
      <c r="AM30" s="231"/>
      <c r="AN30" s="231"/>
      <c r="AO30" s="231"/>
      <c r="AP30" s="231"/>
      <c r="AQ30" s="231"/>
      <c r="AR30" s="231"/>
      <c r="AS30" s="232"/>
    </row>
    <row r="31" spans="1:45" s="8" customFormat="1" ht="13.5" customHeight="1">
      <c r="A31" s="245"/>
      <c r="B31" s="246"/>
      <c r="C31" s="246"/>
      <c r="D31" s="246"/>
      <c r="E31" s="247"/>
      <c r="F31" s="119"/>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1"/>
      <c r="AI31" s="230"/>
      <c r="AJ31" s="231"/>
      <c r="AK31" s="231"/>
      <c r="AL31" s="231"/>
      <c r="AM31" s="231"/>
      <c r="AN31" s="231"/>
      <c r="AO31" s="231"/>
      <c r="AP31" s="231"/>
      <c r="AQ31" s="231"/>
      <c r="AR31" s="231"/>
      <c r="AS31" s="232"/>
    </row>
    <row r="32" spans="1:45" s="8" customFormat="1" ht="13.5" customHeight="1">
      <c r="A32" s="122"/>
      <c r="B32" s="123"/>
      <c r="C32" s="123"/>
      <c r="D32" s="123"/>
      <c r="E32" s="124"/>
      <c r="F32" s="122"/>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4"/>
      <c r="AI32" s="233"/>
      <c r="AJ32" s="234"/>
      <c r="AK32" s="234"/>
      <c r="AL32" s="234"/>
      <c r="AM32" s="234"/>
      <c r="AN32" s="234"/>
      <c r="AO32" s="234"/>
      <c r="AP32" s="234"/>
      <c r="AQ32" s="234"/>
      <c r="AR32" s="234"/>
      <c r="AS32" s="235"/>
    </row>
    <row r="33" spans="1:45" s="10" customForma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s="10" customFormat="1">
      <c r="A34" s="2" t="s">
        <v>91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s="10" customFormat="1">
      <c r="A35" s="163" t="s">
        <v>90</v>
      </c>
      <c r="B35" s="164"/>
      <c r="C35" s="164"/>
      <c r="D35" s="164"/>
      <c r="E35" s="164"/>
      <c r="F35" s="145"/>
      <c r="G35" s="146"/>
      <c r="H35" s="146"/>
      <c r="I35" s="146"/>
      <c r="J35" s="146"/>
      <c r="K35" s="147"/>
      <c r="L35" s="146" t="s">
        <v>83</v>
      </c>
      <c r="M35" s="146"/>
      <c r="N35" s="146"/>
      <c r="O35" s="157"/>
      <c r="P35" s="204" t="s">
        <v>95</v>
      </c>
      <c r="Q35" s="205"/>
      <c r="R35" s="205"/>
      <c r="S35" s="205"/>
      <c r="T35" s="205"/>
      <c r="U35" s="145"/>
      <c r="V35" s="146"/>
      <c r="W35" s="146"/>
      <c r="X35" s="146"/>
      <c r="Y35" s="146"/>
      <c r="Z35" s="147"/>
      <c r="AA35" s="159" t="s">
        <v>84</v>
      </c>
      <c r="AB35" s="159"/>
      <c r="AC35" s="159"/>
      <c r="AD35" s="160"/>
      <c r="AE35" s="208" t="s">
        <v>93</v>
      </c>
      <c r="AF35" s="209"/>
      <c r="AG35" s="209"/>
      <c r="AH35" s="209"/>
      <c r="AI35" s="209"/>
      <c r="AJ35" s="151"/>
      <c r="AK35" s="152"/>
      <c r="AL35" s="152"/>
      <c r="AM35" s="152"/>
      <c r="AN35" s="152"/>
      <c r="AO35" s="153"/>
      <c r="AP35" s="159" t="s">
        <v>85</v>
      </c>
      <c r="AQ35" s="159"/>
      <c r="AR35" s="159"/>
      <c r="AS35" s="160"/>
    </row>
    <row r="36" spans="1:45" s="10" customFormat="1">
      <c r="A36" s="165"/>
      <c r="B36" s="166"/>
      <c r="C36" s="166"/>
      <c r="D36" s="166"/>
      <c r="E36" s="166"/>
      <c r="F36" s="148"/>
      <c r="G36" s="149"/>
      <c r="H36" s="149"/>
      <c r="I36" s="149"/>
      <c r="J36" s="149"/>
      <c r="K36" s="150"/>
      <c r="L36" s="149"/>
      <c r="M36" s="149"/>
      <c r="N36" s="149"/>
      <c r="O36" s="158"/>
      <c r="P36" s="206"/>
      <c r="Q36" s="207"/>
      <c r="R36" s="207"/>
      <c r="S36" s="207"/>
      <c r="T36" s="207"/>
      <c r="U36" s="148"/>
      <c r="V36" s="149"/>
      <c r="W36" s="149"/>
      <c r="X36" s="149"/>
      <c r="Y36" s="149"/>
      <c r="Z36" s="150"/>
      <c r="AA36" s="161"/>
      <c r="AB36" s="161"/>
      <c r="AC36" s="161"/>
      <c r="AD36" s="162"/>
      <c r="AE36" s="210"/>
      <c r="AF36" s="211"/>
      <c r="AG36" s="211"/>
      <c r="AH36" s="211"/>
      <c r="AI36" s="211"/>
      <c r="AJ36" s="154"/>
      <c r="AK36" s="155"/>
      <c r="AL36" s="155"/>
      <c r="AM36" s="155"/>
      <c r="AN36" s="155"/>
      <c r="AO36" s="156"/>
      <c r="AP36" s="161"/>
      <c r="AQ36" s="161"/>
      <c r="AR36" s="161"/>
      <c r="AS36" s="162"/>
    </row>
    <row r="37" spans="1:45" s="10" customFormat="1">
      <c r="A37" s="17" t="s">
        <v>27</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ht="14.25" customHeight="1"/>
    <row r="39" spans="1:45">
      <c r="A39" s="2" t="s">
        <v>20</v>
      </c>
    </row>
    <row r="40" spans="1:45">
      <c r="A40" s="105" t="s">
        <v>28</v>
      </c>
      <c r="B40" s="105"/>
      <c r="C40" s="105"/>
      <c r="D40" s="105"/>
      <c r="E40" s="105"/>
      <c r="F40" s="105"/>
      <c r="G40" s="105"/>
      <c r="H40" s="105"/>
      <c r="I40" s="105"/>
      <c r="J40" s="105"/>
      <c r="K40" s="105"/>
      <c r="L40" s="105"/>
      <c r="M40" s="105"/>
      <c r="N40" s="105"/>
      <c r="O40" s="105"/>
      <c r="P40" s="105"/>
      <c r="Q40" s="105"/>
      <c r="R40" s="106" t="s">
        <v>21</v>
      </c>
      <c r="S40" s="107"/>
      <c r="T40" s="107"/>
      <c r="U40" s="107"/>
      <c r="V40" s="107"/>
      <c r="W40" s="130"/>
      <c r="X40" s="130"/>
      <c r="Y40" s="130"/>
      <c r="Z40" s="130"/>
      <c r="AA40" s="130"/>
      <c r="AB40" s="130"/>
      <c r="AC40" s="130"/>
      <c r="AD40" s="130"/>
      <c r="AE40" s="130"/>
      <c r="AF40" s="130"/>
      <c r="AG40" s="130"/>
      <c r="AH40" s="130"/>
      <c r="AI40" s="130"/>
      <c r="AJ40" s="100" t="s">
        <v>22</v>
      </c>
      <c r="AK40" s="100"/>
      <c r="AL40" s="100"/>
      <c r="AM40" s="100"/>
      <c r="AN40" s="100"/>
      <c r="AO40" s="100"/>
      <c r="AP40" s="100"/>
      <c r="AQ40" s="100"/>
      <c r="AR40" s="100"/>
      <c r="AS40" s="101"/>
    </row>
    <row r="41" spans="1:45">
      <c r="A41" s="105"/>
      <c r="B41" s="105"/>
      <c r="C41" s="105"/>
      <c r="D41" s="105"/>
      <c r="E41" s="105"/>
      <c r="F41" s="105"/>
      <c r="G41" s="105"/>
      <c r="H41" s="105"/>
      <c r="I41" s="105"/>
      <c r="J41" s="105"/>
      <c r="K41" s="105"/>
      <c r="L41" s="105"/>
      <c r="M41" s="105"/>
      <c r="N41" s="105"/>
      <c r="O41" s="105"/>
      <c r="P41" s="105"/>
      <c r="Q41" s="105"/>
      <c r="R41" s="108"/>
      <c r="S41" s="109"/>
      <c r="T41" s="109"/>
      <c r="U41" s="109"/>
      <c r="V41" s="109"/>
      <c r="W41" s="131"/>
      <c r="X41" s="131"/>
      <c r="Y41" s="131"/>
      <c r="Z41" s="131"/>
      <c r="AA41" s="131"/>
      <c r="AB41" s="131"/>
      <c r="AC41" s="131"/>
      <c r="AD41" s="131"/>
      <c r="AE41" s="131"/>
      <c r="AF41" s="131"/>
      <c r="AG41" s="131"/>
      <c r="AH41" s="131"/>
      <c r="AI41" s="131"/>
      <c r="AJ41" s="102"/>
      <c r="AK41" s="102"/>
      <c r="AL41" s="102"/>
      <c r="AM41" s="102"/>
      <c r="AN41" s="102"/>
      <c r="AO41" s="102"/>
      <c r="AP41" s="102"/>
      <c r="AQ41" s="102"/>
      <c r="AR41" s="102"/>
      <c r="AS41" s="103"/>
    </row>
    <row r="42" spans="1:45">
      <c r="A42" s="105" t="s">
        <v>29</v>
      </c>
      <c r="B42" s="105"/>
      <c r="C42" s="105"/>
      <c r="D42" s="105"/>
      <c r="E42" s="105"/>
      <c r="F42" s="105"/>
      <c r="G42" s="105"/>
      <c r="H42" s="105"/>
      <c r="I42" s="105"/>
      <c r="J42" s="105"/>
      <c r="K42" s="105"/>
      <c r="L42" s="105"/>
      <c r="M42" s="105"/>
      <c r="N42" s="105"/>
      <c r="O42" s="105"/>
      <c r="P42" s="105"/>
      <c r="Q42" s="105"/>
      <c r="R42" s="106" t="s">
        <v>16</v>
      </c>
      <c r="S42" s="107"/>
      <c r="T42" s="107"/>
      <c r="U42" s="107"/>
      <c r="V42" s="107"/>
      <c r="W42" s="130"/>
      <c r="X42" s="130"/>
      <c r="Y42" s="130"/>
      <c r="Z42" s="130"/>
      <c r="AA42" s="130"/>
      <c r="AB42" s="130"/>
      <c r="AC42" s="130"/>
      <c r="AD42" s="130"/>
      <c r="AE42" s="130"/>
      <c r="AF42" s="130"/>
      <c r="AG42" s="130"/>
      <c r="AH42" s="130"/>
      <c r="AI42" s="130"/>
      <c r="AJ42" s="112" t="s">
        <v>23</v>
      </c>
      <c r="AK42" s="112"/>
      <c r="AL42" s="112"/>
      <c r="AM42" s="112"/>
      <c r="AN42" s="112"/>
      <c r="AO42" s="112"/>
      <c r="AP42" s="112"/>
      <c r="AQ42" s="112"/>
      <c r="AR42" s="112"/>
      <c r="AS42" s="113"/>
    </row>
    <row r="43" spans="1:45">
      <c r="A43" s="105"/>
      <c r="B43" s="105"/>
      <c r="C43" s="105"/>
      <c r="D43" s="105"/>
      <c r="E43" s="105"/>
      <c r="F43" s="105"/>
      <c r="G43" s="105"/>
      <c r="H43" s="105"/>
      <c r="I43" s="105"/>
      <c r="J43" s="105"/>
      <c r="K43" s="105"/>
      <c r="L43" s="105"/>
      <c r="M43" s="105"/>
      <c r="N43" s="105"/>
      <c r="O43" s="105"/>
      <c r="P43" s="105"/>
      <c r="Q43" s="105"/>
      <c r="R43" s="108"/>
      <c r="S43" s="109"/>
      <c r="T43" s="109"/>
      <c r="U43" s="109"/>
      <c r="V43" s="109"/>
      <c r="W43" s="131"/>
      <c r="X43" s="131"/>
      <c r="Y43" s="131"/>
      <c r="Z43" s="131"/>
      <c r="AA43" s="131"/>
      <c r="AB43" s="131"/>
      <c r="AC43" s="131"/>
      <c r="AD43" s="131"/>
      <c r="AE43" s="131"/>
      <c r="AF43" s="131"/>
      <c r="AG43" s="131"/>
      <c r="AH43" s="131"/>
      <c r="AI43" s="131"/>
      <c r="AJ43" s="114"/>
      <c r="AK43" s="114"/>
      <c r="AL43" s="114"/>
      <c r="AM43" s="114"/>
      <c r="AN43" s="114"/>
      <c r="AO43" s="114"/>
      <c r="AP43" s="114"/>
      <c r="AQ43" s="114"/>
      <c r="AR43" s="114"/>
      <c r="AS43" s="115"/>
    </row>
    <row r="44" spans="1:45" ht="15.75" customHeight="1">
      <c r="A44" s="105" t="s">
        <v>30</v>
      </c>
      <c r="B44" s="105"/>
      <c r="C44" s="105"/>
      <c r="D44" s="105"/>
      <c r="E44" s="105"/>
      <c r="F44" s="105"/>
      <c r="G44" s="105"/>
      <c r="H44" s="105"/>
      <c r="I44" s="105"/>
      <c r="J44" s="105"/>
      <c r="K44" s="105"/>
      <c r="L44" s="105"/>
      <c r="M44" s="105"/>
      <c r="N44" s="105"/>
      <c r="O44" s="105"/>
      <c r="P44" s="105"/>
      <c r="Q44" s="105"/>
      <c r="R44" s="106" t="s">
        <v>24</v>
      </c>
      <c r="S44" s="107"/>
      <c r="T44" s="107"/>
      <c r="U44" s="107"/>
      <c r="V44" s="107"/>
      <c r="W44" s="125" t="s">
        <v>25</v>
      </c>
      <c r="X44" s="125"/>
      <c r="Y44" s="125"/>
      <c r="Z44" s="125"/>
      <c r="AA44" s="125"/>
      <c r="AB44" s="125"/>
      <c r="AC44" s="125"/>
      <c r="AD44" s="125"/>
      <c r="AE44" s="125"/>
      <c r="AF44" s="125"/>
      <c r="AG44" s="125"/>
      <c r="AH44" s="125"/>
      <c r="AI44" s="125"/>
      <c r="AJ44" s="112" t="s">
        <v>26</v>
      </c>
      <c r="AK44" s="112"/>
      <c r="AL44" s="112"/>
      <c r="AM44" s="112"/>
      <c r="AN44" s="112"/>
      <c r="AO44" s="112"/>
      <c r="AP44" s="112"/>
      <c r="AQ44" s="112"/>
      <c r="AR44" s="112"/>
      <c r="AS44" s="113"/>
    </row>
    <row r="45" spans="1:45">
      <c r="A45" s="105"/>
      <c r="B45" s="105"/>
      <c r="C45" s="105"/>
      <c r="D45" s="105"/>
      <c r="E45" s="105"/>
      <c r="F45" s="105"/>
      <c r="G45" s="105"/>
      <c r="H45" s="105"/>
      <c r="I45" s="105"/>
      <c r="J45" s="105"/>
      <c r="K45" s="105"/>
      <c r="L45" s="105"/>
      <c r="M45" s="105"/>
      <c r="N45" s="105"/>
      <c r="O45" s="105"/>
      <c r="P45" s="105"/>
      <c r="Q45" s="105"/>
      <c r="R45" s="108"/>
      <c r="S45" s="109"/>
      <c r="T45" s="109"/>
      <c r="U45" s="109"/>
      <c r="V45" s="109"/>
      <c r="W45" s="126"/>
      <c r="X45" s="126"/>
      <c r="Y45" s="126"/>
      <c r="Z45" s="126"/>
      <c r="AA45" s="126"/>
      <c r="AB45" s="126"/>
      <c r="AC45" s="126"/>
      <c r="AD45" s="126"/>
      <c r="AE45" s="126"/>
      <c r="AF45" s="126"/>
      <c r="AG45" s="126"/>
      <c r="AH45" s="126"/>
      <c r="AI45" s="126"/>
      <c r="AJ45" s="114"/>
      <c r="AK45" s="114"/>
      <c r="AL45" s="114"/>
      <c r="AM45" s="114"/>
      <c r="AN45" s="114"/>
      <c r="AO45" s="114"/>
      <c r="AP45" s="114"/>
      <c r="AQ45" s="114"/>
      <c r="AR45" s="114"/>
      <c r="AS45" s="115"/>
    </row>
    <row r="46" spans="1:45">
      <c r="A46" s="105" t="s">
        <v>31</v>
      </c>
      <c r="B46" s="105"/>
      <c r="C46" s="105"/>
      <c r="D46" s="105"/>
      <c r="E46" s="105"/>
      <c r="F46" s="105"/>
      <c r="G46" s="105"/>
      <c r="H46" s="105"/>
      <c r="I46" s="105"/>
      <c r="J46" s="105"/>
      <c r="K46" s="105"/>
      <c r="L46" s="105"/>
      <c r="M46" s="105"/>
      <c r="N46" s="105"/>
      <c r="O46" s="105"/>
      <c r="P46" s="105"/>
      <c r="Q46" s="105"/>
      <c r="R46" s="127" t="s">
        <v>88</v>
      </c>
      <c r="S46" s="107"/>
      <c r="T46" s="107"/>
      <c r="U46" s="107"/>
      <c r="V46" s="107"/>
      <c r="W46" s="128" t="str">
        <f>IF(W42&lt;&gt;"",ROUND(W40*W42*0.0000258,2),"")</f>
        <v/>
      </c>
      <c r="X46" s="128"/>
      <c r="Y46" s="128"/>
      <c r="Z46" s="128"/>
      <c r="AA46" s="128"/>
      <c r="AB46" s="128"/>
      <c r="AC46" s="128"/>
      <c r="AD46" s="128"/>
      <c r="AE46" s="128"/>
      <c r="AF46" s="128"/>
      <c r="AG46" s="128"/>
      <c r="AH46" s="128"/>
      <c r="AI46" s="128"/>
      <c r="AJ46" s="112" t="s">
        <v>19</v>
      </c>
      <c r="AK46" s="112"/>
      <c r="AL46" s="112"/>
      <c r="AM46" s="112"/>
      <c r="AN46" s="112"/>
      <c r="AO46" s="112"/>
      <c r="AP46" s="112"/>
      <c r="AQ46" s="112"/>
      <c r="AR46" s="112"/>
      <c r="AS46" s="113"/>
    </row>
    <row r="47" spans="1:45">
      <c r="A47" s="105"/>
      <c r="B47" s="105"/>
      <c r="C47" s="105"/>
      <c r="D47" s="105"/>
      <c r="E47" s="105"/>
      <c r="F47" s="105"/>
      <c r="G47" s="105"/>
      <c r="H47" s="105"/>
      <c r="I47" s="105"/>
      <c r="J47" s="105"/>
      <c r="K47" s="105"/>
      <c r="L47" s="105"/>
      <c r="M47" s="105"/>
      <c r="N47" s="105"/>
      <c r="O47" s="105"/>
      <c r="P47" s="105"/>
      <c r="Q47" s="105"/>
      <c r="R47" s="108"/>
      <c r="S47" s="109"/>
      <c r="T47" s="109"/>
      <c r="U47" s="109"/>
      <c r="V47" s="109"/>
      <c r="W47" s="129"/>
      <c r="X47" s="129"/>
      <c r="Y47" s="129"/>
      <c r="Z47" s="129"/>
      <c r="AA47" s="129"/>
      <c r="AB47" s="129"/>
      <c r="AC47" s="129"/>
      <c r="AD47" s="129"/>
      <c r="AE47" s="129"/>
      <c r="AF47" s="129"/>
      <c r="AG47" s="129"/>
      <c r="AH47" s="129"/>
      <c r="AI47" s="129"/>
      <c r="AJ47" s="114"/>
      <c r="AK47" s="114"/>
      <c r="AL47" s="114"/>
      <c r="AM47" s="114"/>
      <c r="AN47" s="114"/>
      <c r="AO47" s="114"/>
      <c r="AP47" s="114"/>
      <c r="AQ47" s="114"/>
      <c r="AR47" s="114"/>
      <c r="AS47" s="115"/>
    </row>
    <row r="48" spans="1:45" ht="13.5" customHeight="1">
      <c r="A48" s="104" t="s">
        <v>96</v>
      </c>
      <c r="B48" s="105"/>
      <c r="C48" s="105"/>
      <c r="D48" s="105"/>
      <c r="E48" s="105"/>
      <c r="F48" s="105"/>
      <c r="G48" s="105"/>
      <c r="H48" s="105"/>
      <c r="I48" s="105"/>
      <c r="J48" s="105"/>
      <c r="K48" s="105"/>
      <c r="L48" s="105"/>
      <c r="M48" s="105"/>
      <c r="N48" s="105"/>
      <c r="O48" s="105"/>
      <c r="P48" s="105"/>
      <c r="Q48" s="105"/>
      <c r="R48" s="106" t="s">
        <v>86</v>
      </c>
      <c r="S48" s="107"/>
      <c r="T48" s="107"/>
      <c r="U48" s="107"/>
      <c r="V48" s="107"/>
      <c r="W48" s="110" t="str">
        <f>IF('別紙16-2'!AY33="","",'別紙16-2'!AY33)</f>
        <v/>
      </c>
      <c r="X48" s="110"/>
      <c r="Y48" s="110"/>
      <c r="Z48" s="110"/>
      <c r="AA48" s="110"/>
      <c r="AB48" s="110"/>
      <c r="AC48" s="110"/>
      <c r="AD48" s="110"/>
      <c r="AE48" s="110"/>
      <c r="AF48" s="110"/>
      <c r="AG48" s="110"/>
      <c r="AH48" s="110"/>
      <c r="AI48" s="110"/>
      <c r="AJ48" s="100" t="s">
        <v>84</v>
      </c>
      <c r="AK48" s="100"/>
      <c r="AL48" s="100"/>
      <c r="AM48" s="100"/>
      <c r="AN48" s="100"/>
      <c r="AO48" s="100"/>
      <c r="AP48" s="100"/>
      <c r="AQ48" s="100"/>
      <c r="AR48" s="100"/>
      <c r="AS48" s="101"/>
    </row>
    <row r="49" spans="1:45" ht="13.5" customHeight="1">
      <c r="A49" s="105"/>
      <c r="B49" s="105"/>
      <c r="C49" s="105"/>
      <c r="D49" s="105"/>
      <c r="E49" s="105"/>
      <c r="F49" s="105"/>
      <c r="G49" s="105"/>
      <c r="H49" s="105"/>
      <c r="I49" s="105"/>
      <c r="J49" s="105"/>
      <c r="K49" s="105"/>
      <c r="L49" s="105"/>
      <c r="M49" s="105"/>
      <c r="N49" s="105"/>
      <c r="O49" s="105"/>
      <c r="P49" s="105"/>
      <c r="Q49" s="105"/>
      <c r="R49" s="108"/>
      <c r="S49" s="109"/>
      <c r="T49" s="109"/>
      <c r="U49" s="109"/>
      <c r="V49" s="109"/>
      <c r="W49" s="111"/>
      <c r="X49" s="111"/>
      <c r="Y49" s="111"/>
      <c r="Z49" s="111"/>
      <c r="AA49" s="111"/>
      <c r="AB49" s="111"/>
      <c r="AC49" s="111"/>
      <c r="AD49" s="111"/>
      <c r="AE49" s="111"/>
      <c r="AF49" s="111"/>
      <c r="AG49" s="111"/>
      <c r="AH49" s="111"/>
      <c r="AI49" s="111"/>
      <c r="AJ49" s="102"/>
      <c r="AK49" s="102"/>
      <c r="AL49" s="102"/>
      <c r="AM49" s="102"/>
      <c r="AN49" s="102"/>
      <c r="AO49" s="102"/>
      <c r="AP49" s="102"/>
      <c r="AQ49" s="102"/>
      <c r="AR49" s="102"/>
      <c r="AS49" s="103"/>
    </row>
    <row r="50" spans="1:45" ht="13.5" customHeight="1">
      <c r="A50" s="104" t="s">
        <v>97</v>
      </c>
      <c r="B50" s="105"/>
      <c r="C50" s="105"/>
      <c r="D50" s="105"/>
      <c r="E50" s="105"/>
      <c r="F50" s="105"/>
      <c r="G50" s="105"/>
      <c r="H50" s="105"/>
      <c r="I50" s="105"/>
      <c r="J50" s="105"/>
      <c r="K50" s="105"/>
      <c r="L50" s="105"/>
      <c r="M50" s="105"/>
      <c r="N50" s="105"/>
      <c r="O50" s="105"/>
      <c r="P50" s="105"/>
      <c r="Q50" s="105"/>
      <c r="R50" s="106" t="s">
        <v>87</v>
      </c>
      <c r="S50" s="107"/>
      <c r="T50" s="107"/>
      <c r="U50" s="107"/>
      <c r="V50" s="107"/>
      <c r="W50" s="110" t="str">
        <f>IF('別紙16-2'!AY34="","",'別紙16-2'!AY34)</f>
        <v/>
      </c>
      <c r="X50" s="110"/>
      <c r="Y50" s="110"/>
      <c r="Z50" s="110"/>
      <c r="AA50" s="110"/>
      <c r="AB50" s="110"/>
      <c r="AC50" s="110"/>
      <c r="AD50" s="110"/>
      <c r="AE50" s="110"/>
      <c r="AF50" s="110"/>
      <c r="AG50" s="110"/>
      <c r="AH50" s="110"/>
      <c r="AI50" s="110"/>
      <c r="AJ50" s="112" t="s">
        <v>89</v>
      </c>
      <c r="AK50" s="112"/>
      <c r="AL50" s="112"/>
      <c r="AM50" s="112"/>
      <c r="AN50" s="112"/>
      <c r="AO50" s="112"/>
      <c r="AP50" s="112"/>
      <c r="AQ50" s="112"/>
      <c r="AR50" s="112"/>
      <c r="AS50" s="113"/>
    </row>
    <row r="51" spans="1:45" ht="13.5" customHeight="1">
      <c r="A51" s="105"/>
      <c r="B51" s="105"/>
      <c r="C51" s="105"/>
      <c r="D51" s="105"/>
      <c r="E51" s="105"/>
      <c r="F51" s="105"/>
      <c r="G51" s="105"/>
      <c r="H51" s="105"/>
      <c r="I51" s="105"/>
      <c r="J51" s="105"/>
      <c r="K51" s="105"/>
      <c r="L51" s="105"/>
      <c r="M51" s="105"/>
      <c r="N51" s="105"/>
      <c r="O51" s="105"/>
      <c r="P51" s="105"/>
      <c r="Q51" s="105"/>
      <c r="R51" s="108"/>
      <c r="S51" s="109"/>
      <c r="T51" s="109"/>
      <c r="U51" s="109"/>
      <c r="V51" s="109"/>
      <c r="W51" s="111"/>
      <c r="X51" s="111"/>
      <c r="Y51" s="111"/>
      <c r="Z51" s="111"/>
      <c r="AA51" s="111"/>
      <c r="AB51" s="111"/>
      <c r="AC51" s="111"/>
      <c r="AD51" s="111"/>
      <c r="AE51" s="111"/>
      <c r="AF51" s="111"/>
      <c r="AG51" s="111"/>
      <c r="AH51" s="111"/>
      <c r="AI51" s="111"/>
      <c r="AJ51" s="114"/>
      <c r="AK51" s="114"/>
      <c r="AL51" s="114"/>
      <c r="AM51" s="114"/>
      <c r="AN51" s="114"/>
      <c r="AO51" s="114"/>
      <c r="AP51" s="114"/>
      <c r="AQ51" s="114"/>
      <c r="AR51" s="114"/>
      <c r="AS51" s="115"/>
    </row>
    <row r="52" spans="1:45" s="17" customFormat="1" ht="12">
      <c r="A52" s="17" t="s">
        <v>135</v>
      </c>
    </row>
    <row r="53" spans="1:45" s="17" customFormat="1" ht="12">
      <c r="A53" s="17" t="s">
        <v>131</v>
      </c>
    </row>
    <row r="54" spans="1:45" s="17" customFormat="1" ht="12">
      <c r="A54" s="17" t="s">
        <v>132</v>
      </c>
    </row>
    <row r="55" spans="1:45" s="17" customFormat="1" ht="12">
      <c r="A55" s="17" t="s">
        <v>124</v>
      </c>
    </row>
    <row r="56" spans="1:45" s="17" customFormat="1" ht="12">
      <c r="A56" s="17" t="s">
        <v>125</v>
      </c>
    </row>
    <row r="57" spans="1:45" s="17" customFormat="1" ht="12">
      <c r="A57" s="17" t="s">
        <v>32</v>
      </c>
    </row>
    <row r="58" spans="1:45" s="17" customFormat="1" ht="12">
      <c r="A58" s="17" t="s">
        <v>92</v>
      </c>
    </row>
    <row r="59" spans="1:45" s="17" customFormat="1" ht="12">
      <c r="A59" s="15" t="s">
        <v>94</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row>
    <row r="60" spans="1:45" s="17" customFormat="1" ht="12">
      <c r="A60" s="17" t="s">
        <v>98</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45">
      <c r="A61" s="17" t="s">
        <v>99</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row>
    <row r="62" spans="1:45">
      <c r="A62" s="17"/>
    </row>
    <row r="63" spans="1:4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row>
  </sheetData>
  <mergeCells count="67">
    <mergeCell ref="A7:AR7"/>
    <mergeCell ref="A8:AR8"/>
    <mergeCell ref="P35:T36"/>
    <mergeCell ref="AE35:AI36"/>
    <mergeCell ref="A19:E21"/>
    <mergeCell ref="A9:AR9"/>
    <mergeCell ref="F19:AH21"/>
    <mergeCell ref="AI19:AS19"/>
    <mergeCell ref="AI20:AS32"/>
    <mergeCell ref="A22:E24"/>
    <mergeCell ref="F22:AH24"/>
    <mergeCell ref="A27:E32"/>
    <mergeCell ref="F27:H27"/>
    <mergeCell ref="I27:K28"/>
    <mergeCell ref="L27:L28"/>
    <mergeCell ref="M27:P28"/>
    <mergeCell ref="A3:N3"/>
    <mergeCell ref="AD3:AS3"/>
    <mergeCell ref="A4:B5"/>
    <mergeCell ref="C4:D5"/>
    <mergeCell ref="E4:F5"/>
    <mergeCell ref="G4:H5"/>
    <mergeCell ref="I4:J5"/>
    <mergeCell ref="K4:L5"/>
    <mergeCell ref="M4:N5"/>
    <mergeCell ref="AD4:AG5"/>
    <mergeCell ref="AH4:AK5"/>
    <mergeCell ref="AL4:AO5"/>
    <mergeCell ref="AP4:AS5"/>
    <mergeCell ref="A25:E26"/>
    <mergeCell ref="F25:AH26"/>
    <mergeCell ref="AJ42:AS43"/>
    <mergeCell ref="A16:AS16"/>
    <mergeCell ref="A40:Q41"/>
    <mergeCell ref="R40:V41"/>
    <mergeCell ref="W40:AI41"/>
    <mergeCell ref="AJ40:AS41"/>
    <mergeCell ref="F35:K36"/>
    <mergeCell ref="U35:Z36"/>
    <mergeCell ref="AJ35:AO36"/>
    <mergeCell ref="L35:O36"/>
    <mergeCell ref="AA35:AD36"/>
    <mergeCell ref="AP35:AS36"/>
    <mergeCell ref="A35:E36"/>
    <mergeCell ref="Q27:AH28"/>
    <mergeCell ref="F28:H28"/>
    <mergeCell ref="F29:AH30"/>
    <mergeCell ref="AJ46:AS47"/>
    <mergeCell ref="A44:Q45"/>
    <mergeCell ref="R44:V45"/>
    <mergeCell ref="W44:AI45"/>
    <mergeCell ref="AJ44:AS45"/>
    <mergeCell ref="A46:Q47"/>
    <mergeCell ref="R46:V47"/>
    <mergeCell ref="W46:AI47"/>
    <mergeCell ref="F31:AH32"/>
    <mergeCell ref="A42:Q43"/>
    <mergeCell ref="R42:V43"/>
    <mergeCell ref="W42:AI43"/>
    <mergeCell ref="AJ48:AS49"/>
    <mergeCell ref="A50:Q51"/>
    <mergeCell ref="R50:V51"/>
    <mergeCell ref="W50:AI51"/>
    <mergeCell ref="AJ50:AS51"/>
    <mergeCell ref="A48:Q49"/>
    <mergeCell ref="R48:V49"/>
    <mergeCell ref="W48:AI49"/>
  </mergeCells>
  <phoneticPr fontId="5"/>
  <pageMargins left="0.78740157480314965" right="0.39370078740157483" top="0.59055118110236227" bottom="0.59055118110236227" header="0.51181102362204722" footer="0.51181102362204722"/>
  <pageSetup paperSize="9" firstPageNumber="4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Q43"/>
  <sheetViews>
    <sheetView view="pageBreakPreview" zoomScale="80" zoomScaleNormal="80" zoomScaleSheetLayoutView="80" workbookViewId="0">
      <selection activeCell="AY33" sqref="AY33:AZ33"/>
    </sheetView>
  </sheetViews>
  <sheetFormatPr defaultRowHeight="13.5"/>
  <cols>
    <col min="1" max="1" width="1.5" style="29" customWidth="1"/>
    <col min="2" max="44" width="2" style="29" customWidth="1"/>
    <col min="45" max="45" width="8.5" style="29" customWidth="1"/>
    <col min="46" max="57" width="8.625" style="29" customWidth="1"/>
    <col min="58" max="16384" width="9" style="29"/>
  </cols>
  <sheetData>
    <row r="1" spans="1:57" ht="19.5" customHeight="1">
      <c r="A1" s="28"/>
      <c r="B1" s="96" t="s">
        <v>123</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56" t="s">
        <v>41</v>
      </c>
      <c r="AN1" s="256"/>
      <c r="AO1" s="256"/>
      <c r="AP1" s="256"/>
      <c r="AQ1" s="256"/>
      <c r="AR1" s="256"/>
      <c r="AS1" s="437" t="s">
        <v>137</v>
      </c>
      <c r="AT1" s="258"/>
      <c r="AU1" s="259" t="s">
        <v>42</v>
      </c>
      <c r="AV1" s="261"/>
      <c r="AW1" s="262"/>
      <c r="AX1" s="262"/>
      <c r="AY1" s="263"/>
      <c r="AZ1" s="259" t="s">
        <v>43</v>
      </c>
      <c r="BA1" s="267"/>
      <c r="BB1" s="268"/>
      <c r="BC1" s="268"/>
      <c r="BD1" s="269"/>
    </row>
    <row r="2" spans="1:57" s="31" customFormat="1" ht="19.5" customHeight="1">
      <c r="A2" s="33"/>
      <c r="B2" s="273" t="s">
        <v>120</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30"/>
      <c r="AT2" s="30"/>
      <c r="AU2" s="260"/>
      <c r="AV2" s="264"/>
      <c r="AW2" s="265"/>
      <c r="AX2" s="265"/>
      <c r="AY2" s="266"/>
      <c r="AZ2" s="260"/>
      <c r="BA2" s="270"/>
      <c r="BB2" s="271"/>
      <c r="BC2" s="271"/>
      <c r="BD2" s="272"/>
    </row>
    <row r="3" spans="1:57" s="31" customFormat="1" ht="19.5" customHeight="1">
      <c r="A3" s="33"/>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32"/>
      <c r="AT3" s="33"/>
      <c r="AU3" s="33"/>
      <c r="AV3" s="33"/>
      <c r="AW3" s="33"/>
      <c r="AX3" s="33"/>
      <c r="AY3" s="33"/>
      <c r="AZ3" s="33"/>
      <c r="BA3" s="33"/>
      <c r="BB3" s="33"/>
      <c r="BC3" s="33"/>
      <c r="BD3" s="33"/>
      <c r="BE3" s="33"/>
    </row>
    <row r="4" spans="1:57" ht="15.75">
      <c r="A4" s="28"/>
      <c r="B4" s="279" t="s">
        <v>100</v>
      </c>
      <c r="C4" s="280"/>
      <c r="D4" s="280"/>
      <c r="E4" s="280"/>
      <c r="F4" s="280"/>
      <c r="G4" s="280"/>
      <c r="H4" s="280"/>
      <c r="I4" s="280"/>
      <c r="J4" s="281">
        <v>45</v>
      </c>
      <c r="K4" s="281"/>
      <c r="L4" s="281"/>
      <c r="M4" s="281"/>
      <c r="N4" s="281"/>
      <c r="O4" s="282" t="s">
        <v>138</v>
      </c>
      <c r="P4" s="282"/>
      <c r="Q4" s="282"/>
      <c r="R4" s="282"/>
      <c r="S4" s="283"/>
      <c r="T4" s="28"/>
      <c r="U4" s="28"/>
      <c r="V4" s="274" t="s">
        <v>101</v>
      </c>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8"/>
      <c r="AX4" s="28"/>
      <c r="AY4" s="28"/>
      <c r="AZ4" s="28"/>
      <c r="BA4" s="28"/>
      <c r="BB4" s="28"/>
      <c r="BC4" s="28"/>
      <c r="BD4" s="28"/>
      <c r="BE4" s="28"/>
    </row>
    <row r="5" spans="1:57" ht="18" customHeight="1">
      <c r="A5" s="28"/>
      <c r="B5" s="28"/>
      <c r="C5" s="28"/>
      <c r="D5" s="28"/>
      <c r="E5" s="28"/>
      <c r="F5" s="28"/>
      <c r="G5" s="28"/>
      <c r="H5" s="28"/>
      <c r="I5" s="28"/>
      <c r="J5" s="28"/>
      <c r="K5" s="28"/>
      <c r="L5" s="28"/>
      <c r="M5" s="28"/>
      <c r="N5" s="28"/>
      <c r="O5" s="28"/>
      <c r="P5" s="28"/>
      <c r="Q5" s="28"/>
      <c r="R5" s="28"/>
      <c r="S5" s="28"/>
      <c r="T5" s="34"/>
      <c r="U5" s="34"/>
      <c r="V5" s="284" t="s">
        <v>57</v>
      </c>
      <c r="W5" s="284"/>
      <c r="X5" s="284" t="s">
        <v>102</v>
      </c>
      <c r="Y5" s="284"/>
      <c r="Z5" s="284"/>
      <c r="AA5" s="284"/>
      <c r="AB5" s="285" t="s">
        <v>139</v>
      </c>
      <c r="AC5" s="285"/>
      <c r="AD5" s="285"/>
      <c r="AE5" s="285"/>
      <c r="AF5" s="285"/>
      <c r="AG5" s="285"/>
      <c r="AH5" s="285"/>
      <c r="AI5" s="285"/>
      <c r="AJ5" s="285"/>
      <c r="AK5" s="285"/>
      <c r="AL5" s="285"/>
      <c r="AM5" s="274" t="s">
        <v>140</v>
      </c>
      <c r="AN5" s="274"/>
      <c r="AO5" s="274"/>
      <c r="AP5" s="274"/>
      <c r="AQ5" s="274"/>
      <c r="AR5" s="274"/>
      <c r="AS5" s="35">
        <v>9.9700000000000006</v>
      </c>
      <c r="AT5" s="36" t="s">
        <v>65</v>
      </c>
      <c r="AU5" s="37" t="s">
        <v>141</v>
      </c>
      <c r="AV5" s="23"/>
      <c r="AW5" s="38"/>
      <c r="AX5" s="28"/>
      <c r="AY5" s="28"/>
      <c r="AZ5" s="28"/>
      <c r="BA5" s="28"/>
      <c r="BB5" s="28"/>
      <c r="BC5" s="28"/>
      <c r="BD5" s="28"/>
      <c r="BE5" s="39"/>
    </row>
    <row r="6" spans="1:57" ht="18" customHeight="1">
      <c r="A6" s="28"/>
      <c r="B6" s="40"/>
      <c r="C6" s="40"/>
      <c r="D6" s="41"/>
      <c r="E6" s="34"/>
      <c r="F6" s="34"/>
      <c r="G6" s="34"/>
      <c r="H6" s="34"/>
      <c r="I6" s="34"/>
      <c r="J6" s="28"/>
      <c r="K6" s="28"/>
      <c r="L6" s="28"/>
      <c r="M6" s="28"/>
      <c r="N6" s="28"/>
      <c r="O6" s="34"/>
      <c r="P6" s="34"/>
      <c r="Q6" s="34"/>
      <c r="R6" s="34"/>
      <c r="S6" s="34"/>
      <c r="T6" s="34"/>
      <c r="U6" s="34"/>
      <c r="V6" s="284"/>
      <c r="W6" s="284"/>
      <c r="X6" s="284"/>
      <c r="Y6" s="284"/>
      <c r="Z6" s="284"/>
      <c r="AA6" s="284"/>
      <c r="AB6" s="285" t="s">
        <v>142</v>
      </c>
      <c r="AC6" s="285"/>
      <c r="AD6" s="285"/>
      <c r="AE6" s="285"/>
      <c r="AF6" s="285"/>
      <c r="AG6" s="285"/>
      <c r="AH6" s="285"/>
      <c r="AI6" s="285"/>
      <c r="AJ6" s="285"/>
      <c r="AK6" s="285"/>
      <c r="AL6" s="285"/>
      <c r="AM6" s="274" t="s">
        <v>143</v>
      </c>
      <c r="AN6" s="274"/>
      <c r="AO6" s="274"/>
      <c r="AP6" s="274"/>
      <c r="AQ6" s="274"/>
      <c r="AR6" s="274"/>
      <c r="AS6" s="42">
        <f>AS5*1.3</f>
        <v>12.961000000000002</v>
      </c>
      <c r="AT6" s="43" t="s">
        <v>66</v>
      </c>
      <c r="AU6" s="44" t="s">
        <v>144</v>
      </c>
      <c r="AV6" s="24"/>
      <c r="AW6" s="38"/>
      <c r="AX6" s="28"/>
      <c r="AY6" s="28"/>
      <c r="AZ6" s="28"/>
      <c r="BA6" s="28"/>
      <c r="BB6" s="28"/>
      <c r="BC6" s="28"/>
      <c r="BD6" s="28"/>
      <c r="BE6" s="39"/>
    </row>
    <row r="7" spans="1:57" ht="18" customHeight="1">
      <c r="A7" s="28"/>
      <c r="B7" s="40"/>
      <c r="C7" s="40"/>
      <c r="D7" s="41"/>
      <c r="E7" s="34"/>
      <c r="F7" s="34"/>
      <c r="G7" s="34"/>
      <c r="H7" s="34"/>
      <c r="I7" s="34"/>
      <c r="J7" s="28"/>
      <c r="K7" s="28"/>
      <c r="L7" s="28"/>
      <c r="M7" s="28"/>
      <c r="N7" s="28"/>
      <c r="O7" s="34"/>
      <c r="P7" s="34"/>
      <c r="Q7" s="34"/>
      <c r="R7" s="34"/>
      <c r="S7" s="34"/>
      <c r="T7" s="34"/>
      <c r="U7" s="34"/>
      <c r="V7" s="284"/>
      <c r="W7" s="284"/>
      <c r="X7" s="284"/>
      <c r="Y7" s="284"/>
      <c r="Z7" s="284"/>
      <c r="AA7" s="284"/>
      <c r="AB7" s="275" t="s">
        <v>145</v>
      </c>
      <c r="AC7" s="275"/>
      <c r="AD7" s="275"/>
      <c r="AE7" s="275"/>
      <c r="AF7" s="275"/>
      <c r="AG7" s="275"/>
      <c r="AH7" s="275"/>
      <c r="AI7" s="275"/>
      <c r="AJ7" s="275"/>
      <c r="AK7" s="275"/>
      <c r="AL7" s="275"/>
      <c r="AM7" s="274" t="s">
        <v>146</v>
      </c>
      <c r="AN7" s="274"/>
      <c r="AO7" s="274"/>
      <c r="AP7" s="274"/>
      <c r="AQ7" s="274"/>
      <c r="AR7" s="274"/>
      <c r="AS7" s="42">
        <v>9.2799999999999994</v>
      </c>
      <c r="AT7" s="43" t="s">
        <v>67</v>
      </c>
      <c r="AU7" s="44" t="s">
        <v>147</v>
      </c>
      <c r="AV7" s="24"/>
      <c r="AW7" s="39"/>
      <c r="AX7" s="45"/>
      <c r="AY7" s="46" t="s">
        <v>103</v>
      </c>
      <c r="AZ7" s="46"/>
      <c r="BA7" s="28"/>
      <c r="BB7" s="28"/>
      <c r="BC7" s="28"/>
      <c r="BD7" s="28"/>
      <c r="BE7" s="39"/>
    </row>
    <row r="8" spans="1:57" ht="18" customHeight="1">
      <c r="A8" s="28"/>
      <c r="B8" s="40"/>
      <c r="C8" s="40"/>
      <c r="D8" s="41"/>
      <c r="E8" s="34"/>
      <c r="F8" s="34"/>
      <c r="G8" s="34"/>
      <c r="H8" s="34"/>
      <c r="I8" s="34"/>
      <c r="J8" s="34"/>
      <c r="K8" s="34"/>
      <c r="L8" s="34"/>
      <c r="M8" s="34"/>
      <c r="N8" s="34"/>
      <c r="O8" s="34"/>
      <c r="P8" s="34"/>
      <c r="Q8" s="34"/>
      <c r="R8" s="34"/>
      <c r="S8" s="34"/>
      <c r="T8" s="34"/>
      <c r="U8" s="34"/>
      <c r="V8" s="284"/>
      <c r="W8" s="284"/>
      <c r="X8" s="275" t="s">
        <v>148</v>
      </c>
      <c r="Y8" s="275"/>
      <c r="Z8" s="275"/>
      <c r="AA8" s="275"/>
      <c r="AB8" s="275"/>
      <c r="AC8" s="275"/>
      <c r="AD8" s="275"/>
      <c r="AE8" s="275"/>
      <c r="AF8" s="275"/>
      <c r="AG8" s="275"/>
      <c r="AH8" s="275"/>
      <c r="AI8" s="275"/>
      <c r="AJ8" s="275"/>
      <c r="AK8" s="275"/>
      <c r="AL8" s="275"/>
      <c r="AM8" s="274" t="s">
        <v>149</v>
      </c>
      <c r="AN8" s="274"/>
      <c r="AO8" s="274"/>
      <c r="AP8" s="274"/>
      <c r="AQ8" s="274"/>
      <c r="AR8" s="274"/>
      <c r="AS8" s="25">
        <v>9.76</v>
      </c>
      <c r="AT8" s="47"/>
      <c r="AU8" s="48"/>
      <c r="AV8" s="48"/>
      <c r="AW8" s="39"/>
      <c r="AX8" s="49"/>
      <c r="AY8" s="46" t="s">
        <v>104</v>
      </c>
      <c r="AZ8" s="50"/>
      <c r="BA8" s="28"/>
      <c r="BB8" s="28"/>
      <c r="BC8" s="28"/>
      <c r="BD8" s="28"/>
      <c r="BE8" s="39"/>
    </row>
    <row r="9" spans="1:57" s="28" customFormat="1" ht="18" customHeight="1" thickBot="1">
      <c r="B9" s="51"/>
      <c r="C9" s="51"/>
      <c r="D9" s="52"/>
      <c r="E9" s="53"/>
      <c r="F9" s="53"/>
      <c r="G9" s="53"/>
      <c r="H9" s="53"/>
      <c r="I9" s="53"/>
      <c r="J9" s="53"/>
      <c r="K9" s="53"/>
      <c r="L9" s="53"/>
      <c r="M9" s="53"/>
      <c r="N9" s="53"/>
      <c r="O9" s="53"/>
      <c r="P9" s="53"/>
      <c r="Q9" s="53"/>
      <c r="R9" s="53"/>
      <c r="S9" s="53"/>
      <c r="T9" s="53"/>
      <c r="U9" s="53"/>
      <c r="V9" s="53"/>
      <c r="W9" s="53"/>
      <c r="X9" s="53"/>
      <c r="Y9" s="53"/>
      <c r="Z9" s="53"/>
      <c r="AA9" s="53"/>
      <c r="AB9" s="53"/>
      <c r="AC9" s="54"/>
      <c r="AD9" s="55"/>
      <c r="AE9" s="55"/>
      <c r="AF9" s="55"/>
      <c r="AG9" s="55"/>
      <c r="AH9" s="56"/>
      <c r="AI9" s="56"/>
      <c r="AJ9" s="56"/>
      <c r="AK9" s="56"/>
      <c r="AL9" s="56"/>
      <c r="AM9" s="56"/>
      <c r="AN9" s="56"/>
      <c r="AO9" s="56"/>
      <c r="AP9" s="56"/>
      <c r="AQ9" s="26"/>
      <c r="AR9" s="26"/>
      <c r="AS9" s="57"/>
      <c r="AT9" s="58"/>
      <c r="AU9" s="59"/>
      <c r="AV9" s="60"/>
      <c r="AW9" s="58"/>
      <c r="AX9" s="58"/>
      <c r="AY9" s="58"/>
      <c r="AZ9" s="61"/>
      <c r="BA9" s="27"/>
      <c r="BB9" s="58"/>
      <c r="BC9" s="58"/>
      <c r="BD9" s="58"/>
      <c r="BE9" s="39"/>
    </row>
    <row r="10" spans="1:57" ht="18" customHeight="1" thickBot="1">
      <c r="A10" s="28"/>
      <c r="B10" s="276" t="s">
        <v>44</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t="s">
        <v>45</v>
      </c>
      <c r="AI10" s="277"/>
      <c r="AJ10" s="277"/>
      <c r="AK10" s="277"/>
      <c r="AL10" s="277"/>
      <c r="AM10" s="277"/>
      <c r="AN10" s="277"/>
      <c r="AO10" s="277"/>
      <c r="AP10" s="277"/>
      <c r="AQ10" s="62"/>
      <c r="AR10" s="63"/>
      <c r="AS10" s="64" t="s">
        <v>47</v>
      </c>
      <c r="AT10" s="65" t="s">
        <v>48</v>
      </c>
      <c r="AU10" s="65" t="s">
        <v>33</v>
      </c>
      <c r="AV10" s="65" t="s">
        <v>34</v>
      </c>
      <c r="AW10" s="65" t="s">
        <v>35</v>
      </c>
      <c r="AX10" s="65" t="s">
        <v>36</v>
      </c>
      <c r="AY10" s="65" t="s">
        <v>37</v>
      </c>
      <c r="AZ10" s="65" t="s">
        <v>38</v>
      </c>
      <c r="BA10" s="65" t="s">
        <v>39</v>
      </c>
      <c r="BB10" s="65" t="s">
        <v>49</v>
      </c>
      <c r="BC10" s="65" t="s">
        <v>50</v>
      </c>
      <c r="BD10" s="66" t="s">
        <v>51</v>
      </c>
      <c r="BE10" s="67"/>
    </row>
    <row r="11" spans="1:57" ht="18" customHeight="1">
      <c r="A11" s="28"/>
      <c r="B11" s="286" t="s">
        <v>46</v>
      </c>
      <c r="C11" s="287"/>
      <c r="D11" s="292" t="s">
        <v>52</v>
      </c>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4"/>
      <c r="AC11" s="295" t="s">
        <v>53</v>
      </c>
      <c r="AD11" s="296"/>
      <c r="AE11" s="296"/>
      <c r="AF11" s="296"/>
      <c r="AG11" s="297"/>
      <c r="AH11" s="298">
        <f>SUM(AS11:BD11)</f>
        <v>0</v>
      </c>
      <c r="AI11" s="299"/>
      <c r="AJ11" s="299"/>
      <c r="AK11" s="299"/>
      <c r="AL11" s="299"/>
      <c r="AM11" s="299"/>
      <c r="AN11" s="299"/>
      <c r="AO11" s="299"/>
      <c r="AP11" s="300"/>
      <c r="AQ11" s="301" t="s">
        <v>21</v>
      </c>
      <c r="AR11" s="302"/>
      <c r="AS11" s="68"/>
      <c r="AT11" s="69"/>
      <c r="AU11" s="69"/>
      <c r="AV11" s="69"/>
      <c r="AW11" s="69"/>
      <c r="AX11" s="69"/>
      <c r="AY11" s="69"/>
      <c r="AZ11" s="69"/>
      <c r="BA11" s="69"/>
      <c r="BB11" s="69"/>
      <c r="BC11" s="69"/>
      <c r="BD11" s="70"/>
      <c r="BE11" s="28"/>
    </row>
    <row r="12" spans="1:57" ht="18" customHeight="1">
      <c r="A12" s="28"/>
      <c r="B12" s="288"/>
      <c r="C12" s="289"/>
      <c r="D12" s="303" t="s">
        <v>133</v>
      </c>
      <c r="E12" s="304"/>
      <c r="F12" s="309" t="s">
        <v>4</v>
      </c>
      <c r="G12" s="310"/>
      <c r="H12" s="310"/>
      <c r="I12" s="310"/>
      <c r="J12" s="310"/>
      <c r="K12" s="310"/>
      <c r="L12" s="310"/>
      <c r="M12" s="310"/>
      <c r="N12" s="310"/>
      <c r="O12" s="310"/>
      <c r="P12" s="310"/>
      <c r="Q12" s="310"/>
      <c r="R12" s="310"/>
      <c r="S12" s="310"/>
      <c r="T12" s="310"/>
      <c r="U12" s="310"/>
      <c r="V12" s="310"/>
      <c r="W12" s="310"/>
      <c r="X12" s="310"/>
      <c r="Y12" s="310"/>
      <c r="Z12" s="310"/>
      <c r="AA12" s="310"/>
      <c r="AB12" s="311"/>
      <c r="AC12" s="279" t="s">
        <v>58</v>
      </c>
      <c r="AD12" s="312"/>
      <c r="AE12" s="312"/>
      <c r="AF12" s="312"/>
      <c r="AG12" s="313"/>
      <c r="AH12" s="314">
        <f>SUM(AS12:BD12)</f>
        <v>0</v>
      </c>
      <c r="AI12" s="315"/>
      <c r="AJ12" s="315"/>
      <c r="AK12" s="315"/>
      <c r="AL12" s="315"/>
      <c r="AM12" s="315"/>
      <c r="AN12" s="315"/>
      <c r="AO12" s="315"/>
      <c r="AP12" s="316"/>
      <c r="AQ12" s="301" t="s">
        <v>150</v>
      </c>
      <c r="AR12" s="302"/>
      <c r="AS12" s="71" t="str">
        <f>IF(SUM(AS13:AS15)=0,"",SUM(AS13:AS15))</f>
        <v/>
      </c>
      <c r="AT12" s="72" t="str">
        <f>IF(SUM(AT13:AT15)=0,"",SUM(AT13:AT15))</f>
        <v/>
      </c>
      <c r="AU12" s="72" t="str">
        <f t="shared" ref="AU12:BD12" si="0">IF(SUM(AU13:AU15)=0,"",SUM(AU13:AU15))</f>
        <v/>
      </c>
      <c r="AV12" s="72" t="str">
        <f t="shared" si="0"/>
        <v/>
      </c>
      <c r="AW12" s="72" t="str">
        <f t="shared" si="0"/>
        <v/>
      </c>
      <c r="AX12" s="72" t="str">
        <f t="shared" si="0"/>
        <v/>
      </c>
      <c r="AY12" s="72" t="str">
        <f t="shared" si="0"/>
        <v/>
      </c>
      <c r="AZ12" s="72" t="str">
        <f t="shared" si="0"/>
        <v/>
      </c>
      <c r="BA12" s="72" t="str">
        <f t="shared" si="0"/>
        <v/>
      </c>
      <c r="BB12" s="72" t="str">
        <f t="shared" si="0"/>
        <v/>
      </c>
      <c r="BC12" s="72" t="str">
        <f t="shared" si="0"/>
        <v/>
      </c>
      <c r="BD12" s="73" t="str">
        <f t="shared" si="0"/>
        <v/>
      </c>
      <c r="BE12" s="28"/>
    </row>
    <row r="13" spans="1:57" ht="18" customHeight="1">
      <c r="A13" s="28"/>
      <c r="B13" s="288"/>
      <c r="C13" s="289"/>
      <c r="D13" s="305"/>
      <c r="E13" s="306"/>
      <c r="F13" s="292" t="s">
        <v>134</v>
      </c>
      <c r="G13" s="293"/>
      <c r="H13" s="293"/>
      <c r="I13" s="293"/>
      <c r="J13" s="293"/>
      <c r="K13" s="293"/>
      <c r="L13" s="293"/>
      <c r="M13" s="293"/>
      <c r="N13" s="293"/>
      <c r="O13" s="294"/>
      <c r="P13" s="328" t="s">
        <v>54</v>
      </c>
      <c r="Q13" s="329"/>
      <c r="R13" s="329"/>
      <c r="S13" s="329"/>
      <c r="T13" s="329"/>
      <c r="U13" s="329"/>
      <c r="V13" s="329"/>
      <c r="W13" s="329"/>
      <c r="X13" s="329"/>
      <c r="Y13" s="329"/>
      <c r="Z13" s="329"/>
      <c r="AA13" s="329"/>
      <c r="AB13" s="330"/>
      <c r="AC13" s="279" t="s">
        <v>58</v>
      </c>
      <c r="AD13" s="312"/>
      <c r="AE13" s="312"/>
      <c r="AF13" s="312"/>
      <c r="AG13" s="313"/>
      <c r="AH13" s="314">
        <f t="shared" ref="AH13:AH27" si="1">SUM(AS13:BD13)</f>
        <v>0</v>
      </c>
      <c r="AI13" s="315"/>
      <c r="AJ13" s="315"/>
      <c r="AK13" s="315"/>
      <c r="AL13" s="315"/>
      <c r="AM13" s="315"/>
      <c r="AN13" s="315"/>
      <c r="AO13" s="315"/>
      <c r="AP13" s="316"/>
      <c r="AQ13" s="301" t="s">
        <v>151</v>
      </c>
      <c r="AR13" s="317"/>
      <c r="AS13" s="68"/>
      <c r="AT13" s="69"/>
      <c r="AU13" s="69"/>
      <c r="AV13" s="74"/>
      <c r="AW13" s="74"/>
      <c r="AX13" s="74"/>
      <c r="AY13" s="69"/>
      <c r="AZ13" s="69"/>
      <c r="BA13" s="74"/>
      <c r="BB13" s="74"/>
      <c r="BC13" s="74"/>
      <c r="BD13" s="75"/>
      <c r="BE13" s="28"/>
    </row>
    <row r="14" spans="1:57" ht="18" customHeight="1">
      <c r="A14" s="28"/>
      <c r="B14" s="288"/>
      <c r="C14" s="289"/>
      <c r="D14" s="305"/>
      <c r="E14" s="306"/>
      <c r="F14" s="322"/>
      <c r="G14" s="323"/>
      <c r="H14" s="323"/>
      <c r="I14" s="323"/>
      <c r="J14" s="323"/>
      <c r="K14" s="323"/>
      <c r="L14" s="323"/>
      <c r="M14" s="323"/>
      <c r="N14" s="323"/>
      <c r="O14" s="324"/>
      <c r="P14" s="328" t="s">
        <v>55</v>
      </c>
      <c r="Q14" s="329"/>
      <c r="R14" s="329"/>
      <c r="S14" s="329"/>
      <c r="T14" s="329"/>
      <c r="U14" s="329"/>
      <c r="V14" s="329"/>
      <c r="W14" s="329"/>
      <c r="X14" s="329"/>
      <c r="Y14" s="329"/>
      <c r="Z14" s="329"/>
      <c r="AA14" s="329"/>
      <c r="AB14" s="330"/>
      <c r="AC14" s="279" t="s">
        <v>58</v>
      </c>
      <c r="AD14" s="312"/>
      <c r="AE14" s="312"/>
      <c r="AF14" s="312"/>
      <c r="AG14" s="313"/>
      <c r="AH14" s="314">
        <f t="shared" si="1"/>
        <v>0</v>
      </c>
      <c r="AI14" s="315"/>
      <c r="AJ14" s="315"/>
      <c r="AK14" s="315"/>
      <c r="AL14" s="315"/>
      <c r="AM14" s="315"/>
      <c r="AN14" s="315"/>
      <c r="AO14" s="315"/>
      <c r="AP14" s="316"/>
      <c r="AQ14" s="301" t="s">
        <v>152</v>
      </c>
      <c r="AR14" s="317"/>
      <c r="AS14" s="76"/>
      <c r="AT14" s="74"/>
      <c r="AU14" s="74"/>
      <c r="AV14" s="69"/>
      <c r="AW14" s="69"/>
      <c r="AX14" s="69"/>
      <c r="AY14" s="74"/>
      <c r="AZ14" s="74"/>
      <c r="BA14" s="69"/>
      <c r="BB14" s="69"/>
      <c r="BC14" s="69"/>
      <c r="BD14" s="70"/>
      <c r="BE14" s="28"/>
    </row>
    <row r="15" spans="1:57" ht="18" customHeight="1">
      <c r="A15" s="28"/>
      <c r="B15" s="288"/>
      <c r="C15" s="289"/>
      <c r="D15" s="305"/>
      <c r="E15" s="306"/>
      <c r="F15" s="325"/>
      <c r="G15" s="326"/>
      <c r="H15" s="326"/>
      <c r="I15" s="326"/>
      <c r="J15" s="326"/>
      <c r="K15" s="326"/>
      <c r="L15" s="326"/>
      <c r="M15" s="326"/>
      <c r="N15" s="326"/>
      <c r="O15" s="327"/>
      <c r="P15" s="328" t="s">
        <v>56</v>
      </c>
      <c r="Q15" s="329"/>
      <c r="R15" s="329"/>
      <c r="S15" s="329"/>
      <c r="T15" s="329"/>
      <c r="U15" s="329"/>
      <c r="V15" s="329"/>
      <c r="W15" s="329"/>
      <c r="X15" s="329"/>
      <c r="Y15" s="329"/>
      <c r="Z15" s="329"/>
      <c r="AA15" s="329"/>
      <c r="AB15" s="330"/>
      <c r="AC15" s="279" t="s">
        <v>58</v>
      </c>
      <c r="AD15" s="312"/>
      <c r="AE15" s="312"/>
      <c r="AF15" s="312"/>
      <c r="AG15" s="313"/>
      <c r="AH15" s="314">
        <f t="shared" si="1"/>
        <v>0</v>
      </c>
      <c r="AI15" s="315"/>
      <c r="AJ15" s="315"/>
      <c r="AK15" s="315"/>
      <c r="AL15" s="315"/>
      <c r="AM15" s="315"/>
      <c r="AN15" s="315"/>
      <c r="AO15" s="315"/>
      <c r="AP15" s="316"/>
      <c r="AQ15" s="301" t="s">
        <v>153</v>
      </c>
      <c r="AR15" s="317"/>
      <c r="AS15" s="68"/>
      <c r="AT15" s="69"/>
      <c r="AU15" s="69"/>
      <c r="AV15" s="69"/>
      <c r="AW15" s="69"/>
      <c r="AX15" s="69"/>
      <c r="AY15" s="69"/>
      <c r="AZ15" s="69"/>
      <c r="BA15" s="69"/>
      <c r="BB15" s="69"/>
      <c r="BC15" s="69"/>
      <c r="BD15" s="70"/>
      <c r="BE15" s="28"/>
    </row>
    <row r="16" spans="1:57" ht="18" customHeight="1">
      <c r="A16" s="28"/>
      <c r="B16" s="288"/>
      <c r="C16" s="289"/>
      <c r="D16" s="307"/>
      <c r="E16" s="308"/>
      <c r="F16" s="318" t="s">
        <v>59</v>
      </c>
      <c r="G16" s="319"/>
      <c r="H16" s="319"/>
      <c r="I16" s="319"/>
      <c r="J16" s="319"/>
      <c r="K16" s="319"/>
      <c r="L16" s="319"/>
      <c r="M16" s="319"/>
      <c r="N16" s="319"/>
      <c r="O16" s="319"/>
      <c r="P16" s="319"/>
      <c r="Q16" s="319"/>
      <c r="R16" s="319"/>
      <c r="S16" s="319"/>
      <c r="T16" s="319"/>
      <c r="U16" s="319"/>
      <c r="V16" s="319"/>
      <c r="W16" s="319"/>
      <c r="X16" s="319"/>
      <c r="Y16" s="319"/>
      <c r="Z16" s="319"/>
      <c r="AA16" s="319"/>
      <c r="AB16" s="320"/>
      <c r="AC16" s="321" t="s">
        <v>58</v>
      </c>
      <c r="AD16" s="302"/>
      <c r="AE16" s="302"/>
      <c r="AF16" s="302"/>
      <c r="AG16" s="317"/>
      <c r="AH16" s="314">
        <f t="shared" si="1"/>
        <v>0</v>
      </c>
      <c r="AI16" s="315"/>
      <c r="AJ16" s="315"/>
      <c r="AK16" s="315"/>
      <c r="AL16" s="315"/>
      <c r="AM16" s="315"/>
      <c r="AN16" s="315"/>
      <c r="AO16" s="315"/>
      <c r="AP16" s="316"/>
      <c r="AQ16" s="301" t="s">
        <v>154</v>
      </c>
      <c r="AR16" s="317"/>
      <c r="AS16" s="68"/>
      <c r="AT16" s="69"/>
      <c r="AU16" s="69"/>
      <c r="AV16" s="69"/>
      <c r="AW16" s="69"/>
      <c r="AX16" s="69"/>
      <c r="AY16" s="69"/>
      <c r="AZ16" s="69"/>
      <c r="BA16" s="69"/>
      <c r="BB16" s="69"/>
      <c r="BC16" s="69"/>
      <c r="BD16" s="70"/>
      <c r="BE16" s="28"/>
    </row>
    <row r="17" spans="1:69" ht="18" customHeight="1">
      <c r="A17" s="28"/>
      <c r="B17" s="288"/>
      <c r="C17" s="289"/>
      <c r="D17" s="338" t="s">
        <v>105</v>
      </c>
      <c r="E17" s="339"/>
      <c r="F17" s="339"/>
      <c r="G17" s="339"/>
      <c r="H17" s="339"/>
      <c r="I17" s="339"/>
      <c r="J17" s="438" t="s">
        <v>106</v>
      </c>
      <c r="K17" s="438"/>
      <c r="L17" s="438"/>
      <c r="M17" s="438"/>
      <c r="N17" s="438"/>
      <c r="O17" s="342" t="s">
        <v>155</v>
      </c>
      <c r="P17" s="343"/>
      <c r="Q17" s="343"/>
      <c r="R17" s="343"/>
      <c r="S17" s="343"/>
      <c r="T17" s="343"/>
      <c r="U17" s="343"/>
      <c r="V17" s="343"/>
      <c r="W17" s="343"/>
      <c r="X17" s="343"/>
      <c r="Y17" s="343"/>
      <c r="Z17" s="343"/>
      <c r="AA17" s="343"/>
      <c r="AB17" s="344"/>
      <c r="AC17" s="295" t="s">
        <v>114</v>
      </c>
      <c r="AD17" s="336"/>
      <c r="AE17" s="336"/>
      <c r="AF17" s="336"/>
      <c r="AG17" s="337"/>
      <c r="AH17" s="314">
        <f>SUM(AS17:BD17)</f>
        <v>0</v>
      </c>
      <c r="AI17" s="315"/>
      <c r="AJ17" s="315"/>
      <c r="AK17" s="315"/>
      <c r="AL17" s="315"/>
      <c r="AM17" s="315"/>
      <c r="AN17" s="315"/>
      <c r="AO17" s="315"/>
      <c r="AP17" s="316"/>
      <c r="AQ17" s="301" t="s">
        <v>156</v>
      </c>
      <c r="AR17" s="317"/>
      <c r="AS17" s="77"/>
      <c r="AT17" s="78"/>
      <c r="AU17" s="78"/>
      <c r="AV17" s="78"/>
      <c r="AW17" s="78"/>
      <c r="AX17" s="78"/>
      <c r="AY17" s="78"/>
      <c r="AZ17" s="78"/>
      <c r="BA17" s="78"/>
      <c r="BB17" s="78"/>
      <c r="BC17" s="78"/>
      <c r="BD17" s="79"/>
      <c r="BE17" s="28"/>
      <c r="BF17" s="439">
        <v>1.9092627599243901</v>
      </c>
      <c r="BG17" s="439">
        <v>2.13327032136106</v>
      </c>
      <c r="BH17" s="439">
        <v>2.0652173913043499</v>
      </c>
      <c r="BI17" s="439">
        <v>1.8487712665406399</v>
      </c>
      <c r="BJ17" s="439">
        <v>1.6351606805293</v>
      </c>
      <c r="BK17" s="439">
        <v>1.8516068052930057</v>
      </c>
      <c r="BL17" s="439">
        <v>2.7703213610586008</v>
      </c>
      <c r="BM17" s="439">
        <v>2.5075614366729679</v>
      </c>
      <c r="BN17" s="439">
        <v>2.3487712665406426</v>
      </c>
      <c r="BO17" s="439">
        <v>1.8156899810964082</v>
      </c>
      <c r="BP17" s="439">
        <v>1.3393194706994327</v>
      </c>
      <c r="BQ17" s="439">
        <v>1.4773156899810962</v>
      </c>
    </row>
    <row r="18" spans="1:69" ht="18" customHeight="1">
      <c r="A18" s="28"/>
      <c r="B18" s="288"/>
      <c r="C18" s="289"/>
      <c r="D18" s="340"/>
      <c r="E18" s="341"/>
      <c r="F18" s="341"/>
      <c r="G18" s="341"/>
      <c r="H18" s="341"/>
      <c r="I18" s="341"/>
      <c r="J18" s="331" t="s">
        <v>107</v>
      </c>
      <c r="K18" s="331"/>
      <c r="L18" s="331"/>
      <c r="M18" s="331"/>
      <c r="N18" s="331"/>
      <c r="O18" s="331"/>
      <c r="P18" s="331"/>
      <c r="Q18" s="331"/>
      <c r="R18" s="331"/>
      <c r="S18" s="331"/>
      <c r="T18" s="331"/>
      <c r="U18" s="331"/>
      <c r="V18" s="331"/>
      <c r="W18" s="331"/>
      <c r="X18" s="331"/>
      <c r="Y18" s="331"/>
      <c r="Z18" s="331"/>
      <c r="AA18" s="331"/>
      <c r="AB18" s="331"/>
      <c r="AC18" s="295" t="s">
        <v>60</v>
      </c>
      <c r="AD18" s="296"/>
      <c r="AE18" s="296"/>
      <c r="AF18" s="296"/>
      <c r="AG18" s="297"/>
      <c r="AH18" s="314">
        <f>SUM(AS18:BD18)</f>
        <v>0</v>
      </c>
      <c r="AI18" s="315"/>
      <c r="AJ18" s="315"/>
      <c r="AK18" s="315"/>
      <c r="AL18" s="315"/>
      <c r="AM18" s="315"/>
      <c r="AN18" s="315"/>
      <c r="AO18" s="315"/>
      <c r="AP18" s="316"/>
      <c r="AQ18" s="301" t="s">
        <v>157</v>
      </c>
      <c r="AR18" s="302"/>
      <c r="AS18" s="71" t="str">
        <f>IF(AS17="","",AS17*$J$4/1000)</f>
        <v/>
      </c>
      <c r="AT18" s="72" t="str">
        <f t="shared" ref="AT18:BD18" si="2">IF(AT17="","",AT17*$J$4/1000)</f>
        <v/>
      </c>
      <c r="AU18" s="72" t="str">
        <f t="shared" si="2"/>
        <v/>
      </c>
      <c r="AV18" s="72" t="str">
        <f t="shared" si="2"/>
        <v/>
      </c>
      <c r="AW18" s="72" t="str">
        <f t="shared" si="2"/>
        <v/>
      </c>
      <c r="AX18" s="72" t="str">
        <f t="shared" si="2"/>
        <v/>
      </c>
      <c r="AY18" s="72" t="str">
        <f t="shared" si="2"/>
        <v/>
      </c>
      <c r="AZ18" s="72" t="str">
        <f t="shared" si="2"/>
        <v/>
      </c>
      <c r="BA18" s="72" t="str">
        <f t="shared" si="2"/>
        <v/>
      </c>
      <c r="BB18" s="72" t="str">
        <f t="shared" si="2"/>
        <v/>
      </c>
      <c r="BC18" s="72" t="str">
        <f t="shared" si="2"/>
        <v/>
      </c>
      <c r="BD18" s="73" t="str">
        <f t="shared" si="2"/>
        <v/>
      </c>
      <c r="BE18" s="28"/>
      <c r="BF18" s="440">
        <f>BF17*1000</f>
        <v>1909.2627599243901</v>
      </c>
      <c r="BG18" s="440">
        <f>BG17*1000</f>
        <v>2133.2703213610598</v>
      </c>
      <c r="BH18" s="440">
        <f t="shared" ref="BH18:BL18" si="3">BH17*1000</f>
        <v>2065.2173913043498</v>
      </c>
      <c r="BI18" s="440">
        <f t="shared" si="3"/>
        <v>1848.77126654064</v>
      </c>
      <c r="BJ18" s="440">
        <f t="shared" si="3"/>
        <v>1635.1606805293</v>
      </c>
      <c r="BK18" s="440">
        <f t="shared" si="3"/>
        <v>1851.6068052930057</v>
      </c>
      <c r="BL18" s="440">
        <f t="shared" si="3"/>
        <v>2770.3213610586008</v>
      </c>
      <c r="BM18" s="440">
        <f>BM17*1000</f>
        <v>2507.5614366729678</v>
      </c>
      <c r="BN18" s="440">
        <f>BN17*1000</f>
        <v>2348.7712665406425</v>
      </c>
      <c r="BO18" s="440">
        <f>BO17*1000</f>
        <v>1815.6899810964082</v>
      </c>
      <c r="BP18" s="440">
        <f>BP17*1000</f>
        <v>1339.3194706994327</v>
      </c>
      <c r="BQ18" s="440">
        <f>BQ17*1000</f>
        <v>1477.3156899810963</v>
      </c>
    </row>
    <row r="19" spans="1:69" ht="18" customHeight="1">
      <c r="A19" s="28"/>
      <c r="B19" s="288"/>
      <c r="C19" s="289"/>
      <c r="D19" s="340"/>
      <c r="E19" s="341"/>
      <c r="F19" s="341"/>
      <c r="G19" s="341"/>
      <c r="H19" s="341"/>
      <c r="I19" s="341"/>
      <c r="J19" s="331" t="s">
        <v>108</v>
      </c>
      <c r="K19" s="331"/>
      <c r="L19" s="331"/>
      <c r="M19" s="331"/>
      <c r="N19" s="331"/>
      <c r="O19" s="331"/>
      <c r="P19" s="331"/>
      <c r="Q19" s="331"/>
      <c r="R19" s="331"/>
      <c r="S19" s="331"/>
      <c r="T19" s="331"/>
      <c r="U19" s="331"/>
      <c r="V19" s="331"/>
      <c r="W19" s="331"/>
      <c r="X19" s="331"/>
      <c r="Y19" s="331"/>
      <c r="Z19" s="331"/>
      <c r="AA19" s="331"/>
      <c r="AB19" s="331"/>
      <c r="AC19" s="295" t="s">
        <v>61</v>
      </c>
      <c r="AD19" s="296"/>
      <c r="AE19" s="296"/>
      <c r="AF19" s="296"/>
      <c r="AG19" s="297"/>
      <c r="AH19" s="314">
        <f>SUM(AS19:BD19)</f>
        <v>0</v>
      </c>
      <c r="AI19" s="315"/>
      <c r="AJ19" s="315"/>
      <c r="AK19" s="315"/>
      <c r="AL19" s="315"/>
      <c r="AM19" s="315"/>
      <c r="AN19" s="315"/>
      <c r="AO19" s="315"/>
      <c r="AP19" s="316"/>
      <c r="AQ19" s="301" t="s">
        <v>158</v>
      </c>
      <c r="AR19" s="302"/>
      <c r="AS19" s="71" t="str">
        <f>IF(AS17="","",AS18*0.0258)</f>
        <v/>
      </c>
      <c r="AT19" s="72" t="str">
        <f>IF(AT17="","",AT18*0.0258)</f>
        <v/>
      </c>
      <c r="AU19" s="72" t="str">
        <f t="shared" ref="AU19:BC19" si="4">IF(AU17="","",AU18*0.0258)</f>
        <v/>
      </c>
      <c r="AV19" s="72" t="str">
        <f t="shared" si="4"/>
        <v/>
      </c>
      <c r="AW19" s="72" t="str">
        <f t="shared" si="4"/>
        <v/>
      </c>
      <c r="AX19" s="72" t="str">
        <f t="shared" si="4"/>
        <v/>
      </c>
      <c r="AY19" s="72" t="str">
        <f t="shared" si="4"/>
        <v/>
      </c>
      <c r="AZ19" s="72" t="str">
        <f t="shared" si="4"/>
        <v/>
      </c>
      <c r="BA19" s="72" t="str">
        <f t="shared" si="4"/>
        <v/>
      </c>
      <c r="BB19" s="72" t="str">
        <f t="shared" si="4"/>
        <v/>
      </c>
      <c r="BC19" s="72" t="str">
        <f t="shared" si="4"/>
        <v/>
      </c>
      <c r="BD19" s="73" t="str">
        <f>IF(BD17="","",BD18*0.0258)</f>
        <v/>
      </c>
      <c r="BE19" s="28"/>
    </row>
    <row r="20" spans="1:69" ht="18" customHeight="1">
      <c r="A20" s="28"/>
      <c r="B20" s="290"/>
      <c r="C20" s="291"/>
      <c r="D20" s="332" t="s">
        <v>62</v>
      </c>
      <c r="E20" s="333"/>
      <c r="F20" s="333"/>
      <c r="G20" s="333"/>
      <c r="H20" s="333"/>
      <c r="I20" s="333"/>
      <c r="J20" s="334"/>
      <c r="K20" s="334"/>
      <c r="L20" s="334"/>
      <c r="M20" s="334"/>
      <c r="N20" s="334"/>
      <c r="O20" s="334"/>
      <c r="P20" s="334"/>
      <c r="Q20" s="334"/>
      <c r="R20" s="334"/>
      <c r="S20" s="334"/>
      <c r="T20" s="334"/>
      <c r="U20" s="334"/>
      <c r="V20" s="334"/>
      <c r="W20" s="334"/>
      <c r="X20" s="334"/>
      <c r="Y20" s="334"/>
      <c r="Z20" s="334"/>
      <c r="AA20" s="334"/>
      <c r="AB20" s="335"/>
      <c r="AC20" s="295" t="s">
        <v>63</v>
      </c>
      <c r="AD20" s="336"/>
      <c r="AE20" s="336"/>
      <c r="AF20" s="336"/>
      <c r="AG20" s="337"/>
      <c r="AH20" s="314">
        <f>SUM(AS20:BD20)</f>
        <v>0</v>
      </c>
      <c r="AI20" s="315"/>
      <c r="AJ20" s="315"/>
      <c r="AK20" s="315"/>
      <c r="AL20" s="315"/>
      <c r="AM20" s="315"/>
      <c r="AN20" s="315"/>
      <c r="AO20" s="315"/>
      <c r="AP20" s="316"/>
      <c r="AQ20" s="301" t="s">
        <v>159</v>
      </c>
      <c r="AR20" s="302"/>
      <c r="AS20" s="71" t="str">
        <f>IF(AS17="","",AS18*0.0136*44/12)</f>
        <v/>
      </c>
      <c r="AT20" s="72" t="str">
        <f t="shared" ref="AT20:BD20" si="5">IF(AT17="","",AT18*0.0136*44/12)</f>
        <v/>
      </c>
      <c r="AU20" s="72" t="str">
        <f t="shared" si="5"/>
        <v/>
      </c>
      <c r="AV20" s="72" t="str">
        <f t="shared" si="5"/>
        <v/>
      </c>
      <c r="AW20" s="72" t="str">
        <f t="shared" si="5"/>
        <v/>
      </c>
      <c r="AX20" s="72" t="str">
        <f t="shared" si="5"/>
        <v/>
      </c>
      <c r="AY20" s="72" t="str">
        <f t="shared" si="5"/>
        <v/>
      </c>
      <c r="AZ20" s="72" t="str">
        <f t="shared" si="5"/>
        <v/>
      </c>
      <c r="BA20" s="72" t="str">
        <f t="shared" si="5"/>
        <v/>
      </c>
      <c r="BB20" s="72" t="str">
        <f t="shared" si="5"/>
        <v/>
      </c>
      <c r="BC20" s="72" t="str">
        <f t="shared" si="5"/>
        <v/>
      </c>
      <c r="BD20" s="73" t="str">
        <f t="shared" si="5"/>
        <v/>
      </c>
      <c r="BE20" s="28"/>
    </row>
    <row r="21" spans="1:69" ht="18" customHeight="1">
      <c r="A21" s="28"/>
      <c r="B21" s="286" t="s">
        <v>64</v>
      </c>
      <c r="C21" s="287"/>
      <c r="D21" s="354" t="s">
        <v>109</v>
      </c>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1"/>
      <c r="AC21" s="279" t="s">
        <v>60</v>
      </c>
      <c r="AD21" s="312"/>
      <c r="AE21" s="312"/>
      <c r="AF21" s="312"/>
      <c r="AG21" s="313"/>
      <c r="AH21" s="314">
        <f>SUM(AS21:BD21)</f>
        <v>0</v>
      </c>
      <c r="AI21" s="315"/>
      <c r="AJ21" s="315"/>
      <c r="AK21" s="315"/>
      <c r="AL21" s="315"/>
      <c r="AM21" s="315"/>
      <c r="AN21" s="315"/>
      <c r="AO21" s="315"/>
      <c r="AP21" s="316"/>
      <c r="AQ21" s="301" t="s">
        <v>160</v>
      </c>
      <c r="AR21" s="302"/>
      <c r="AS21" s="68"/>
      <c r="AT21" s="69"/>
      <c r="AU21" s="69"/>
      <c r="AV21" s="69"/>
      <c r="AW21" s="69"/>
      <c r="AX21" s="69"/>
      <c r="AY21" s="69"/>
      <c r="AZ21" s="69"/>
      <c r="BA21" s="69"/>
      <c r="BB21" s="69"/>
      <c r="BC21" s="69"/>
      <c r="BD21" s="70"/>
      <c r="BE21" s="28"/>
    </row>
    <row r="22" spans="1:69" ht="18" customHeight="1">
      <c r="A22" s="28"/>
      <c r="B22" s="288"/>
      <c r="C22" s="289"/>
      <c r="D22" s="354" t="s">
        <v>110</v>
      </c>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1"/>
      <c r="AC22" s="279" t="s">
        <v>60</v>
      </c>
      <c r="AD22" s="312"/>
      <c r="AE22" s="312"/>
      <c r="AF22" s="312"/>
      <c r="AG22" s="313"/>
      <c r="AH22" s="314">
        <f t="shared" si="1"/>
        <v>0</v>
      </c>
      <c r="AI22" s="315"/>
      <c r="AJ22" s="315"/>
      <c r="AK22" s="315"/>
      <c r="AL22" s="315"/>
      <c r="AM22" s="315"/>
      <c r="AN22" s="315"/>
      <c r="AO22" s="315"/>
      <c r="AP22" s="316"/>
      <c r="AQ22" s="301" t="s">
        <v>161</v>
      </c>
      <c r="AR22" s="302"/>
      <c r="AS22" s="68"/>
      <c r="AT22" s="69"/>
      <c r="AU22" s="69"/>
      <c r="AV22" s="69"/>
      <c r="AW22" s="69"/>
      <c r="AX22" s="69"/>
      <c r="AY22" s="69"/>
      <c r="AZ22" s="69"/>
      <c r="BA22" s="69"/>
      <c r="BB22" s="69"/>
      <c r="BC22" s="69"/>
      <c r="BD22" s="70"/>
      <c r="BE22" s="28"/>
    </row>
    <row r="23" spans="1:69" ht="18" customHeight="1">
      <c r="A23" s="28"/>
      <c r="B23" s="290"/>
      <c r="C23" s="291"/>
      <c r="D23" s="354" t="s">
        <v>111</v>
      </c>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1"/>
      <c r="AC23" s="279" t="s">
        <v>60</v>
      </c>
      <c r="AD23" s="312"/>
      <c r="AE23" s="312"/>
      <c r="AF23" s="312"/>
      <c r="AG23" s="313"/>
      <c r="AH23" s="314">
        <f t="shared" si="1"/>
        <v>0</v>
      </c>
      <c r="AI23" s="315"/>
      <c r="AJ23" s="315"/>
      <c r="AK23" s="315"/>
      <c r="AL23" s="315"/>
      <c r="AM23" s="315"/>
      <c r="AN23" s="315"/>
      <c r="AO23" s="315"/>
      <c r="AP23" s="316"/>
      <c r="AQ23" s="301" t="s">
        <v>162</v>
      </c>
      <c r="AR23" s="302"/>
      <c r="AS23" s="68"/>
      <c r="AT23" s="69"/>
      <c r="AU23" s="69"/>
      <c r="AV23" s="69"/>
      <c r="AW23" s="69"/>
      <c r="AX23" s="69"/>
      <c r="AY23" s="69"/>
      <c r="AZ23" s="69"/>
      <c r="BA23" s="69"/>
      <c r="BB23" s="69"/>
      <c r="BC23" s="69"/>
      <c r="BD23" s="70"/>
      <c r="BE23" s="28"/>
    </row>
    <row r="24" spans="1:69" ht="18" customHeight="1">
      <c r="A24" s="28"/>
      <c r="B24" s="345" t="s">
        <v>68</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7"/>
      <c r="AC24" s="279" t="s">
        <v>60</v>
      </c>
      <c r="AD24" s="312"/>
      <c r="AE24" s="312"/>
      <c r="AF24" s="312"/>
      <c r="AG24" s="313"/>
      <c r="AH24" s="351">
        <f t="shared" si="1"/>
        <v>0</v>
      </c>
      <c r="AI24" s="352"/>
      <c r="AJ24" s="352"/>
      <c r="AK24" s="352"/>
      <c r="AL24" s="352"/>
      <c r="AM24" s="352"/>
      <c r="AN24" s="352"/>
      <c r="AO24" s="352"/>
      <c r="AP24" s="353"/>
      <c r="AQ24" s="301" t="s">
        <v>163</v>
      </c>
      <c r="AR24" s="302"/>
      <c r="AS24" s="80" t="str">
        <f>IF(SUM(AS13:AS15)=0,"",AS13*$AS$5+AS14*$AS$6+AS15*$AS$7+AS16*$AS$8+AS21*$AV$5+AS22*$AV$6+AS23*$AV$7)</f>
        <v/>
      </c>
      <c r="AT24" s="81" t="str">
        <f t="shared" ref="AT24:BD24" si="6">IF(SUM(AT13:AT15)=0,"",AT13*$AS$5+AT14*$AS$6+AT15*$AS$7+AT16*$AS$8+AT21*$AV$5+AT22*$AV$6+AT23*$AV$7)</f>
        <v/>
      </c>
      <c r="AU24" s="81" t="str">
        <f t="shared" si="6"/>
        <v/>
      </c>
      <c r="AV24" s="81" t="str">
        <f t="shared" si="6"/>
        <v/>
      </c>
      <c r="AW24" s="81" t="str">
        <f t="shared" si="6"/>
        <v/>
      </c>
      <c r="AX24" s="81" t="str">
        <f t="shared" si="6"/>
        <v/>
      </c>
      <c r="AY24" s="81" t="str">
        <f t="shared" si="6"/>
        <v/>
      </c>
      <c r="AZ24" s="81" t="str">
        <f t="shared" si="6"/>
        <v/>
      </c>
      <c r="BA24" s="81" t="str">
        <f t="shared" si="6"/>
        <v/>
      </c>
      <c r="BB24" s="81" t="str">
        <f t="shared" si="6"/>
        <v/>
      </c>
      <c r="BC24" s="81" t="str">
        <f t="shared" si="6"/>
        <v/>
      </c>
      <c r="BD24" s="82" t="str">
        <f t="shared" si="6"/>
        <v/>
      </c>
      <c r="BE24" s="28"/>
    </row>
    <row r="25" spans="1:69" ht="18" customHeight="1">
      <c r="A25" s="28"/>
      <c r="B25" s="348"/>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50"/>
      <c r="AC25" s="279" t="s">
        <v>61</v>
      </c>
      <c r="AD25" s="312"/>
      <c r="AE25" s="312"/>
      <c r="AF25" s="312"/>
      <c r="AG25" s="313"/>
      <c r="AH25" s="351">
        <f t="shared" si="1"/>
        <v>0</v>
      </c>
      <c r="AI25" s="352"/>
      <c r="AJ25" s="352"/>
      <c r="AK25" s="352"/>
      <c r="AL25" s="352"/>
      <c r="AM25" s="352"/>
      <c r="AN25" s="352"/>
      <c r="AO25" s="352"/>
      <c r="AP25" s="353"/>
      <c r="AQ25" s="301" t="s">
        <v>164</v>
      </c>
      <c r="AR25" s="302"/>
      <c r="AS25" s="80" t="str">
        <f t="shared" ref="AS25:BD25" si="7">IF(SUM(AS13:AS15)=0,"",AS24*0.0258)</f>
        <v/>
      </c>
      <c r="AT25" s="81" t="str">
        <f t="shared" si="7"/>
        <v/>
      </c>
      <c r="AU25" s="81" t="str">
        <f t="shared" si="7"/>
        <v/>
      </c>
      <c r="AV25" s="81" t="str">
        <f t="shared" si="7"/>
        <v/>
      </c>
      <c r="AW25" s="81" t="str">
        <f t="shared" si="7"/>
        <v/>
      </c>
      <c r="AX25" s="81" t="str">
        <f t="shared" si="7"/>
        <v/>
      </c>
      <c r="AY25" s="81" t="str">
        <f t="shared" si="7"/>
        <v/>
      </c>
      <c r="AZ25" s="81" t="str">
        <f t="shared" si="7"/>
        <v/>
      </c>
      <c r="BA25" s="81" t="str">
        <f t="shared" si="7"/>
        <v/>
      </c>
      <c r="BB25" s="81" t="str">
        <f t="shared" si="7"/>
        <v/>
      </c>
      <c r="BC25" s="81" t="str">
        <f t="shared" si="7"/>
        <v/>
      </c>
      <c r="BD25" s="82" t="str">
        <f t="shared" si="7"/>
        <v/>
      </c>
      <c r="BE25" s="28"/>
    </row>
    <row r="26" spans="1:69" ht="18" customHeight="1">
      <c r="A26" s="28"/>
      <c r="B26" s="370" t="s">
        <v>69</v>
      </c>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4"/>
      <c r="AC26" s="279" t="s">
        <v>60</v>
      </c>
      <c r="AD26" s="312"/>
      <c r="AE26" s="312"/>
      <c r="AF26" s="312"/>
      <c r="AG26" s="313"/>
      <c r="AH26" s="351">
        <f t="shared" si="1"/>
        <v>0</v>
      </c>
      <c r="AI26" s="352"/>
      <c r="AJ26" s="352"/>
      <c r="AK26" s="352"/>
      <c r="AL26" s="352"/>
      <c r="AM26" s="352"/>
      <c r="AN26" s="352"/>
      <c r="AO26" s="352"/>
      <c r="AP26" s="353"/>
      <c r="AQ26" s="301" t="s">
        <v>165</v>
      </c>
      <c r="AR26" s="302"/>
      <c r="AS26" s="80" t="str">
        <f t="shared" ref="AS26:BD26" si="8">IF(SUM(AS13:AS15)=0,"",AS24-AS18)</f>
        <v/>
      </c>
      <c r="AT26" s="81" t="str">
        <f t="shared" si="8"/>
        <v/>
      </c>
      <c r="AU26" s="81" t="str">
        <f t="shared" si="8"/>
        <v/>
      </c>
      <c r="AV26" s="81" t="str">
        <f t="shared" si="8"/>
        <v/>
      </c>
      <c r="AW26" s="81" t="str">
        <f t="shared" si="8"/>
        <v/>
      </c>
      <c r="AX26" s="81" t="str">
        <f t="shared" si="8"/>
        <v/>
      </c>
      <c r="AY26" s="81" t="str">
        <f t="shared" si="8"/>
        <v/>
      </c>
      <c r="AZ26" s="81" t="str">
        <f t="shared" si="8"/>
        <v/>
      </c>
      <c r="BA26" s="81" t="str">
        <f t="shared" si="8"/>
        <v/>
      </c>
      <c r="BB26" s="81" t="str">
        <f t="shared" si="8"/>
        <v/>
      </c>
      <c r="BC26" s="81" t="str">
        <f t="shared" si="8"/>
        <v/>
      </c>
      <c r="BD26" s="82" t="str">
        <f t="shared" si="8"/>
        <v/>
      </c>
      <c r="BE26" s="28"/>
    </row>
    <row r="27" spans="1:69" s="83" customFormat="1" ht="18" customHeight="1">
      <c r="A27" s="28"/>
      <c r="B27" s="371"/>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7"/>
      <c r="AC27" s="279" t="s">
        <v>61</v>
      </c>
      <c r="AD27" s="312"/>
      <c r="AE27" s="312"/>
      <c r="AF27" s="312"/>
      <c r="AG27" s="313"/>
      <c r="AH27" s="351">
        <f t="shared" si="1"/>
        <v>0</v>
      </c>
      <c r="AI27" s="352"/>
      <c r="AJ27" s="352"/>
      <c r="AK27" s="352"/>
      <c r="AL27" s="352"/>
      <c r="AM27" s="352"/>
      <c r="AN27" s="352"/>
      <c r="AO27" s="352"/>
      <c r="AP27" s="353"/>
      <c r="AQ27" s="301" t="s">
        <v>166</v>
      </c>
      <c r="AR27" s="302"/>
      <c r="AS27" s="80" t="str">
        <f t="shared" ref="AS27:BD27" si="9">IF(SUM(AS13:AS15)=0,"",AS25-AS19)</f>
        <v/>
      </c>
      <c r="AT27" s="81" t="str">
        <f t="shared" si="9"/>
        <v/>
      </c>
      <c r="AU27" s="81" t="str">
        <f t="shared" si="9"/>
        <v/>
      </c>
      <c r="AV27" s="81" t="str">
        <f t="shared" si="9"/>
        <v/>
      </c>
      <c r="AW27" s="81" t="str">
        <f t="shared" si="9"/>
        <v/>
      </c>
      <c r="AX27" s="81" t="str">
        <f t="shared" si="9"/>
        <v/>
      </c>
      <c r="AY27" s="81" t="str">
        <f t="shared" si="9"/>
        <v/>
      </c>
      <c r="AZ27" s="81" t="str">
        <f t="shared" si="9"/>
        <v/>
      </c>
      <c r="BA27" s="81" t="str">
        <f t="shared" si="9"/>
        <v/>
      </c>
      <c r="BB27" s="81" t="str">
        <f t="shared" si="9"/>
        <v/>
      </c>
      <c r="BC27" s="81" t="str">
        <f t="shared" si="9"/>
        <v/>
      </c>
      <c r="BD27" s="82" t="str">
        <f t="shared" si="9"/>
        <v/>
      </c>
      <c r="BE27" s="28"/>
    </row>
    <row r="28" spans="1:69" ht="18" customHeight="1">
      <c r="A28" s="28"/>
      <c r="B28" s="355" t="s">
        <v>70</v>
      </c>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1"/>
      <c r="AC28" s="279" t="s">
        <v>167</v>
      </c>
      <c r="AD28" s="312"/>
      <c r="AE28" s="312"/>
      <c r="AF28" s="312"/>
      <c r="AG28" s="313"/>
      <c r="AH28" s="356">
        <f>IF(AH25=0,0,ROUND(AH27/AH25*100,1))</f>
        <v>0</v>
      </c>
      <c r="AI28" s="357"/>
      <c r="AJ28" s="357"/>
      <c r="AK28" s="357"/>
      <c r="AL28" s="357"/>
      <c r="AM28" s="357"/>
      <c r="AN28" s="357"/>
      <c r="AO28" s="357"/>
      <c r="AP28" s="358"/>
      <c r="AQ28" s="301" t="s">
        <v>168</v>
      </c>
      <c r="AR28" s="302"/>
      <c r="AS28" s="84" t="str">
        <f t="shared" ref="AS28:BD28" si="10">IF(SUM(AS13:AS15)=0,"",ROUND(AS27/AS25*100,1))</f>
        <v/>
      </c>
      <c r="AT28" s="85" t="str">
        <f t="shared" si="10"/>
        <v/>
      </c>
      <c r="AU28" s="85" t="str">
        <f t="shared" si="10"/>
        <v/>
      </c>
      <c r="AV28" s="85" t="str">
        <f t="shared" si="10"/>
        <v/>
      </c>
      <c r="AW28" s="85" t="str">
        <f t="shared" si="10"/>
        <v/>
      </c>
      <c r="AX28" s="85" t="str">
        <f t="shared" si="10"/>
        <v/>
      </c>
      <c r="AY28" s="85" t="str">
        <f t="shared" si="10"/>
        <v/>
      </c>
      <c r="AZ28" s="85" t="str">
        <f t="shared" si="10"/>
        <v/>
      </c>
      <c r="BA28" s="85" t="str">
        <f t="shared" si="10"/>
        <v/>
      </c>
      <c r="BB28" s="85" t="str">
        <f t="shared" si="10"/>
        <v/>
      </c>
      <c r="BC28" s="85" t="str">
        <f t="shared" si="10"/>
        <v/>
      </c>
      <c r="BD28" s="86" t="str">
        <f t="shared" si="10"/>
        <v/>
      </c>
      <c r="BE28" s="28"/>
    </row>
    <row r="29" spans="1:69" ht="18" customHeight="1" thickBot="1">
      <c r="A29" s="28"/>
      <c r="B29" s="359" t="s">
        <v>71</v>
      </c>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1"/>
      <c r="AC29" s="362" t="s">
        <v>63</v>
      </c>
      <c r="AD29" s="363"/>
      <c r="AE29" s="363"/>
      <c r="AF29" s="363"/>
      <c r="AG29" s="364"/>
      <c r="AH29" s="365">
        <f>SUM(AS29:BD29)</f>
        <v>0</v>
      </c>
      <c r="AI29" s="366"/>
      <c r="AJ29" s="366"/>
      <c r="AK29" s="366"/>
      <c r="AL29" s="366"/>
      <c r="AM29" s="366"/>
      <c r="AN29" s="366"/>
      <c r="AO29" s="366"/>
      <c r="AP29" s="367"/>
      <c r="AQ29" s="368" t="s">
        <v>169</v>
      </c>
      <c r="AR29" s="369"/>
      <c r="AS29" s="87" t="str">
        <f t="shared" ref="AS29:BD29" si="11">IF(SUM(AS13:AS15)=0,"",AS12*0.65+(AS21*$AV$5+AS22*$AV$6+AS23*$AV$7)*0.0136*44/12)</f>
        <v/>
      </c>
      <c r="AT29" s="88" t="str">
        <f>IF(SUM(AT13:AT15)=0,"",AT12*0.65+(AT21*$AV$5+AT22*$AV$6+AT23*$AV$7)*0.0136*44/12)</f>
        <v/>
      </c>
      <c r="AU29" s="88" t="str">
        <f t="shared" si="11"/>
        <v/>
      </c>
      <c r="AV29" s="88" t="str">
        <f t="shared" si="11"/>
        <v/>
      </c>
      <c r="AW29" s="88" t="str">
        <f t="shared" si="11"/>
        <v/>
      </c>
      <c r="AX29" s="88" t="str">
        <f t="shared" si="11"/>
        <v/>
      </c>
      <c r="AY29" s="88" t="str">
        <f t="shared" si="11"/>
        <v/>
      </c>
      <c r="AZ29" s="88" t="str">
        <f t="shared" si="11"/>
        <v/>
      </c>
      <c r="BA29" s="88" t="str">
        <f t="shared" si="11"/>
        <v/>
      </c>
      <c r="BB29" s="88" t="str">
        <f t="shared" si="11"/>
        <v/>
      </c>
      <c r="BC29" s="88" t="str">
        <f t="shared" si="11"/>
        <v/>
      </c>
      <c r="BD29" s="89" t="str">
        <f t="shared" si="11"/>
        <v/>
      </c>
      <c r="BE29" s="28"/>
    </row>
    <row r="30" spans="1:69" ht="13.5" customHeight="1" thickBot="1">
      <c r="A30" s="28"/>
      <c r="B30" s="90" t="s">
        <v>126</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41"/>
      <c r="AT30" s="90"/>
      <c r="AU30" s="90"/>
      <c r="AV30" s="90"/>
      <c r="AW30" s="90"/>
      <c r="AX30" s="90"/>
      <c r="AY30" s="90"/>
      <c r="AZ30" s="90"/>
      <c r="BA30" s="90"/>
      <c r="BB30" s="90"/>
      <c r="BC30" s="90"/>
      <c r="BD30" s="90"/>
      <c r="BE30" s="90"/>
    </row>
    <row r="31" spans="1:69" ht="13.5" customHeight="1" thickBot="1">
      <c r="A31" s="28"/>
      <c r="B31" s="389" t="s">
        <v>170</v>
      </c>
      <c r="C31" s="390"/>
      <c r="D31" s="378" t="s">
        <v>14</v>
      </c>
      <c r="E31" s="379"/>
      <c r="F31" s="379"/>
      <c r="G31" s="379"/>
      <c r="H31" s="379"/>
      <c r="I31" s="390"/>
      <c r="J31" s="372" t="s">
        <v>72</v>
      </c>
      <c r="K31" s="373"/>
      <c r="L31" s="373"/>
      <c r="M31" s="373"/>
      <c r="N31" s="373"/>
      <c r="O31" s="373"/>
      <c r="P31" s="373"/>
      <c r="Q31" s="374"/>
      <c r="R31" s="378" t="s">
        <v>15</v>
      </c>
      <c r="S31" s="379"/>
      <c r="T31" s="390"/>
      <c r="U31" s="372" t="s">
        <v>73</v>
      </c>
      <c r="V31" s="373"/>
      <c r="W31" s="373"/>
      <c r="X31" s="373"/>
      <c r="Y31" s="373"/>
      <c r="Z31" s="374"/>
      <c r="AA31" s="372" t="s">
        <v>74</v>
      </c>
      <c r="AB31" s="373"/>
      <c r="AC31" s="373"/>
      <c r="AD31" s="374"/>
      <c r="AE31" s="372" t="s">
        <v>75</v>
      </c>
      <c r="AF31" s="373"/>
      <c r="AG31" s="373"/>
      <c r="AH31" s="373"/>
      <c r="AI31" s="374"/>
      <c r="AJ31" s="372" t="s">
        <v>76</v>
      </c>
      <c r="AK31" s="373"/>
      <c r="AL31" s="373"/>
      <c r="AM31" s="373"/>
      <c r="AN31" s="374"/>
      <c r="AO31" s="378" t="s">
        <v>77</v>
      </c>
      <c r="AP31" s="379"/>
      <c r="AQ31" s="379"/>
      <c r="AR31" s="380"/>
      <c r="AS31" s="41"/>
      <c r="AT31" s="90"/>
      <c r="AU31" s="90"/>
      <c r="AV31" s="90"/>
      <c r="AW31" s="90"/>
      <c r="AX31" s="90"/>
      <c r="AY31" s="90"/>
      <c r="AZ31" s="90"/>
      <c r="BA31" s="90"/>
      <c r="BB31" s="90"/>
      <c r="BC31" s="90"/>
      <c r="BD31" s="90"/>
      <c r="BE31" s="90"/>
    </row>
    <row r="32" spans="1:69" ht="18" customHeight="1" thickBot="1">
      <c r="A32" s="28"/>
      <c r="B32" s="391"/>
      <c r="C32" s="392"/>
      <c r="D32" s="381"/>
      <c r="E32" s="382"/>
      <c r="F32" s="382"/>
      <c r="G32" s="382"/>
      <c r="H32" s="382"/>
      <c r="I32" s="392"/>
      <c r="J32" s="375"/>
      <c r="K32" s="376"/>
      <c r="L32" s="376"/>
      <c r="M32" s="376"/>
      <c r="N32" s="376"/>
      <c r="O32" s="376"/>
      <c r="P32" s="376"/>
      <c r="Q32" s="377"/>
      <c r="R32" s="381"/>
      <c r="S32" s="382"/>
      <c r="T32" s="392"/>
      <c r="U32" s="375"/>
      <c r="V32" s="376"/>
      <c r="W32" s="376"/>
      <c r="X32" s="376"/>
      <c r="Y32" s="376"/>
      <c r="Z32" s="377"/>
      <c r="AA32" s="375"/>
      <c r="AB32" s="376"/>
      <c r="AC32" s="376"/>
      <c r="AD32" s="377"/>
      <c r="AE32" s="375"/>
      <c r="AF32" s="376"/>
      <c r="AG32" s="376"/>
      <c r="AH32" s="376"/>
      <c r="AI32" s="377"/>
      <c r="AJ32" s="375"/>
      <c r="AK32" s="376"/>
      <c r="AL32" s="376"/>
      <c r="AM32" s="376"/>
      <c r="AN32" s="377"/>
      <c r="AO32" s="381"/>
      <c r="AP32" s="382"/>
      <c r="AQ32" s="382"/>
      <c r="AR32" s="383"/>
      <c r="AS32" s="41"/>
      <c r="AT32" s="384"/>
      <c r="AU32" s="385"/>
      <c r="AV32" s="91"/>
      <c r="AW32" s="384" t="s">
        <v>78</v>
      </c>
      <c r="AX32" s="386"/>
      <c r="AY32" s="387" t="s">
        <v>79</v>
      </c>
      <c r="AZ32" s="388"/>
      <c r="BA32" s="99"/>
      <c r="BB32" s="90"/>
      <c r="BC32" s="28"/>
      <c r="BD32" s="90"/>
      <c r="BE32" s="90"/>
      <c r="BF32" s="28"/>
    </row>
    <row r="33" spans="1:58" ht="18" customHeight="1">
      <c r="A33" s="28"/>
      <c r="B33" s="413"/>
      <c r="C33" s="405"/>
      <c r="D33" s="403"/>
      <c r="E33" s="404"/>
      <c r="F33" s="404"/>
      <c r="G33" s="404"/>
      <c r="H33" s="404"/>
      <c r="I33" s="405"/>
      <c r="J33" s="403"/>
      <c r="K33" s="404"/>
      <c r="L33" s="404"/>
      <c r="M33" s="404"/>
      <c r="N33" s="404"/>
      <c r="O33" s="404"/>
      <c r="P33" s="404"/>
      <c r="Q33" s="405"/>
      <c r="R33" s="403"/>
      <c r="S33" s="404"/>
      <c r="T33" s="405"/>
      <c r="U33" s="414"/>
      <c r="V33" s="415"/>
      <c r="W33" s="415"/>
      <c r="X33" s="415"/>
      <c r="Y33" s="415"/>
      <c r="Z33" s="416"/>
      <c r="AA33" s="417"/>
      <c r="AB33" s="418"/>
      <c r="AC33" s="418"/>
      <c r="AD33" s="419"/>
      <c r="AE33" s="403"/>
      <c r="AF33" s="404"/>
      <c r="AG33" s="404"/>
      <c r="AH33" s="404"/>
      <c r="AI33" s="405"/>
      <c r="AJ33" s="403"/>
      <c r="AK33" s="404"/>
      <c r="AL33" s="404"/>
      <c r="AM33" s="404"/>
      <c r="AN33" s="405"/>
      <c r="AO33" s="403"/>
      <c r="AP33" s="404"/>
      <c r="AQ33" s="404"/>
      <c r="AR33" s="406"/>
      <c r="AS33" s="41"/>
      <c r="AT33" s="407" t="s">
        <v>112</v>
      </c>
      <c r="AU33" s="408"/>
      <c r="AV33" s="92" t="s">
        <v>171</v>
      </c>
      <c r="AW33" s="409"/>
      <c r="AX33" s="410"/>
      <c r="AY33" s="411" t="str">
        <f>IF(AH20=0,"",AH20)</f>
        <v/>
      </c>
      <c r="AZ33" s="412"/>
      <c r="BA33" s="393"/>
      <c r="BB33" s="97"/>
      <c r="BC33" s="28"/>
      <c r="BD33" s="90"/>
      <c r="BE33" s="90"/>
      <c r="BF33" s="28"/>
    </row>
    <row r="34" spans="1:58" ht="18" customHeight="1" thickBot="1">
      <c r="A34" s="28"/>
      <c r="B34" s="394"/>
      <c r="C34" s="395"/>
      <c r="D34" s="396"/>
      <c r="E34" s="397"/>
      <c r="F34" s="397"/>
      <c r="G34" s="397"/>
      <c r="H34" s="397"/>
      <c r="I34" s="395"/>
      <c r="J34" s="396"/>
      <c r="K34" s="397"/>
      <c r="L34" s="397"/>
      <c r="M34" s="397"/>
      <c r="N34" s="397"/>
      <c r="O34" s="397"/>
      <c r="P34" s="397"/>
      <c r="Q34" s="395"/>
      <c r="R34" s="396"/>
      <c r="S34" s="397"/>
      <c r="T34" s="395"/>
      <c r="U34" s="257"/>
      <c r="V34" s="398"/>
      <c r="W34" s="398"/>
      <c r="X34" s="398"/>
      <c r="Y34" s="398"/>
      <c r="Z34" s="258"/>
      <c r="AA34" s="399"/>
      <c r="AB34" s="400"/>
      <c r="AC34" s="400"/>
      <c r="AD34" s="401"/>
      <c r="AE34" s="396"/>
      <c r="AF34" s="397"/>
      <c r="AG34" s="397"/>
      <c r="AH34" s="397"/>
      <c r="AI34" s="395"/>
      <c r="AJ34" s="396"/>
      <c r="AK34" s="397"/>
      <c r="AL34" s="397"/>
      <c r="AM34" s="397"/>
      <c r="AN34" s="395"/>
      <c r="AO34" s="396"/>
      <c r="AP34" s="397"/>
      <c r="AQ34" s="397"/>
      <c r="AR34" s="402"/>
      <c r="AS34" s="41"/>
      <c r="AT34" s="420" t="s">
        <v>80</v>
      </c>
      <c r="AU34" s="421"/>
      <c r="AV34" s="93" t="s">
        <v>172</v>
      </c>
      <c r="AW34" s="422"/>
      <c r="AX34" s="423"/>
      <c r="AY34" s="424" t="str">
        <f>IF(AH20=0,"",AH29-AH20)</f>
        <v/>
      </c>
      <c r="AZ34" s="425"/>
      <c r="BA34" s="393"/>
      <c r="BB34" s="97"/>
      <c r="BC34" s="28"/>
      <c r="BD34" s="90"/>
      <c r="BE34" s="90"/>
      <c r="BF34" s="28"/>
    </row>
    <row r="35" spans="1:58" ht="18" customHeight="1">
      <c r="A35" s="28"/>
      <c r="B35" s="394"/>
      <c r="C35" s="395"/>
      <c r="D35" s="396"/>
      <c r="E35" s="397"/>
      <c r="F35" s="397"/>
      <c r="G35" s="397"/>
      <c r="H35" s="397"/>
      <c r="I35" s="395"/>
      <c r="J35" s="396"/>
      <c r="K35" s="397"/>
      <c r="L35" s="397"/>
      <c r="M35" s="397"/>
      <c r="N35" s="397"/>
      <c r="O35" s="397"/>
      <c r="P35" s="397"/>
      <c r="Q35" s="395"/>
      <c r="R35" s="396"/>
      <c r="S35" s="397"/>
      <c r="T35" s="395"/>
      <c r="U35" s="257"/>
      <c r="V35" s="398"/>
      <c r="W35" s="398"/>
      <c r="X35" s="398"/>
      <c r="Y35" s="398"/>
      <c r="Z35" s="258"/>
      <c r="AA35" s="399"/>
      <c r="AB35" s="400"/>
      <c r="AC35" s="400"/>
      <c r="AD35" s="401"/>
      <c r="AE35" s="396"/>
      <c r="AF35" s="397"/>
      <c r="AG35" s="397"/>
      <c r="AH35" s="397"/>
      <c r="AI35" s="395"/>
      <c r="AJ35" s="396"/>
      <c r="AK35" s="397"/>
      <c r="AL35" s="397"/>
      <c r="AM35" s="397"/>
      <c r="AN35" s="395"/>
      <c r="AO35" s="396"/>
      <c r="AP35" s="397"/>
      <c r="AQ35" s="397"/>
      <c r="AR35" s="402"/>
      <c r="AS35" s="41"/>
      <c r="AT35" s="98" t="s">
        <v>113</v>
      </c>
      <c r="AU35" s="90"/>
      <c r="AV35" s="28"/>
      <c r="AW35" s="90"/>
      <c r="AX35" s="90"/>
      <c r="AY35" s="90"/>
      <c r="AZ35" s="28"/>
      <c r="BA35" s="28"/>
      <c r="BB35" s="90"/>
      <c r="BC35" s="28"/>
      <c r="BD35" s="90"/>
      <c r="BE35" s="90"/>
      <c r="BF35" s="28"/>
    </row>
    <row r="36" spans="1:58" ht="18" customHeight="1">
      <c r="A36" s="28"/>
      <c r="B36" s="394"/>
      <c r="C36" s="395"/>
      <c r="D36" s="396"/>
      <c r="E36" s="397"/>
      <c r="F36" s="397"/>
      <c r="G36" s="397"/>
      <c r="H36" s="397"/>
      <c r="I36" s="395"/>
      <c r="J36" s="396"/>
      <c r="K36" s="397"/>
      <c r="L36" s="397"/>
      <c r="M36" s="397"/>
      <c r="N36" s="397"/>
      <c r="O36" s="397"/>
      <c r="P36" s="397"/>
      <c r="Q36" s="395"/>
      <c r="R36" s="396"/>
      <c r="S36" s="397"/>
      <c r="T36" s="395"/>
      <c r="U36" s="257"/>
      <c r="V36" s="398"/>
      <c r="W36" s="398"/>
      <c r="X36" s="398"/>
      <c r="Y36" s="398"/>
      <c r="Z36" s="258"/>
      <c r="AA36" s="399"/>
      <c r="AB36" s="400"/>
      <c r="AC36" s="400"/>
      <c r="AD36" s="401"/>
      <c r="AE36" s="396"/>
      <c r="AF36" s="397"/>
      <c r="AG36" s="397"/>
      <c r="AH36" s="397"/>
      <c r="AI36" s="395"/>
      <c r="AJ36" s="396"/>
      <c r="AK36" s="397"/>
      <c r="AL36" s="397"/>
      <c r="AM36" s="397"/>
      <c r="AN36" s="395"/>
      <c r="AO36" s="396"/>
      <c r="AP36" s="397"/>
      <c r="AQ36" s="397"/>
      <c r="AR36" s="402"/>
      <c r="AS36" s="90"/>
      <c r="AT36" s="28"/>
      <c r="AU36" s="28"/>
      <c r="AV36" s="28"/>
      <c r="AW36" s="28"/>
      <c r="AX36" s="28"/>
      <c r="AY36" s="28"/>
      <c r="AZ36" s="28"/>
      <c r="BA36" s="28"/>
      <c r="BB36" s="28"/>
      <c r="BC36" s="28"/>
      <c r="BD36" s="28"/>
      <c r="BE36" s="28"/>
    </row>
    <row r="37" spans="1:58" ht="18" customHeight="1">
      <c r="A37" s="28"/>
      <c r="B37" s="394"/>
      <c r="C37" s="395"/>
      <c r="D37" s="396"/>
      <c r="E37" s="397"/>
      <c r="F37" s="397"/>
      <c r="G37" s="397"/>
      <c r="H37" s="397"/>
      <c r="I37" s="395"/>
      <c r="J37" s="396"/>
      <c r="K37" s="397"/>
      <c r="L37" s="397"/>
      <c r="M37" s="397"/>
      <c r="N37" s="397"/>
      <c r="O37" s="397"/>
      <c r="P37" s="397"/>
      <c r="Q37" s="395"/>
      <c r="R37" s="396"/>
      <c r="S37" s="397"/>
      <c r="T37" s="395"/>
      <c r="U37" s="257"/>
      <c r="V37" s="398"/>
      <c r="W37" s="398"/>
      <c r="X37" s="398"/>
      <c r="Y37" s="398"/>
      <c r="Z37" s="258"/>
      <c r="AA37" s="399"/>
      <c r="AB37" s="400"/>
      <c r="AC37" s="400"/>
      <c r="AD37" s="401"/>
      <c r="AE37" s="396"/>
      <c r="AF37" s="397"/>
      <c r="AG37" s="397"/>
      <c r="AH37" s="397"/>
      <c r="AI37" s="395"/>
      <c r="AJ37" s="396"/>
      <c r="AK37" s="397"/>
      <c r="AL37" s="397"/>
      <c r="AM37" s="397"/>
      <c r="AN37" s="395"/>
      <c r="AO37" s="396"/>
      <c r="AP37" s="397"/>
      <c r="AQ37" s="397"/>
      <c r="AR37" s="402"/>
      <c r="AS37" s="90"/>
      <c r="AT37" s="28"/>
      <c r="AU37" s="28"/>
      <c r="AV37" s="28"/>
      <c r="AW37" s="28"/>
      <c r="AX37" s="28"/>
      <c r="AY37" s="28"/>
      <c r="AZ37" s="28"/>
      <c r="BA37" s="28"/>
      <c r="BB37" s="28"/>
      <c r="BC37" s="28"/>
      <c r="BD37" s="28"/>
      <c r="BE37" s="28"/>
    </row>
    <row r="38" spans="1:58" ht="17.25" customHeight="1" thickBot="1">
      <c r="A38" s="28"/>
      <c r="B38" s="430"/>
      <c r="C38" s="428"/>
      <c r="D38" s="426"/>
      <c r="E38" s="427"/>
      <c r="F38" s="427"/>
      <c r="G38" s="427"/>
      <c r="H38" s="427"/>
      <c r="I38" s="428"/>
      <c r="J38" s="426"/>
      <c r="K38" s="427"/>
      <c r="L38" s="427"/>
      <c r="M38" s="427"/>
      <c r="N38" s="427"/>
      <c r="O38" s="427"/>
      <c r="P38" s="427"/>
      <c r="Q38" s="428"/>
      <c r="R38" s="426"/>
      <c r="S38" s="427"/>
      <c r="T38" s="428"/>
      <c r="U38" s="431"/>
      <c r="V38" s="432"/>
      <c r="W38" s="432"/>
      <c r="X38" s="432"/>
      <c r="Y38" s="432"/>
      <c r="Z38" s="433"/>
      <c r="AA38" s="434"/>
      <c r="AB38" s="435"/>
      <c r="AC38" s="435"/>
      <c r="AD38" s="436"/>
      <c r="AE38" s="426"/>
      <c r="AF38" s="427"/>
      <c r="AG38" s="427"/>
      <c r="AH38" s="427"/>
      <c r="AI38" s="428"/>
      <c r="AJ38" s="426"/>
      <c r="AK38" s="427"/>
      <c r="AL38" s="427"/>
      <c r="AM38" s="427"/>
      <c r="AN38" s="428"/>
      <c r="AO38" s="426"/>
      <c r="AP38" s="427"/>
      <c r="AQ38" s="427"/>
      <c r="AR38" s="429"/>
      <c r="AS38" s="90"/>
      <c r="AT38" s="28"/>
      <c r="AU38" s="28"/>
      <c r="AV38" s="28"/>
      <c r="AW38" s="28"/>
      <c r="AX38" s="28"/>
      <c r="AY38" s="28"/>
      <c r="AZ38" s="28"/>
      <c r="BA38" s="28"/>
      <c r="BB38" s="28"/>
      <c r="BC38" s="28"/>
      <c r="BD38" s="28"/>
      <c r="BE38" s="28"/>
    </row>
    <row r="39" spans="1:58" ht="17.25" customHeight="1">
      <c r="A39" s="28"/>
      <c r="B39" s="41"/>
      <c r="C39" s="41"/>
      <c r="D39" s="41"/>
      <c r="E39" s="41"/>
      <c r="F39" s="41"/>
      <c r="G39" s="41"/>
      <c r="H39" s="41"/>
      <c r="I39" s="41"/>
      <c r="J39" s="41"/>
      <c r="K39" s="41"/>
      <c r="L39" s="41"/>
      <c r="M39" s="41"/>
      <c r="N39" s="41"/>
      <c r="O39" s="41"/>
      <c r="P39" s="41"/>
      <c r="Q39" s="41"/>
      <c r="R39" s="41"/>
      <c r="S39" s="41"/>
      <c r="T39" s="41"/>
      <c r="U39" s="99"/>
      <c r="V39" s="99"/>
      <c r="W39" s="99"/>
      <c r="X39" s="99"/>
      <c r="Y39" s="99"/>
      <c r="Z39" s="99"/>
      <c r="AA39" s="94"/>
      <c r="AB39" s="94"/>
      <c r="AC39" s="94"/>
      <c r="AD39" s="94"/>
      <c r="AE39" s="41"/>
      <c r="AF39" s="41"/>
      <c r="AG39" s="41"/>
      <c r="AH39" s="41"/>
      <c r="AI39" s="41"/>
      <c r="AJ39" s="41"/>
      <c r="AK39" s="41"/>
      <c r="AL39" s="41"/>
      <c r="AM39" s="41"/>
      <c r="AN39" s="41"/>
      <c r="AO39" s="41"/>
      <c r="AP39" s="41"/>
      <c r="AQ39" s="41"/>
      <c r="AR39" s="41"/>
      <c r="AS39" s="90"/>
      <c r="AT39" s="90"/>
      <c r="AU39" s="90"/>
      <c r="AV39" s="90"/>
      <c r="AW39" s="90"/>
      <c r="AX39" s="90"/>
      <c r="AY39" s="90"/>
      <c r="AZ39" s="90"/>
      <c r="BA39" s="90"/>
      <c r="BB39" s="90"/>
      <c r="BC39" s="90"/>
      <c r="BD39" s="90"/>
      <c r="BE39" s="90"/>
    </row>
    <row r="40" spans="1:58" ht="17.25" customHeight="1">
      <c r="A40" s="28"/>
      <c r="B40" s="323" t="s">
        <v>127</v>
      </c>
      <c r="C40" s="323"/>
      <c r="D40" s="323"/>
      <c r="E40" s="323"/>
      <c r="F40" s="323"/>
      <c r="G40" s="323"/>
      <c r="H40" s="323"/>
      <c r="I40" s="323"/>
      <c r="J40" s="323"/>
      <c r="K40" s="323"/>
      <c r="L40" s="41"/>
      <c r="M40" s="41"/>
      <c r="N40" s="41"/>
      <c r="O40" s="41"/>
      <c r="P40" s="41"/>
      <c r="Q40" s="41"/>
      <c r="R40" s="41"/>
      <c r="S40" s="41"/>
      <c r="T40" s="41"/>
      <c r="U40" s="99"/>
      <c r="V40" s="99"/>
      <c r="W40" s="99"/>
      <c r="X40" s="99"/>
      <c r="Y40" s="99"/>
      <c r="Z40" s="99"/>
      <c r="AA40" s="94"/>
      <c r="AB40" s="94"/>
      <c r="AC40" s="94"/>
      <c r="AD40" s="94"/>
      <c r="AE40" s="41"/>
      <c r="AF40" s="41"/>
      <c r="AG40" s="41"/>
      <c r="AH40" s="41"/>
      <c r="AI40" s="41"/>
      <c r="AJ40" s="41"/>
      <c r="AK40" s="41"/>
      <c r="AL40" s="41"/>
      <c r="AM40" s="41"/>
      <c r="AN40" s="41"/>
      <c r="AO40" s="41"/>
      <c r="AP40" s="41"/>
      <c r="AQ40" s="41"/>
      <c r="AR40" s="41"/>
      <c r="AS40" s="90" t="s">
        <v>115</v>
      </c>
      <c r="AT40" s="28"/>
      <c r="AU40" s="90"/>
      <c r="AV40" s="95" t="s">
        <v>81</v>
      </c>
      <c r="AW40" s="95"/>
      <c r="AX40" s="95"/>
      <c r="AY40" s="95"/>
      <c r="AZ40" s="95"/>
      <c r="BA40" s="95"/>
      <c r="BB40" s="95"/>
      <c r="BC40" s="95"/>
      <c r="BD40" s="95"/>
      <c r="BE40" s="90"/>
    </row>
    <row r="41" spans="1:58" ht="17.25" customHeight="1">
      <c r="A41" s="28"/>
      <c r="B41" s="41"/>
      <c r="C41" s="90" t="s">
        <v>128</v>
      </c>
      <c r="D41" s="41"/>
      <c r="E41" s="41"/>
      <c r="F41" s="41"/>
      <c r="G41" s="41"/>
      <c r="H41" s="41"/>
      <c r="I41" s="41"/>
      <c r="J41" s="41"/>
      <c r="K41" s="41"/>
      <c r="L41" s="41"/>
      <c r="M41" s="41"/>
      <c r="N41" s="41"/>
      <c r="O41" s="41"/>
      <c r="P41" s="41"/>
      <c r="Q41" s="41"/>
      <c r="R41" s="41"/>
      <c r="S41" s="41"/>
      <c r="T41" s="41"/>
      <c r="U41" s="99"/>
      <c r="V41" s="99"/>
      <c r="W41" s="99"/>
      <c r="X41" s="99"/>
      <c r="Y41" s="99"/>
      <c r="Z41" s="99"/>
      <c r="AA41" s="94"/>
      <c r="AB41" s="94"/>
      <c r="AC41" s="94"/>
      <c r="AD41" s="94"/>
      <c r="AE41" s="41"/>
      <c r="AF41" s="41"/>
      <c r="AG41" s="41"/>
      <c r="AH41" s="41"/>
      <c r="AI41" s="41"/>
      <c r="AJ41" s="41"/>
      <c r="AK41" s="41"/>
      <c r="AL41" s="41"/>
      <c r="AM41" s="41"/>
      <c r="AN41" s="41"/>
      <c r="AO41" s="41"/>
      <c r="AP41" s="41"/>
      <c r="AQ41" s="41"/>
      <c r="AR41" s="41"/>
      <c r="AS41" s="90"/>
      <c r="AT41" s="90"/>
      <c r="AU41" s="90"/>
      <c r="AV41" s="28"/>
      <c r="AW41" s="90"/>
      <c r="AX41" s="90"/>
      <c r="AY41" s="90"/>
      <c r="AZ41" s="90"/>
      <c r="BA41" s="90"/>
      <c r="BB41" s="90"/>
      <c r="BC41" s="90"/>
      <c r="BD41" s="90"/>
      <c r="BE41" s="90"/>
    </row>
    <row r="42" spans="1:58" ht="17.25" customHeight="1">
      <c r="A42" s="28"/>
      <c r="B42" s="41"/>
      <c r="C42" s="90" t="s">
        <v>129</v>
      </c>
      <c r="D42" s="41"/>
      <c r="E42" s="41"/>
      <c r="F42" s="41"/>
      <c r="G42" s="41"/>
      <c r="H42" s="41"/>
      <c r="I42" s="41"/>
      <c r="J42" s="41"/>
      <c r="K42" s="41"/>
      <c r="L42" s="41"/>
      <c r="M42" s="41"/>
      <c r="N42" s="41"/>
      <c r="O42" s="41"/>
      <c r="P42" s="41"/>
      <c r="Q42" s="41"/>
      <c r="R42" s="41"/>
      <c r="S42" s="41"/>
      <c r="T42" s="41"/>
      <c r="U42" s="99"/>
      <c r="V42" s="99"/>
      <c r="W42" s="99"/>
      <c r="X42" s="99"/>
      <c r="Y42" s="99"/>
      <c r="Z42" s="99"/>
      <c r="AA42" s="94"/>
      <c r="AB42" s="94"/>
      <c r="AC42" s="94"/>
      <c r="AD42" s="94"/>
      <c r="AE42" s="41"/>
      <c r="AF42" s="41"/>
      <c r="AG42" s="41"/>
      <c r="AH42" s="41"/>
      <c r="AI42" s="41"/>
      <c r="AJ42" s="41"/>
      <c r="AK42" s="41"/>
      <c r="AL42" s="41"/>
      <c r="AM42" s="41"/>
      <c r="AN42" s="41"/>
      <c r="AO42" s="41"/>
      <c r="AP42" s="41"/>
      <c r="AQ42" s="41"/>
      <c r="AR42" s="41"/>
      <c r="AS42" s="90"/>
      <c r="AT42" s="90"/>
      <c r="AU42" s="90"/>
      <c r="AV42" s="95" t="s">
        <v>82</v>
      </c>
      <c r="AW42" s="95"/>
      <c r="AX42" s="95"/>
      <c r="AY42" s="95"/>
      <c r="AZ42" s="95"/>
      <c r="BA42" s="95"/>
      <c r="BB42" s="95"/>
      <c r="BC42" s="95"/>
      <c r="BD42" s="95" t="s">
        <v>173</v>
      </c>
    </row>
    <row r="43" spans="1:58">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row>
  </sheetData>
  <mergeCells count="178">
    <mergeCell ref="AE38:AI38"/>
    <mergeCell ref="AJ38:AN38"/>
    <mergeCell ref="AO38:AR38"/>
    <mergeCell ref="B40:K40"/>
    <mergeCell ref="B38:C38"/>
    <mergeCell ref="D38:I38"/>
    <mergeCell ref="J38:Q38"/>
    <mergeCell ref="R38:T38"/>
    <mergeCell ref="U38:Z38"/>
    <mergeCell ref="AA38:AD38"/>
    <mergeCell ref="AO36:AR36"/>
    <mergeCell ref="B37:C37"/>
    <mergeCell ref="D37:I37"/>
    <mergeCell ref="J37:Q37"/>
    <mergeCell ref="R37:T37"/>
    <mergeCell ref="U37:Z37"/>
    <mergeCell ref="AA37:AD37"/>
    <mergeCell ref="AE37:AI37"/>
    <mergeCell ref="AJ37:AN37"/>
    <mergeCell ref="AO37:AR37"/>
    <mergeCell ref="AJ35:AN35"/>
    <mergeCell ref="AO35:AR35"/>
    <mergeCell ref="B36:C36"/>
    <mergeCell ref="D36:I36"/>
    <mergeCell ref="J36:Q36"/>
    <mergeCell ref="R36:T36"/>
    <mergeCell ref="U36:Z36"/>
    <mergeCell ref="AA36:AD36"/>
    <mergeCell ref="AE36:AI36"/>
    <mergeCell ref="AJ36:AN36"/>
    <mergeCell ref="AT34:AU34"/>
    <mergeCell ref="AW34:AX34"/>
    <mergeCell ref="AY34:AZ34"/>
    <mergeCell ref="B35:C35"/>
    <mergeCell ref="D35:I35"/>
    <mergeCell ref="J35:Q35"/>
    <mergeCell ref="R35:T35"/>
    <mergeCell ref="U35:Z35"/>
    <mergeCell ref="AA35:AD35"/>
    <mergeCell ref="AE35:AI35"/>
    <mergeCell ref="BA33:BA34"/>
    <mergeCell ref="B34:C34"/>
    <mergeCell ref="D34:I34"/>
    <mergeCell ref="J34:Q34"/>
    <mergeCell ref="R34:T34"/>
    <mergeCell ref="U34:Z34"/>
    <mergeCell ref="AA34:AD34"/>
    <mergeCell ref="AE34:AI34"/>
    <mergeCell ref="AJ34:AN34"/>
    <mergeCell ref="AO34:AR34"/>
    <mergeCell ref="AE33:AI33"/>
    <mergeCell ref="AJ33:AN33"/>
    <mergeCell ref="AO33:AR33"/>
    <mergeCell ref="AT33:AU33"/>
    <mergeCell ref="AW33:AX33"/>
    <mergeCell ref="AY33:AZ33"/>
    <mergeCell ref="B33:C33"/>
    <mergeCell ref="D33:I33"/>
    <mergeCell ref="J33:Q33"/>
    <mergeCell ref="R33:T33"/>
    <mergeCell ref="U33:Z33"/>
    <mergeCell ref="AA33:AD33"/>
    <mergeCell ref="AE31:AI32"/>
    <mergeCell ref="AJ31:AN32"/>
    <mergeCell ref="AO31:AR32"/>
    <mergeCell ref="AT32:AU32"/>
    <mergeCell ref="AW32:AX32"/>
    <mergeCell ref="AY32:AZ32"/>
    <mergeCell ref="B31:C32"/>
    <mergeCell ref="D31:I32"/>
    <mergeCell ref="J31:Q32"/>
    <mergeCell ref="R31:T32"/>
    <mergeCell ref="U31:Z32"/>
    <mergeCell ref="AA31:AD32"/>
    <mergeCell ref="B28:AB28"/>
    <mergeCell ref="AC28:AG28"/>
    <mergeCell ref="AH28:AP28"/>
    <mergeCell ref="AQ28:AR28"/>
    <mergeCell ref="B29:AB29"/>
    <mergeCell ref="AC29:AG29"/>
    <mergeCell ref="AH29:AP29"/>
    <mergeCell ref="AQ29:AR29"/>
    <mergeCell ref="B26:AB27"/>
    <mergeCell ref="AC26:AG26"/>
    <mergeCell ref="AH26:AP26"/>
    <mergeCell ref="AQ26:AR26"/>
    <mergeCell ref="AC27:AG27"/>
    <mergeCell ref="AH27:AP27"/>
    <mergeCell ref="AQ27:AR27"/>
    <mergeCell ref="AC23:AG23"/>
    <mergeCell ref="AH23:AP23"/>
    <mergeCell ref="AQ23:AR23"/>
    <mergeCell ref="B24:AB25"/>
    <mergeCell ref="AC24:AG24"/>
    <mergeCell ref="AH24:AP24"/>
    <mergeCell ref="AQ24:AR24"/>
    <mergeCell ref="AC25:AG25"/>
    <mergeCell ref="AH25:AP25"/>
    <mergeCell ref="AQ25:AR25"/>
    <mergeCell ref="B21:C23"/>
    <mergeCell ref="D21:AB21"/>
    <mergeCell ref="AC21:AG21"/>
    <mergeCell ref="AH21:AP21"/>
    <mergeCell ref="AQ21:AR21"/>
    <mergeCell ref="D22:AB22"/>
    <mergeCell ref="AC22:AG22"/>
    <mergeCell ref="AH22:AP22"/>
    <mergeCell ref="AQ22:AR22"/>
    <mergeCell ref="D23:AB23"/>
    <mergeCell ref="J19:AB19"/>
    <mergeCell ref="AC19:AG19"/>
    <mergeCell ref="AH19:AP19"/>
    <mergeCell ref="AQ19:AR19"/>
    <mergeCell ref="D20:AB20"/>
    <mergeCell ref="AC20:AG20"/>
    <mergeCell ref="AH20:AP20"/>
    <mergeCell ref="AQ20:AR20"/>
    <mergeCell ref="D17:I19"/>
    <mergeCell ref="J17:N17"/>
    <mergeCell ref="O17:AB17"/>
    <mergeCell ref="AC17:AG17"/>
    <mergeCell ref="AH17:AP17"/>
    <mergeCell ref="AQ17:AR17"/>
    <mergeCell ref="J18:AB18"/>
    <mergeCell ref="AC18:AG18"/>
    <mergeCell ref="AH18:AP18"/>
    <mergeCell ref="AQ18:AR18"/>
    <mergeCell ref="AC15:AG15"/>
    <mergeCell ref="AH15:AP15"/>
    <mergeCell ref="AQ15:AR15"/>
    <mergeCell ref="F16:AB16"/>
    <mergeCell ref="AC16:AG16"/>
    <mergeCell ref="AH16:AP16"/>
    <mergeCell ref="AQ16:AR16"/>
    <mergeCell ref="F13:O15"/>
    <mergeCell ref="P13:AB13"/>
    <mergeCell ref="AC13:AG13"/>
    <mergeCell ref="AH13:AP13"/>
    <mergeCell ref="AQ13:AR13"/>
    <mergeCell ref="P14:AB14"/>
    <mergeCell ref="AC14:AG14"/>
    <mergeCell ref="AH14:AP14"/>
    <mergeCell ref="AQ14:AR14"/>
    <mergeCell ref="P15:AB15"/>
    <mergeCell ref="B11:C20"/>
    <mergeCell ref="D11:AB11"/>
    <mergeCell ref="AC11:AG11"/>
    <mergeCell ref="AH11:AP11"/>
    <mergeCell ref="AQ11:AR11"/>
    <mergeCell ref="D12:E16"/>
    <mergeCell ref="F12:AB12"/>
    <mergeCell ref="AC12:AG12"/>
    <mergeCell ref="AH12:AP12"/>
    <mergeCell ref="AQ12:AR12"/>
    <mergeCell ref="AM6:AR6"/>
    <mergeCell ref="AB7:AL7"/>
    <mergeCell ref="AM7:AR7"/>
    <mergeCell ref="X8:AL8"/>
    <mergeCell ref="AM8:AR8"/>
    <mergeCell ref="B10:AG10"/>
    <mergeCell ref="AH10:AP10"/>
    <mergeCell ref="B3:AR3"/>
    <mergeCell ref="B4:I4"/>
    <mergeCell ref="J4:N4"/>
    <mergeCell ref="O4:S4"/>
    <mergeCell ref="V4:AV4"/>
    <mergeCell ref="V5:W8"/>
    <mergeCell ref="X5:AA7"/>
    <mergeCell ref="AB5:AL5"/>
    <mergeCell ref="AM5:AR5"/>
    <mergeCell ref="AB6:AL6"/>
    <mergeCell ref="AM1:AR1"/>
    <mergeCell ref="AS1:AT1"/>
    <mergeCell ref="AU1:AU2"/>
    <mergeCell ref="AV1:AY2"/>
    <mergeCell ref="AZ1:AZ2"/>
    <mergeCell ref="BA1:BD2"/>
    <mergeCell ref="B2:AR2"/>
  </mergeCells>
  <phoneticPr fontId="5"/>
  <dataValidations count="1">
    <dataValidation type="list" allowBlank="1" showInputMessage="1" showErrorMessage="1" sqref="AA33:AA42">
      <formula1>"電力,蒸気,温水,冷水"</formula1>
    </dataValidation>
  </dataValidations>
  <pageMargins left="0.31496062992125984" right="0.31496062992125984" top="0.74803149606299213" bottom="0.35433070866141736" header="0.31496062992125984" footer="0.31496062992125984"/>
  <pageSetup paperSize="9" scale="75"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別紙16-1</vt:lpstr>
      <vt:lpstr>別紙16-2</vt:lpstr>
      <vt:lpstr>'別紙16-1'!Print_Area</vt:lpstr>
      <vt:lpstr>'別紙16-2'!Print_Area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iwasaki</cp:lastModifiedBy>
  <cp:lastPrinted>2018-12-06T01:39:56Z</cp:lastPrinted>
  <dcterms:created xsi:type="dcterms:W3CDTF">2002-02-13T10:06:05Z</dcterms:created>
  <dcterms:modified xsi:type="dcterms:W3CDTF">2018-12-06T01:45:23Z</dcterms:modified>
</cp:coreProperties>
</file>