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nagata\Desktop\"/>
    </mc:Choice>
  </mc:AlternateContent>
  <xr:revisionPtr revIDLastSave="0" documentId="8_{617EB8E6-B886-4826-BB45-B984B171FA16}" xr6:coauthVersionLast="47" xr6:coauthVersionMax="47" xr10:uidLastSave="{00000000-0000-0000-0000-000000000000}"/>
  <bookViews>
    <workbookView xWindow="20370" yWindow="-120" windowWidth="20730" windowHeight="11040" tabRatio="844" activeTab="1" xr2:uid="{00000000-000D-0000-FFFF-FFFF00000000}"/>
  </bookViews>
  <sheets>
    <sheet name="別紙㉓-1 燃料使用量データ報告書" sheetId="143" r:id="rId1"/>
    <sheet name="別紙㉓-2 効果検証データシート(CGS用)" sheetId="149" r:id="rId2"/>
    <sheet name="別紙㉓-3 効果検証データシート(GHP用)" sheetId="193" r:id="rId3"/>
  </sheets>
  <externalReferences>
    <externalReference r:id="rId4"/>
    <externalReference r:id="rId5"/>
    <externalReference r:id="rId6"/>
    <externalReference r:id="rId7"/>
    <externalReference r:id="rId8"/>
    <externalReference r:id="rId9"/>
  </externalReferences>
  <definedNames>
    <definedName name="Ⅰ_" localSheetId="2">#REF!</definedName>
    <definedName name="Ⅰ_">#REF!</definedName>
    <definedName name="_xlnm.Print_Area" localSheetId="0">'別紙㉓-1 燃料使用量データ報告書'!$B$1:$AT$44</definedName>
    <definedName name="_xlnm.Print_Area" localSheetId="1">'別紙㉓-2 効果検証データシート(CGS用)'!$A$1:$BE$45</definedName>
    <definedName name="_xlnm.Print_Area" localSheetId="2">'別紙㉓-3 効果検証データシート(GHP用)'!$A$1:$BA$47</definedName>
    <definedName name="ｱ_帰宅困難者受入施設" localSheetId="2">#REF!</definedName>
    <definedName name="ｱ_帰宅困難者受入施設">#REF!</definedName>
    <definedName name="ｱ_防災計画指定" localSheetId="2">#REF!</definedName>
    <definedName name="ｱ_防災計画指定">#REF!</definedName>
    <definedName name="ｲ_機能維持" localSheetId="2">#REF!</definedName>
    <definedName name="ｲ_機能維持">#REF!</definedName>
    <definedName name="ｳ_災害時協定" localSheetId="2">#REF!</definedName>
    <definedName name="ｳ_災害時協定">#REF!</definedName>
    <definedName name="ｴ_その他" localSheetId="2">#REF!</definedName>
    <definedName name="ｴ_その他">#REF!</definedName>
    <definedName name="業種">'[1]業種 (2)'!$C$4:$C$119</definedName>
    <definedName name="産業分類">[2]産業分類!$C$4:$C$119</definedName>
    <definedName name="施設要件">[3]Sheet1!$D$32:$I$32</definedName>
    <definedName name="日本標準産業分類">[4]産業分類!$C$4:$C$119</definedName>
    <definedName name="燃料種">[5]原単位シート!$B$4:$B$18</definedName>
    <definedName name="表題" localSheetId="0">[6]産業分類!#REF!</definedName>
    <definedName name="表題" localSheetId="2">[6]産業分類!#REF!</definedName>
    <definedName name="表題">[6]産業分類!#REF!</definedName>
    <definedName name="補助率1">[4]産業分類!$B$123:$B$125</definedName>
    <definedName name="有無" localSheetId="0">[6]産業分類!#REF!</definedName>
    <definedName name="有無" localSheetId="2">[6]産業分類!#REF!</definedName>
    <definedName name="有無">[6]産業分類!#REF!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E18" i="149" l="1"/>
  <c r="AV18" i="149"/>
  <c r="AW18" i="149"/>
  <c r="AX18" i="149"/>
  <c r="AY18" i="149"/>
  <c r="AZ18" i="149"/>
  <c r="BA18" i="149"/>
  <c r="BB18" i="149"/>
  <c r="BC18" i="149"/>
  <c r="BD18" i="149"/>
  <c r="AU18" i="149"/>
  <c r="AT18" i="149"/>
  <c r="AT19" i="149" l="1"/>
  <c r="AP18" i="193" l="1"/>
  <c r="AP17" i="193"/>
  <c r="AG16" i="193"/>
  <c r="AG22" i="193"/>
  <c r="BA41" i="193" l="1"/>
  <c r="BA42" i="193" s="1"/>
  <c r="AZ41" i="193"/>
  <c r="AZ42" i="193" s="1"/>
  <c r="AY41" i="193"/>
  <c r="AY42" i="193" s="1"/>
  <c r="AX41" i="193"/>
  <c r="AX42" i="193" s="1"/>
  <c r="AW41" i="193"/>
  <c r="AW42" i="193" s="1"/>
  <c r="AV41" i="193"/>
  <c r="AV42" i="193" s="1"/>
  <c r="AU41" i="193"/>
  <c r="AU42" i="193" s="1"/>
  <c r="AT41" i="193"/>
  <c r="AT42" i="193" s="1"/>
  <c r="AS41" i="193"/>
  <c r="AS42" i="193" s="1"/>
  <c r="AR41" i="193"/>
  <c r="AR42" i="193" s="1"/>
  <c r="AQ41" i="193"/>
  <c r="AQ42" i="193" s="1"/>
  <c r="AP41" i="193"/>
  <c r="AG40" i="193"/>
  <c r="AW36" i="193"/>
  <c r="BA35" i="193"/>
  <c r="BA36" i="193" s="1"/>
  <c r="AZ35" i="193"/>
  <c r="AZ36" i="193" s="1"/>
  <c r="AY35" i="193"/>
  <c r="AY36" i="193" s="1"/>
  <c r="AX35" i="193"/>
  <c r="AX36" i="193" s="1"/>
  <c r="AW35" i="193"/>
  <c r="AV35" i="193"/>
  <c r="AV36" i="193" s="1"/>
  <c r="AU35" i="193"/>
  <c r="AU36" i="193" s="1"/>
  <c r="AT35" i="193"/>
  <c r="AT36" i="193" s="1"/>
  <c r="AS35" i="193"/>
  <c r="AS36" i="193" s="1"/>
  <c r="AR35" i="193"/>
  <c r="AR36" i="193" s="1"/>
  <c r="AQ35" i="193"/>
  <c r="AQ36" i="193" s="1"/>
  <c r="AP35" i="193"/>
  <c r="AP36" i="193" s="1"/>
  <c r="AG34" i="193"/>
  <c r="BA29" i="193"/>
  <c r="BA30" i="193" s="1"/>
  <c r="AZ29" i="193"/>
  <c r="AZ30" i="193" s="1"/>
  <c r="AY29" i="193"/>
  <c r="AY30" i="193" s="1"/>
  <c r="AX29" i="193"/>
  <c r="AX30" i="193" s="1"/>
  <c r="AW29" i="193"/>
  <c r="AW30" i="193" s="1"/>
  <c r="AV29" i="193"/>
  <c r="AV30" i="193" s="1"/>
  <c r="AU29" i="193"/>
  <c r="AU30" i="193" s="1"/>
  <c r="AT29" i="193"/>
  <c r="AT30" i="193" s="1"/>
  <c r="AS29" i="193"/>
  <c r="AS30" i="193" s="1"/>
  <c r="AR29" i="193"/>
  <c r="AR30" i="193" s="1"/>
  <c r="AQ29" i="193"/>
  <c r="AQ30" i="193" s="1"/>
  <c r="AP29" i="193"/>
  <c r="AP30" i="193" s="1"/>
  <c r="AG28" i="193"/>
  <c r="BA23" i="193"/>
  <c r="BA24" i="193" s="1"/>
  <c r="AZ23" i="193"/>
  <c r="AZ24" i="193" s="1"/>
  <c r="AY23" i="193"/>
  <c r="AY24" i="193" s="1"/>
  <c r="AX23" i="193"/>
  <c r="AX24" i="193" s="1"/>
  <c r="AW23" i="193"/>
  <c r="AW24" i="193" s="1"/>
  <c r="AV23" i="193"/>
  <c r="AV24" i="193" s="1"/>
  <c r="AU23" i="193"/>
  <c r="AU24" i="193" s="1"/>
  <c r="AT23" i="193"/>
  <c r="AT24" i="193" s="1"/>
  <c r="AS23" i="193"/>
  <c r="AS24" i="193" s="1"/>
  <c r="AR23" i="193"/>
  <c r="AR24" i="193" s="1"/>
  <c r="AQ23" i="193"/>
  <c r="AQ24" i="193" s="1"/>
  <c r="AP23" i="193"/>
  <c r="AP24" i="193" s="1"/>
  <c r="BA17" i="193"/>
  <c r="AZ17" i="193"/>
  <c r="AZ18" i="193" s="1"/>
  <c r="AY17" i="193"/>
  <c r="AY18" i="193" s="1"/>
  <c r="AX17" i="193"/>
  <c r="AX18" i="193" s="1"/>
  <c r="AW17" i="193"/>
  <c r="AV17" i="193"/>
  <c r="AV18" i="193" s="1"/>
  <c r="AU17" i="193"/>
  <c r="AU18" i="193" s="1"/>
  <c r="AT17" i="193"/>
  <c r="AT18" i="193" s="1"/>
  <c r="AS17" i="193"/>
  <c r="AR17" i="193"/>
  <c r="AR18" i="193" s="1"/>
  <c r="AQ17" i="193"/>
  <c r="AQ18" i="193" s="1"/>
  <c r="AG41" i="193" l="1"/>
  <c r="AG24" i="193"/>
  <c r="AP42" i="193"/>
  <c r="AG42" i="193" s="1"/>
  <c r="AS18" i="193"/>
  <c r="AW18" i="193"/>
  <c r="BA18" i="193"/>
  <c r="AG36" i="193"/>
  <c r="AG29" i="193"/>
  <c r="AG35" i="193"/>
  <c r="AG30" i="193"/>
  <c r="AG23" i="193"/>
  <c r="AG17" i="193"/>
  <c r="AG18" i="193" l="1"/>
  <c r="AQ30" i="149"/>
  <c r="AQ31" i="149" s="1"/>
  <c r="AP30" i="149"/>
  <c r="AP31" i="149" s="1"/>
  <c r="AO30" i="149"/>
  <c r="AO31" i="149" s="1"/>
  <c r="AN30" i="149"/>
  <c r="AN31" i="149" s="1"/>
  <c r="AM30" i="149"/>
  <c r="AM31" i="149" s="1"/>
  <c r="AL30" i="149"/>
  <c r="AL31" i="149" s="1"/>
  <c r="AK30" i="149"/>
  <c r="AK31" i="149" s="1"/>
  <c r="AJ30" i="149"/>
  <c r="AJ31" i="149" s="1"/>
  <c r="AT12" i="149" l="1"/>
  <c r="AI17" i="149" l="1"/>
  <c r="AZ24" i="149" l="1"/>
  <c r="AZ25" i="149" s="1"/>
  <c r="AT24" i="149"/>
  <c r="AI23" i="149"/>
  <c r="AI22" i="149"/>
  <c r="AI21" i="149"/>
  <c r="BE19" i="149"/>
  <c r="BD19" i="149"/>
  <c r="BB19" i="149"/>
  <c r="AZ19" i="149"/>
  <c r="AX19" i="149"/>
  <c r="AW19" i="149"/>
  <c r="AV19" i="149"/>
  <c r="AI16" i="149"/>
  <c r="AI15" i="149"/>
  <c r="AI14" i="149"/>
  <c r="AI13" i="149"/>
  <c r="BE12" i="149"/>
  <c r="BE29" i="149" s="1"/>
  <c r="BD12" i="149"/>
  <c r="BD29" i="149" s="1"/>
  <c r="BC12" i="149"/>
  <c r="BC29" i="149" s="1"/>
  <c r="BB12" i="149"/>
  <c r="BB29" i="149" s="1"/>
  <c r="BA12" i="149"/>
  <c r="BA29" i="149" s="1"/>
  <c r="AZ12" i="149"/>
  <c r="AZ29" i="149" s="1"/>
  <c r="AY12" i="149"/>
  <c r="AY29" i="149" s="1"/>
  <c r="AX12" i="149"/>
  <c r="AX29" i="149" s="1"/>
  <c r="AW12" i="149"/>
  <c r="AW29" i="149" s="1"/>
  <c r="AV12" i="149"/>
  <c r="AV29" i="149" s="1"/>
  <c r="AU12" i="149"/>
  <c r="AU29" i="149" s="1"/>
  <c r="AI11" i="149"/>
  <c r="AT6" i="149"/>
  <c r="BE24" i="149" s="1"/>
  <c r="AU20" i="149" l="1"/>
  <c r="AU30" i="149" s="1"/>
  <c r="AU31" i="149" s="1"/>
  <c r="AU19" i="149"/>
  <c r="AY20" i="149"/>
  <c r="AY19" i="149"/>
  <c r="BC20" i="149"/>
  <c r="BC30" i="149" s="1"/>
  <c r="BC31" i="149" s="1"/>
  <c r="BC19" i="149"/>
  <c r="BA20" i="149"/>
  <c r="BA30" i="149" s="1"/>
  <c r="BA31" i="149" s="1"/>
  <c r="BA19" i="149"/>
  <c r="AW20" i="149"/>
  <c r="AW30" i="149" s="1"/>
  <c r="AW31" i="149" s="1"/>
  <c r="AV24" i="149"/>
  <c r="AV25" i="149" s="1"/>
  <c r="AV27" i="149" s="1"/>
  <c r="AV28" i="149" s="1"/>
  <c r="BA24" i="149"/>
  <c r="BA26" i="149" s="1"/>
  <c r="AW24" i="149"/>
  <c r="AW25" i="149" s="1"/>
  <c r="AW27" i="149" s="1"/>
  <c r="AW28" i="149" s="1"/>
  <c r="BB24" i="149"/>
  <c r="BB25" i="149" s="1"/>
  <c r="BB27" i="149" s="1"/>
  <c r="BB28" i="149" s="1"/>
  <c r="AX24" i="149"/>
  <c r="AX25" i="149" s="1"/>
  <c r="AX27" i="149" s="1"/>
  <c r="AX28" i="149" s="1"/>
  <c r="BD24" i="149"/>
  <c r="BD25" i="149" s="1"/>
  <c r="BD27" i="149" s="1"/>
  <c r="BD28" i="149" s="1"/>
  <c r="AZ27" i="149"/>
  <c r="AZ28" i="149" s="1"/>
  <c r="BE20" i="149"/>
  <c r="BE30" i="149" s="1"/>
  <c r="BE31" i="149" s="1"/>
  <c r="AY30" i="149"/>
  <c r="AY31" i="149" s="1"/>
  <c r="BD20" i="149"/>
  <c r="BD30" i="149" s="1"/>
  <c r="BD31" i="149" s="1"/>
  <c r="AZ20" i="149"/>
  <c r="AZ30" i="149" s="1"/>
  <c r="AZ31" i="149" s="1"/>
  <c r="AV20" i="149"/>
  <c r="AV30" i="149" s="1"/>
  <c r="AV31" i="149" s="1"/>
  <c r="AI18" i="149"/>
  <c r="AI12" i="149"/>
  <c r="BE26" i="149"/>
  <c r="BE25" i="149"/>
  <c r="BE27" i="149" s="1"/>
  <c r="BE28" i="149" s="1"/>
  <c r="AT20" i="149"/>
  <c r="AX20" i="149"/>
  <c r="AX30" i="149" s="1"/>
  <c r="AX31" i="149" s="1"/>
  <c r="BB20" i="149"/>
  <c r="BB30" i="149" s="1"/>
  <c r="BB31" i="149" s="1"/>
  <c r="AZ26" i="149"/>
  <c r="AU24" i="149"/>
  <c r="AY24" i="149"/>
  <c r="BC24" i="149"/>
  <c r="AT25" i="149"/>
  <c r="AT29" i="149"/>
  <c r="AI29" i="149" s="1"/>
  <c r="AT26" i="149"/>
  <c r="BD26" i="149" l="1"/>
  <c r="AX26" i="149"/>
  <c r="AV26" i="149"/>
  <c r="BA25" i="149"/>
  <c r="BA27" i="149" s="1"/>
  <c r="BA28" i="149" s="1"/>
  <c r="BB26" i="149"/>
  <c r="AW26" i="149"/>
  <c r="AI19" i="149"/>
  <c r="AT30" i="149"/>
  <c r="AT31" i="149" s="1"/>
  <c r="BC26" i="149"/>
  <c r="BC25" i="149"/>
  <c r="BC27" i="149" s="1"/>
  <c r="BC28" i="149" s="1"/>
  <c r="AY26" i="149"/>
  <c r="AY25" i="149"/>
  <c r="AY27" i="149" s="1"/>
  <c r="AY28" i="149" s="1"/>
  <c r="AI20" i="149"/>
  <c r="AU26" i="149"/>
  <c r="AU25" i="149"/>
  <c r="AU27" i="149" s="1"/>
  <c r="AU28" i="149" s="1"/>
  <c r="AT27" i="149"/>
  <c r="AI24" i="149"/>
  <c r="AI30" i="149" l="1"/>
  <c r="AI31" i="149" s="1"/>
  <c r="AZ35" i="149"/>
  <c r="AI26" i="149"/>
  <c r="AI27" i="149"/>
  <c r="AT28" i="149"/>
  <c r="AI25" i="149"/>
  <c r="AZ36" i="149"/>
  <c r="AI28" i="14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BB1" authorId="0" shapeId="0" xr:uid="{00000000-0006-0000-0A00-000001000000}">
      <text>
        <r>
          <rPr>
            <sz val="9"/>
            <color indexed="81"/>
            <rFont val="ＭＳ Ｐゴシック"/>
            <family val="3"/>
            <charset val="128"/>
          </rPr>
          <t>法人名、施設名を記載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AX1" authorId="0" shapeId="0" xr:uid="{00000000-0006-0000-0B00-000001000000}">
      <text>
        <r>
          <rPr>
            <sz val="9"/>
            <color indexed="81"/>
            <rFont val="ＭＳ Ｐゴシック"/>
            <family val="3"/>
            <charset val="128"/>
          </rPr>
          <t>法人名、施設名を記載</t>
        </r>
      </text>
    </comment>
  </commentList>
</comments>
</file>

<file path=xl/sharedStrings.xml><?xml version="1.0" encoding="utf-8"?>
<sst xmlns="http://schemas.openxmlformats.org/spreadsheetml/2006/main" count="295" uniqueCount="150">
  <si>
    <t>都市ガス振興センター　御中</t>
  </si>
  <si>
    <t>合計</t>
    <rPh sb="0" eb="2">
      <t>ゴウケイ</t>
    </rPh>
    <phoneticPr fontId="10"/>
  </si>
  <si>
    <t>記</t>
  </si>
  <si>
    <t>代表者名</t>
    <rPh sb="0" eb="3">
      <t>ダイヒョウシャ</t>
    </rPh>
    <phoneticPr fontId="10"/>
  </si>
  <si>
    <t>報告日(記入日)</t>
    <rPh sb="0" eb="2">
      <t>ホウコク</t>
    </rPh>
    <phoneticPr fontId="10"/>
  </si>
  <si>
    <t>１．補助事業者</t>
    <rPh sb="2" eb="4">
      <t>ホジョ</t>
    </rPh>
    <rPh sb="4" eb="6">
      <t>ジギョウ</t>
    </rPh>
    <rPh sb="6" eb="7">
      <t>シャ</t>
    </rPh>
    <phoneticPr fontId="10"/>
  </si>
  <si>
    <t>一般社団法人</t>
    <rPh sb="0" eb="2">
      <t>イッパン</t>
    </rPh>
    <rPh sb="2" eb="4">
      <t>シャダン</t>
    </rPh>
    <phoneticPr fontId="10"/>
  </si>
  <si>
    <t>設備名称</t>
    <rPh sb="0" eb="2">
      <t>セツビ</t>
    </rPh>
    <rPh sb="2" eb="4">
      <t>メイショウ</t>
    </rPh>
    <phoneticPr fontId="10"/>
  </si>
  <si>
    <t>台数</t>
    <rPh sb="0" eb="2">
      <t>ダイスウ</t>
    </rPh>
    <phoneticPr fontId="10"/>
  </si>
  <si>
    <t>6月</t>
  </si>
  <si>
    <t>7月</t>
  </si>
  <si>
    <t>8月</t>
  </si>
  <si>
    <t>9月</t>
  </si>
  <si>
    <t>10月</t>
  </si>
  <si>
    <t>11月</t>
  </si>
  <si>
    <t>12月</t>
  </si>
  <si>
    <t xml:space="preserve"> 燃料使用量データ報告書</t>
    <rPh sb="1" eb="3">
      <t>ネンリョウ</t>
    </rPh>
    <rPh sb="3" eb="6">
      <t>シヨウリョウ</t>
    </rPh>
    <rPh sb="9" eb="12">
      <t>ホウコクショ</t>
    </rPh>
    <phoneticPr fontId="10"/>
  </si>
  <si>
    <t>交付番号</t>
    <rPh sb="0" eb="2">
      <t>コウフ</t>
    </rPh>
    <rPh sb="2" eb="4">
      <t>バンゴウ</t>
    </rPh>
    <phoneticPr fontId="10"/>
  </si>
  <si>
    <t>事業者名</t>
    <rPh sb="0" eb="3">
      <t>ジギョウシャ</t>
    </rPh>
    <rPh sb="3" eb="4">
      <t>メイ</t>
    </rPh>
    <phoneticPr fontId="10"/>
  </si>
  <si>
    <t>実施場所</t>
    <rPh sb="0" eb="2">
      <t>ジッシ</t>
    </rPh>
    <rPh sb="2" eb="4">
      <t>バショ</t>
    </rPh>
    <phoneticPr fontId="10"/>
  </si>
  <si>
    <t>項目</t>
    <rPh sb="0" eb="2">
      <t>コウモク</t>
    </rPh>
    <phoneticPr fontId="10"/>
  </si>
  <si>
    <t>年間値</t>
    <rPh sb="0" eb="2">
      <t>ネンカン</t>
    </rPh>
    <rPh sb="2" eb="3">
      <t>チ</t>
    </rPh>
    <phoneticPr fontId="10"/>
  </si>
  <si>
    <t>4月</t>
    <rPh sb="1" eb="2">
      <t>ガツ</t>
    </rPh>
    <phoneticPr fontId="10"/>
  </si>
  <si>
    <t>5月</t>
    <rPh sb="1" eb="2">
      <t>ガツ</t>
    </rPh>
    <phoneticPr fontId="10"/>
  </si>
  <si>
    <t>1月</t>
  </si>
  <si>
    <t>2月</t>
  </si>
  <si>
    <t>3月</t>
  </si>
  <si>
    <t>運転時間</t>
    <rPh sb="0" eb="2">
      <t>ウンテン</t>
    </rPh>
    <rPh sb="2" eb="4">
      <t>ジカン</t>
    </rPh>
    <phoneticPr fontId="10"/>
  </si>
  <si>
    <t>h/年</t>
    <rPh sb="2" eb="3">
      <t>ネン</t>
    </rPh>
    <phoneticPr fontId="10"/>
  </si>
  <si>
    <t>昼間（電気需要平準化時間帯以外）</t>
    <rPh sb="0" eb="2">
      <t>ヒルマ</t>
    </rPh>
    <rPh sb="3" eb="5">
      <t>デンキ</t>
    </rPh>
    <rPh sb="5" eb="7">
      <t>ジュヨウ</t>
    </rPh>
    <rPh sb="7" eb="9">
      <t>ヘイジュン</t>
    </rPh>
    <rPh sb="9" eb="10">
      <t>カ</t>
    </rPh>
    <rPh sb="10" eb="13">
      <t>ジカンタイ</t>
    </rPh>
    <rPh sb="13" eb="15">
      <t>イガイ</t>
    </rPh>
    <phoneticPr fontId="10"/>
  </si>
  <si>
    <t>電気需要平準化時間帯</t>
    <rPh sb="0" eb="10">
      <t>デンキジュヨウヘイジュンカジカンタイ</t>
    </rPh>
    <phoneticPr fontId="10"/>
  </si>
  <si>
    <t>夜間（22:00～翌日8:00）</t>
    <rPh sb="0" eb="2">
      <t>ヤカン</t>
    </rPh>
    <phoneticPr fontId="10"/>
  </si>
  <si>
    <t>電力</t>
    <rPh sb="0" eb="2">
      <t>デンリョク</t>
    </rPh>
    <phoneticPr fontId="10"/>
  </si>
  <si>
    <t>MWh/年</t>
    <rPh sb="4" eb="5">
      <t>ネン</t>
    </rPh>
    <phoneticPr fontId="10"/>
  </si>
  <si>
    <t>逆潮流電力</t>
    <rPh sb="0" eb="1">
      <t>ギャク</t>
    </rPh>
    <rPh sb="1" eb="3">
      <t>チョウリュウ</t>
    </rPh>
    <rPh sb="3" eb="5">
      <t>デンリョク</t>
    </rPh>
    <phoneticPr fontId="10"/>
  </si>
  <si>
    <t>GJ/年</t>
    <rPh sb="3" eb="4">
      <t>ネン</t>
    </rPh>
    <phoneticPr fontId="10"/>
  </si>
  <si>
    <t>kL/年</t>
    <rPh sb="3" eb="4">
      <t>ネン</t>
    </rPh>
    <phoneticPr fontId="10"/>
  </si>
  <si>
    <t>ＣＯ2排出量</t>
    <rPh sb="3" eb="5">
      <t>ハイシュツ</t>
    </rPh>
    <rPh sb="5" eb="6">
      <t>リョウ</t>
    </rPh>
    <phoneticPr fontId="10"/>
  </si>
  <si>
    <t>負荷</t>
    <rPh sb="0" eb="2">
      <t>フカ</t>
    </rPh>
    <phoneticPr fontId="10"/>
  </si>
  <si>
    <t>蒸気</t>
    <rPh sb="0" eb="2">
      <t>ジョウキ</t>
    </rPh>
    <phoneticPr fontId="10"/>
  </si>
  <si>
    <t>温水</t>
    <rPh sb="0" eb="2">
      <t>オンスイ</t>
    </rPh>
    <phoneticPr fontId="10"/>
  </si>
  <si>
    <t>冷水</t>
    <rPh sb="0" eb="2">
      <t>レイスイ</t>
    </rPh>
    <phoneticPr fontId="10"/>
  </si>
  <si>
    <t>従来方式一次エネルギー消費量</t>
    <rPh sb="0" eb="2">
      <t>ジュウライ</t>
    </rPh>
    <rPh sb="2" eb="4">
      <t>ホウシキ</t>
    </rPh>
    <rPh sb="4" eb="6">
      <t>イチジ</t>
    </rPh>
    <rPh sb="11" eb="14">
      <t>ショウヒリョウ</t>
    </rPh>
    <phoneticPr fontId="10"/>
  </si>
  <si>
    <t>省エネルギー量</t>
    <rPh sb="0" eb="1">
      <t>ショウ</t>
    </rPh>
    <rPh sb="6" eb="7">
      <t>リョウ</t>
    </rPh>
    <phoneticPr fontId="10"/>
  </si>
  <si>
    <t>省エネルギー率</t>
    <rPh sb="0" eb="1">
      <t>ショウ</t>
    </rPh>
    <rPh sb="6" eb="7">
      <t>リツ</t>
    </rPh>
    <phoneticPr fontId="10"/>
  </si>
  <si>
    <t>従来方式ＣＯ2排出量</t>
    <rPh sb="0" eb="2">
      <t>ジュウライ</t>
    </rPh>
    <rPh sb="2" eb="4">
      <t>ホウシキ</t>
    </rPh>
    <rPh sb="7" eb="9">
      <t>ハイシュツ</t>
    </rPh>
    <rPh sb="9" eb="10">
      <t>リョウ</t>
    </rPh>
    <phoneticPr fontId="10"/>
  </si>
  <si>
    <t>製造メーカ
型式</t>
    <rPh sb="0" eb="2">
      <t>セイゾウ</t>
    </rPh>
    <rPh sb="6" eb="8">
      <t>カタシキ</t>
    </rPh>
    <phoneticPr fontId="10"/>
  </si>
  <si>
    <t>入力
エネルギー</t>
    <rPh sb="0" eb="2">
      <t>ニュウリョク</t>
    </rPh>
    <phoneticPr fontId="10"/>
  </si>
  <si>
    <t>出力
形態</t>
    <rPh sb="0" eb="2">
      <t>シュツリョク</t>
    </rPh>
    <rPh sb="3" eb="5">
      <t>ケイタイ</t>
    </rPh>
    <phoneticPr fontId="10"/>
  </si>
  <si>
    <t>消費量
kW(HHV)</t>
    <rPh sb="0" eb="2">
      <t>ショウヒ</t>
    </rPh>
    <rPh sb="2" eb="3">
      <t>リョウ</t>
    </rPh>
    <phoneticPr fontId="10"/>
  </si>
  <si>
    <t>申請値</t>
    <rPh sb="0" eb="2">
      <t>シンセイ</t>
    </rPh>
    <rPh sb="2" eb="3">
      <t>チ</t>
    </rPh>
    <phoneticPr fontId="10"/>
  </si>
  <si>
    <t>CO2削減量</t>
    <rPh sb="3" eb="5">
      <t>サクゲン</t>
    </rPh>
    <rPh sb="5" eb="6">
      <t>リョウ</t>
    </rPh>
    <phoneticPr fontId="10"/>
  </si>
  <si>
    <t>（事業者名）</t>
    <rPh sb="1" eb="4">
      <t>ジギョウシャ</t>
    </rPh>
    <rPh sb="4" eb="5">
      <t>メイ</t>
    </rPh>
    <phoneticPr fontId="10"/>
  </si>
  <si>
    <t>（担当者）</t>
    <rPh sb="1" eb="4">
      <t>タントウシャ</t>
    </rPh>
    <phoneticPr fontId="10"/>
  </si>
  <si>
    <t>▲t-CO2/年</t>
    <phoneticPr fontId="10"/>
  </si>
  <si>
    <t>使用燃料（HHV)</t>
    <rPh sb="0" eb="2">
      <t>シヨウ</t>
    </rPh>
    <rPh sb="2" eb="4">
      <t>ネンリョウ</t>
    </rPh>
    <phoneticPr fontId="10"/>
  </si>
  <si>
    <t>換算係数</t>
    <rPh sb="0" eb="2">
      <t>カンザン</t>
    </rPh>
    <rPh sb="2" eb="4">
      <t>ケイスウ</t>
    </rPh>
    <phoneticPr fontId="10"/>
  </si>
  <si>
    <t>構内
使用
電力量</t>
    <rPh sb="0" eb="2">
      <t>コウナイ</t>
    </rPh>
    <rPh sb="3" eb="5">
      <t>シヨウ</t>
    </rPh>
    <rPh sb="6" eb="8">
      <t>デンリョク</t>
    </rPh>
    <rPh sb="8" eb="9">
      <t>リョウ</t>
    </rPh>
    <phoneticPr fontId="10"/>
  </si>
  <si>
    <t>薄青欄は値を記入</t>
    <rPh sb="0" eb="1">
      <t>ウス</t>
    </rPh>
    <rPh sb="1" eb="2">
      <t>アオ</t>
    </rPh>
    <rPh sb="2" eb="3">
      <t>ラン</t>
    </rPh>
    <rPh sb="4" eb="5">
      <t>アタイ</t>
    </rPh>
    <rPh sb="6" eb="8">
      <t>キニュウ</t>
    </rPh>
    <phoneticPr fontId="10"/>
  </si>
  <si>
    <t>無色欄は自動計算（入力は不要）</t>
    <rPh sb="0" eb="2">
      <t>ムショク</t>
    </rPh>
    <rPh sb="2" eb="3">
      <t>ラン</t>
    </rPh>
    <rPh sb="4" eb="6">
      <t>ジドウ</t>
    </rPh>
    <rPh sb="6" eb="8">
      <t>ケイサン</t>
    </rPh>
    <rPh sb="9" eb="11">
      <t>ニュウリョク</t>
    </rPh>
    <rPh sb="12" eb="14">
      <t>フヨウ</t>
    </rPh>
    <phoneticPr fontId="10"/>
  </si>
  <si>
    <t>燃料消費量</t>
    <rPh sb="0" eb="2">
      <t>ネンリョウ</t>
    </rPh>
    <rPh sb="2" eb="5">
      <t>ショウヒリョウ</t>
    </rPh>
    <phoneticPr fontId="10"/>
  </si>
  <si>
    <t>燃料使用量</t>
    <rPh sb="0" eb="2">
      <t>ネンリョウ</t>
    </rPh>
    <rPh sb="2" eb="5">
      <t>シヨウリョウ</t>
    </rPh>
    <phoneticPr fontId="10"/>
  </si>
  <si>
    <t>熱量換算燃料使用量</t>
    <rPh sb="0" eb="2">
      <t>ネツリョウ</t>
    </rPh>
    <rPh sb="2" eb="4">
      <t>カンザン</t>
    </rPh>
    <rPh sb="4" eb="6">
      <t>ネンリョウ</t>
    </rPh>
    <rPh sb="6" eb="9">
      <t>シヨウリョウ</t>
    </rPh>
    <phoneticPr fontId="10"/>
  </si>
  <si>
    <t>原油換算燃料使用量</t>
    <rPh sb="0" eb="2">
      <t>ゲンユ</t>
    </rPh>
    <rPh sb="2" eb="4">
      <t>カンザン</t>
    </rPh>
    <rPh sb="4" eb="6">
      <t>ネンリョウ</t>
    </rPh>
    <rPh sb="6" eb="9">
      <t>シヨウリョウ</t>
    </rPh>
    <phoneticPr fontId="10"/>
  </si>
  <si>
    <t>蒸気利用量</t>
    <rPh sb="0" eb="2">
      <t>ジョウキ</t>
    </rPh>
    <rPh sb="2" eb="4">
      <t>リヨウ</t>
    </rPh>
    <rPh sb="4" eb="5">
      <t>リョウ</t>
    </rPh>
    <phoneticPr fontId="10"/>
  </si>
  <si>
    <t>温水利用量</t>
    <rPh sb="0" eb="2">
      <t>オンスイ</t>
    </rPh>
    <rPh sb="2" eb="4">
      <t>リヨウ</t>
    </rPh>
    <rPh sb="4" eb="5">
      <t>リョウ</t>
    </rPh>
    <phoneticPr fontId="10"/>
  </si>
  <si>
    <t>冷水利用量</t>
    <rPh sb="0" eb="2">
      <t>レイスイ</t>
    </rPh>
    <rPh sb="2" eb="4">
      <t>リヨウ</t>
    </rPh>
    <rPh sb="4" eb="5">
      <t>リョウ</t>
    </rPh>
    <phoneticPr fontId="10"/>
  </si>
  <si>
    <t>CO2排出量</t>
    <rPh sb="3" eb="5">
      <t>ハイシュツ</t>
    </rPh>
    <rPh sb="5" eb="6">
      <t>リョウ</t>
    </rPh>
    <phoneticPr fontId="10"/>
  </si>
  <si>
    <t>GJ/千Nm3</t>
    <phoneticPr fontId="10"/>
  </si>
  <si>
    <t>昼間（電気需要平準化時間帯以外）</t>
    <phoneticPr fontId="10"/>
  </si>
  <si>
    <t>GJ/MWh</t>
    <phoneticPr fontId="10"/>
  </si>
  <si>
    <t>GJ/GJ</t>
    <phoneticPr fontId="10"/>
  </si>
  <si>
    <t>電気需要平準化時間帯</t>
    <phoneticPr fontId="10"/>
  </si>
  <si>
    <t>夜間</t>
    <phoneticPr fontId="10"/>
  </si>
  <si>
    <t>逆潮流電力</t>
    <phoneticPr fontId="10"/>
  </si>
  <si>
    <t>①</t>
    <phoneticPr fontId="10"/>
  </si>
  <si>
    <t>②</t>
    <phoneticPr fontId="10"/>
  </si>
  <si>
    <t>③</t>
    <phoneticPr fontId="10"/>
  </si>
  <si>
    <t>④</t>
    <phoneticPr fontId="10"/>
  </si>
  <si>
    <t>⑤</t>
    <phoneticPr fontId="10"/>
  </si>
  <si>
    <t>⑥</t>
    <phoneticPr fontId="10"/>
  </si>
  <si>
    <t>標準状態(0℃、1気圧）に換算</t>
    <phoneticPr fontId="10"/>
  </si>
  <si>
    <t>Nm3/年</t>
    <rPh sb="4" eb="5">
      <t>ネン</t>
    </rPh>
    <phoneticPr fontId="10"/>
  </si>
  <si>
    <t>⑦</t>
    <phoneticPr fontId="10"/>
  </si>
  <si>
    <t>⑧</t>
    <phoneticPr fontId="10"/>
  </si>
  <si>
    <t>⑨</t>
    <phoneticPr fontId="10"/>
  </si>
  <si>
    <t>⑪</t>
    <phoneticPr fontId="10"/>
  </si>
  <si>
    <t>⑫</t>
    <phoneticPr fontId="10"/>
  </si>
  <si>
    <t>⑬</t>
    <phoneticPr fontId="10"/>
  </si>
  <si>
    <t>⑭</t>
    <phoneticPr fontId="10"/>
  </si>
  <si>
    <t>⑮</t>
    <phoneticPr fontId="10"/>
  </si>
  <si>
    <t>⑯</t>
    <phoneticPr fontId="10"/>
  </si>
  <si>
    <t>⑰</t>
    <phoneticPr fontId="10"/>
  </si>
  <si>
    <t>⑱</t>
    <phoneticPr fontId="10"/>
  </si>
  <si>
    <t>％</t>
    <phoneticPr fontId="10"/>
  </si>
  <si>
    <t>⑲</t>
    <phoneticPr fontId="10"/>
  </si>
  <si>
    <t>⑳</t>
    <phoneticPr fontId="10"/>
  </si>
  <si>
    <t>NO</t>
    <phoneticPr fontId="10"/>
  </si>
  <si>
    <t>tCO2/年</t>
    <phoneticPr fontId="10"/>
  </si>
  <si>
    <t>▲tCO2/年</t>
    <phoneticPr fontId="10"/>
  </si>
  <si>
    <t>法 人 名</t>
    <phoneticPr fontId="10"/>
  </si>
  <si>
    <t>住　　所</t>
    <phoneticPr fontId="10"/>
  </si>
  <si>
    <t>※１　送電電力量＝発電電力量ー補機電力量</t>
    <rPh sb="3" eb="5">
      <t>ソウデン</t>
    </rPh>
    <rPh sb="5" eb="7">
      <t>デンリョク</t>
    </rPh>
    <rPh sb="7" eb="8">
      <t>リョウ</t>
    </rPh>
    <rPh sb="9" eb="11">
      <t>ハツデン</t>
    </rPh>
    <rPh sb="11" eb="13">
      <t>デンリョク</t>
    </rPh>
    <rPh sb="13" eb="14">
      <t>リョウ</t>
    </rPh>
    <rPh sb="15" eb="17">
      <t>ホキ</t>
    </rPh>
    <rPh sb="17" eb="19">
      <t>デンリョク</t>
    </rPh>
    <rPh sb="19" eb="20">
      <t>リョウ</t>
    </rPh>
    <phoneticPr fontId="10"/>
  </si>
  <si>
    <t>【添付が必要な資料】</t>
    <rPh sb="1" eb="3">
      <t>テンプ</t>
    </rPh>
    <rPh sb="4" eb="6">
      <t>ヒツヨウ</t>
    </rPh>
    <rPh sb="7" eb="9">
      <t>シリョウ</t>
    </rPh>
    <phoneticPr fontId="10"/>
  </si>
  <si>
    <t>●　都市ガスの使用量を標準状態に換算する際の根拠となる資料を添付すること。</t>
    <rPh sb="2" eb="4">
      <t>トシ</t>
    </rPh>
    <rPh sb="7" eb="10">
      <t>シヨウリョウ</t>
    </rPh>
    <rPh sb="11" eb="13">
      <t>ヒョウジュン</t>
    </rPh>
    <rPh sb="13" eb="15">
      <t>ジョウタイ</t>
    </rPh>
    <rPh sb="16" eb="18">
      <t>カンザン</t>
    </rPh>
    <rPh sb="20" eb="21">
      <t>サイ</t>
    </rPh>
    <rPh sb="22" eb="24">
      <t>コンキョ</t>
    </rPh>
    <rPh sb="27" eb="29">
      <t>シリョウ</t>
    </rPh>
    <rPh sb="30" eb="32">
      <t>テンプ</t>
    </rPh>
    <phoneticPr fontId="10"/>
  </si>
  <si>
    <t>役　　職</t>
    <rPh sb="0" eb="1">
      <t>ヤク</t>
    </rPh>
    <rPh sb="3" eb="4">
      <t>ショク</t>
    </rPh>
    <phoneticPr fontId="10"/>
  </si>
  <si>
    <r>
      <t>送電電力量</t>
    </r>
    <r>
      <rPr>
        <sz val="6"/>
        <rFont val="Meiryo UI"/>
        <family val="3"/>
        <charset val="128"/>
      </rPr>
      <t>※1</t>
    </r>
    <rPh sb="0" eb="2">
      <t>ソウデン</t>
    </rPh>
    <rPh sb="2" eb="4">
      <t>デンリョク</t>
    </rPh>
    <rPh sb="4" eb="5">
      <t>リョウ</t>
    </rPh>
    <phoneticPr fontId="10"/>
  </si>
  <si>
    <r>
      <t xml:space="preserve">送電電力量
</t>
    </r>
    <r>
      <rPr>
        <sz val="9"/>
        <rFont val="Meiryo UI"/>
        <family val="3"/>
        <charset val="128"/>
      </rPr>
      <t>（発電電力量－補機電力量）</t>
    </r>
    <rPh sb="0" eb="2">
      <t>ソウデン</t>
    </rPh>
    <rPh sb="2" eb="4">
      <t>デンリョク</t>
    </rPh>
    <rPh sb="4" eb="5">
      <t>リョウ</t>
    </rPh>
    <rPh sb="7" eb="9">
      <t>ハツデン</t>
    </rPh>
    <rPh sb="9" eb="11">
      <t>デンリョク</t>
    </rPh>
    <rPh sb="11" eb="12">
      <t>リョウ</t>
    </rPh>
    <rPh sb="13" eb="15">
      <t>ホキ</t>
    </rPh>
    <rPh sb="15" eb="17">
      <t>デンリョク</t>
    </rPh>
    <rPh sb="17" eb="18">
      <t>リョウ</t>
    </rPh>
    <phoneticPr fontId="10"/>
  </si>
  <si>
    <t>令 和</t>
    <rPh sb="0" eb="1">
      <t>レイ</t>
    </rPh>
    <rPh sb="2" eb="3">
      <t>ワ</t>
    </rPh>
    <phoneticPr fontId="10"/>
  </si>
  <si>
    <t>CO2排出削減量</t>
    <rPh sb="3" eb="5">
      <t>ハイシュツ</t>
    </rPh>
    <rPh sb="5" eb="7">
      <t>サクゲン</t>
    </rPh>
    <rPh sb="7" eb="8">
      <t>リョウ</t>
    </rPh>
    <phoneticPr fontId="10"/>
  </si>
  <si>
    <t>CO2削減率</t>
    <rPh sb="3" eb="5">
      <t>サクゲン</t>
    </rPh>
    <rPh sb="5" eb="6">
      <t>リツ</t>
    </rPh>
    <phoneticPr fontId="10"/>
  </si>
  <si>
    <t>t-ＣＯ2/年</t>
    <rPh sb="6" eb="7">
      <t>ネン</t>
    </rPh>
    <phoneticPr fontId="10"/>
  </si>
  <si>
    <t>▲t-ＣＯ2/年</t>
    <rPh sb="7" eb="8">
      <t>ネン</t>
    </rPh>
    <phoneticPr fontId="10"/>
  </si>
  <si>
    <t>％</t>
    <phoneticPr fontId="10"/>
  </si>
  <si>
    <t>㉑</t>
    <phoneticPr fontId="10"/>
  </si>
  <si>
    <t>㉒</t>
    <phoneticPr fontId="10"/>
  </si>
  <si>
    <t>燃料消費量
kW(発電時)</t>
    <rPh sb="0" eb="2">
      <t>ネンリョウ</t>
    </rPh>
    <rPh sb="2" eb="4">
      <t>ショウヒ</t>
    </rPh>
    <rPh sb="4" eb="5">
      <t>リョウ</t>
    </rPh>
    <rPh sb="9" eb="11">
      <t>ハツデン</t>
    </rPh>
    <rPh sb="11" eb="12">
      <t>ジ</t>
    </rPh>
    <phoneticPr fontId="10"/>
  </si>
  <si>
    <t>燃料消費量
kW(非発電時)</t>
    <rPh sb="9" eb="10">
      <t>ヒ</t>
    </rPh>
    <phoneticPr fontId="10"/>
  </si>
  <si>
    <t>定格出力
kW</t>
    <rPh sb="0" eb="2">
      <t>テイカク</t>
    </rPh>
    <rPh sb="2" eb="4">
      <t>シュツリョク</t>
    </rPh>
    <phoneticPr fontId="10"/>
  </si>
  <si>
    <t>型式</t>
    <rPh sb="0" eb="2">
      <t>カタシキ</t>
    </rPh>
    <phoneticPr fontId="10"/>
  </si>
  <si>
    <t>メーカー</t>
    <phoneticPr fontId="10"/>
  </si>
  <si>
    <t>系統No</t>
    <rPh sb="0" eb="2">
      <t>ケイトウ</t>
    </rPh>
    <phoneticPr fontId="10"/>
  </si>
  <si>
    <t>効果検証データシート（ＣＧＳ用）</t>
    <rPh sb="0" eb="2">
      <t>コウカ</t>
    </rPh>
    <rPh sb="2" eb="4">
      <t>ケンショウ</t>
    </rPh>
    <rPh sb="14" eb="15">
      <t>ヨウ</t>
    </rPh>
    <phoneticPr fontId="10"/>
  </si>
  <si>
    <t>効果検証データシート（ＧＨＰ用）</t>
    <rPh sb="0" eb="2">
      <t>コウカ</t>
    </rPh>
    <rPh sb="2" eb="4">
      <t>ケンショウ</t>
    </rPh>
    <rPh sb="14" eb="15">
      <t>ヨウ</t>
    </rPh>
    <phoneticPr fontId="10"/>
  </si>
  <si>
    <t>※ＧＨＰは記入不要</t>
    <rPh sb="5" eb="7">
      <t>キニュウ</t>
    </rPh>
    <rPh sb="7" eb="9">
      <t>フヨウ</t>
    </rPh>
    <phoneticPr fontId="10"/>
  </si>
  <si>
    <t>出力
kW</t>
    <rPh sb="0" eb="2">
      <t>シュツリョク</t>
    </rPh>
    <phoneticPr fontId="10"/>
  </si>
  <si>
    <t>効率
(%)</t>
    <rPh sb="0" eb="2">
      <t>コウリツ</t>
    </rPh>
    <phoneticPr fontId="10"/>
  </si>
  <si>
    <t>（</t>
    <phoneticPr fontId="10"/>
  </si>
  <si>
    <t>－</t>
    <phoneticPr fontId="10"/>
  </si>
  <si>
    <t>）</t>
    <phoneticPr fontId="10"/>
  </si>
  <si>
    <t>※　交付申請書の計算シートを参照のこと。</t>
    <rPh sb="2" eb="4">
      <t>コウフ</t>
    </rPh>
    <rPh sb="4" eb="6">
      <t>シンセイ</t>
    </rPh>
    <rPh sb="6" eb="7">
      <t>ショ</t>
    </rPh>
    <rPh sb="8" eb="10">
      <t>ケイサン</t>
    </rPh>
    <rPh sb="14" eb="16">
      <t>サンショウ</t>
    </rPh>
    <phoneticPr fontId="10"/>
  </si>
  <si>
    <r>
      <t xml:space="preserve">※  </t>
    </r>
    <r>
      <rPr>
        <u/>
        <sz val="10"/>
        <rFont val="ＭＳ 明朝"/>
        <family val="1"/>
        <charset val="128"/>
      </rPr>
      <t>データ収集期間は補助事業完了翌年度４月から１ヶ年とする。</t>
    </r>
    <rPh sb="18" eb="20">
      <t>ネンド</t>
    </rPh>
    <rPh sb="21" eb="22">
      <t>ツキ</t>
    </rPh>
    <phoneticPr fontId="10"/>
  </si>
  <si>
    <t>２．申請値</t>
    <rPh sb="2" eb="4">
      <t>シンセイ</t>
    </rPh>
    <rPh sb="4" eb="5">
      <t>チ</t>
    </rPh>
    <phoneticPr fontId="10"/>
  </si>
  <si>
    <t>補助金交付番号</t>
    <rPh sb="0" eb="1">
      <t>ホ</t>
    </rPh>
    <rPh sb="1" eb="2">
      <t>スケ</t>
    </rPh>
    <rPh sb="2" eb="3">
      <t>キン</t>
    </rPh>
    <rPh sb="3" eb="7">
      <t>コウフバンゴウ</t>
    </rPh>
    <phoneticPr fontId="10"/>
  </si>
  <si>
    <t>３．実測データ</t>
    <rPh sb="2" eb="4">
      <t>ジッソク</t>
    </rPh>
    <phoneticPr fontId="10"/>
  </si>
  <si>
    <t>実測データ</t>
    <rPh sb="0" eb="2">
      <t>ジッソク</t>
    </rPh>
    <phoneticPr fontId="10"/>
  </si>
  <si>
    <t>実測データ</t>
    <phoneticPr fontId="10"/>
  </si>
  <si>
    <t>＜設備使用者＞</t>
    <rPh sb="1" eb="3">
      <t>セツビ</t>
    </rPh>
    <rPh sb="3" eb="6">
      <t>シヨウシャ</t>
    </rPh>
    <phoneticPr fontId="10"/>
  </si>
  <si>
    <t>※　別途、実測データの根拠となる年報または月報と効果検証データシートを提出すること。</t>
    <rPh sb="2" eb="4">
      <t>ベット</t>
    </rPh>
    <rPh sb="5" eb="7">
      <t>ジッソク</t>
    </rPh>
    <rPh sb="11" eb="13">
      <t>コンキョ</t>
    </rPh>
    <rPh sb="16" eb="18">
      <t>ネンポウ</t>
    </rPh>
    <rPh sb="21" eb="23">
      <t>ゲッポウ</t>
    </rPh>
    <rPh sb="24" eb="26">
      <t>コウカ</t>
    </rPh>
    <rPh sb="26" eb="28">
      <t>ケンショウ</t>
    </rPh>
    <rPh sb="35" eb="37">
      <t>テイシュツ</t>
    </rPh>
    <phoneticPr fontId="10"/>
  </si>
  <si>
    <t>ＣＯ２排出量</t>
    <phoneticPr fontId="10"/>
  </si>
  <si>
    <t>tCO2/年</t>
    <phoneticPr fontId="10"/>
  </si>
  <si>
    <t>●　実測データの根拠となる年報または月報を添付すること。</t>
    <rPh sb="2" eb="4">
      <t>ジッソク</t>
    </rPh>
    <rPh sb="8" eb="10">
      <t>コンキョ</t>
    </rPh>
    <rPh sb="21" eb="23">
      <t>テンプ</t>
    </rPh>
    <phoneticPr fontId="10"/>
  </si>
  <si>
    <t>●　実測データの根拠となる年報または月報を添付すること。</t>
    <phoneticPr fontId="10"/>
  </si>
  <si>
    <t>ＣＯ２排出削減量</t>
    <phoneticPr fontId="10"/>
  </si>
  <si>
    <t>　上記補助事業の実測データ報告のため、事業完了後１年間の燃料使用量データを下記のとおり提出します。</t>
    <rPh sb="8" eb="10">
      <t>ジッソク</t>
    </rPh>
    <rPh sb="13" eb="15">
      <t>ホウコク</t>
    </rPh>
    <rPh sb="19" eb="21">
      <t>ジギョウ</t>
    </rPh>
    <rPh sb="21" eb="23">
      <t>カンリョウ</t>
    </rPh>
    <rPh sb="23" eb="24">
      <t>ゴ</t>
    </rPh>
    <rPh sb="25" eb="27">
      <t>ネンカン</t>
    </rPh>
    <rPh sb="28" eb="30">
      <t>ネンリョウ</t>
    </rPh>
    <rPh sb="30" eb="33">
      <t>シヨウリョウ</t>
    </rPh>
    <rPh sb="37" eb="39">
      <t>カキ</t>
    </rPh>
    <rPh sb="43" eb="45">
      <t>テイシュツ</t>
    </rPh>
    <phoneticPr fontId="10"/>
  </si>
  <si>
    <t>（別紙㉓－１）</t>
    <rPh sb="1" eb="3">
      <t>ベッシ</t>
    </rPh>
    <phoneticPr fontId="10"/>
  </si>
  <si>
    <t>（別紙㉓－２）</t>
    <rPh sb="1" eb="3">
      <t>ベッシ</t>
    </rPh>
    <phoneticPr fontId="10"/>
  </si>
  <si>
    <t>（別紙㉓-３）</t>
    <rPh sb="1" eb="3">
      <t>ベッシ</t>
    </rPh>
    <phoneticPr fontId="10"/>
  </si>
  <si>
    <t>ＣＯ２排出量が申請値より多く、かる、ＣＯ２削減量が申請値より少ない場合未達判定となる。</t>
    <rPh sb="3" eb="5">
      <t>ハイシュツ</t>
    </rPh>
    <rPh sb="5" eb="6">
      <t>リョウ</t>
    </rPh>
    <rPh sb="7" eb="9">
      <t>シンセイ</t>
    </rPh>
    <rPh sb="9" eb="10">
      <t>チ</t>
    </rPh>
    <rPh sb="12" eb="13">
      <t>オオ</t>
    </rPh>
    <rPh sb="21" eb="23">
      <t>サクゲン</t>
    </rPh>
    <rPh sb="23" eb="24">
      <t>リョウ</t>
    </rPh>
    <rPh sb="25" eb="27">
      <t>シンセイ</t>
    </rPh>
    <rPh sb="27" eb="28">
      <t>チ</t>
    </rPh>
    <rPh sb="30" eb="31">
      <t>スク</t>
    </rPh>
    <rPh sb="33" eb="35">
      <t>バアイ</t>
    </rPh>
    <rPh sb="35" eb="37">
      <t>ミタツ</t>
    </rPh>
    <rPh sb="37" eb="39">
      <t>ハンテイ</t>
    </rPh>
    <phoneticPr fontId="10"/>
  </si>
  <si>
    <t>令和２年度（補正）災害時の強靭性向上に資する天然ガス利用設備導入支援事業費補助金</t>
    <rPh sb="0" eb="2">
      <t>レイワ</t>
    </rPh>
    <rPh sb="6" eb="8">
      <t>ホセイ</t>
    </rPh>
    <rPh sb="9" eb="11">
      <t>サイガイ</t>
    </rPh>
    <rPh sb="11" eb="12">
      <t>ジ</t>
    </rPh>
    <rPh sb="13" eb="18">
      <t>キョウジンセイコウジョウ</t>
    </rPh>
    <rPh sb="19" eb="20">
      <t>シ</t>
    </rPh>
    <rPh sb="22" eb="24">
      <t>テンネン</t>
    </rPh>
    <rPh sb="26" eb="28">
      <t>リヨウ</t>
    </rPh>
    <rPh sb="28" eb="30">
      <t>セツビ</t>
    </rPh>
    <rPh sb="30" eb="32">
      <t>ドウニュウ</t>
    </rPh>
    <rPh sb="32" eb="34">
      <t>シエン</t>
    </rPh>
    <rPh sb="34" eb="37">
      <t>ジギョウヒ</t>
    </rPh>
    <rPh sb="37" eb="40">
      <t>ホジョキン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</si>
</sst>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yyyy/mm/dd"/>
    <numFmt numFmtId="177" formatCode="#,##0_);[Red]\(#,##0\)"/>
    <numFmt numFmtId="178" formatCode="0.0"/>
    <numFmt numFmtId="179" formatCode="#,##0.0_ "/>
    <numFmt numFmtId="180" formatCode="0.0_);[Red]\(0.0\)"/>
    <numFmt numFmtId="181" formatCode="#,##0.0_ ;[Red]\-#,##0.0\ "/>
    <numFmt numFmtId="182" formatCode="0.00_ ;[Red]\-0.00\ "/>
    <numFmt numFmtId="183" formatCode="0.0%"/>
    <numFmt numFmtId="184" formatCode="[$-411]ggge&quot;年&quot;m&quot;月&quot;d&quot;日&quot;;@"/>
    <numFmt numFmtId="185" formatCode="#,##0.0_);[Red]\(#,##0.0\)"/>
    <numFmt numFmtId="186" formatCode="0.0_ "/>
    <numFmt numFmtId="187" formatCode="0.0_ ;[Red]\-0.0\ "/>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sz val="11"/>
      <name val="明朝"/>
      <family val="3"/>
      <charset val="128"/>
    </font>
    <font>
      <sz val="13"/>
      <name val="ＭＳ 明朝"/>
      <family val="1"/>
      <charset val="128"/>
    </font>
    <font>
      <sz val="11"/>
      <color theme="1"/>
      <name val="ＭＳ 明朝"/>
      <family val="1"/>
      <charset val="128"/>
    </font>
    <font>
      <sz val="11"/>
      <color theme="1"/>
      <name val="Century"/>
      <family val="2"/>
      <charset val="128"/>
    </font>
    <font>
      <sz val="8"/>
      <name val="ＭＳ 明朝"/>
      <family val="1"/>
      <charset val="128"/>
    </font>
    <font>
      <b/>
      <sz val="13"/>
      <name val="ＭＳ 明朝"/>
      <family val="1"/>
      <charset val="128"/>
    </font>
    <font>
      <b/>
      <sz val="10"/>
      <name val="ＭＳ 明朝"/>
      <family val="1"/>
      <charset val="128"/>
    </font>
    <font>
      <b/>
      <sz val="12"/>
      <name val="ＭＳ 明朝"/>
      <family val="1"/>
      <charset val="128"/>
    </font>
    <font>
      <sz val="11"/>
      <name val="ＭＳ ゴシック"/>
      <family val="3"/>
      <charset val="128"/>
    </font>
    <font>
      <sz val="9"/>
      <name val="Century"/>
      <family val="1"/>
    </font>
    <font>
      <b/>
      <sz val="11"/>
      <name val="ＭＳ 明朝"/>
      <family val="1"/>
      <charset val="128"/>
    </font>
    <font>
      <sz val="11"/>
      <name val="Century"/>
      <family val="1"/>
    </font>
    <font>
      <sz val="10"/>
      <name val="ＭＳ Ｐゴシック"/>
      <family val="3"/>
      <charset val="128"/>
    </font>
    <font>
      <sz val="9"/>
      <name val="Meiryo UI"/>
      <family val="3"/>
      <charset val="128"/>
    </font>
    <font>
      <sz val="11"/>
      <name val="Meiryo UI"/>
      <family val="3"/>
      <charset val="128"/>
    </font>
    <font>
      <b/>
      <sz val="11"/>
      <name val="Meiryo UI"/>
      <family val="3"/>
      <charset val="128"/>
    </font>
    <font>
      <b/>
      <sz val="10"/>
      <name val="Meiryo UI"/>
      <family val="3"/>
      <charset val="128"/>
    </font>
    <font>
      <sz val="10"/>
      <name val="Meiryo UI"/>
      <family val="3"/>
      <charset val="128"/>
    </font>
    <font>
      <sz val="8"/>
      <name val="Meiryo UI"/>
      <family val="3"/>
      <charset val="128"/>
    </font>
    <font>
      <sz val="9"/>
      <color indexed="81"/>
      <name val="ＭＳ Ｐゴシック"/>
      <family val="3"/>
      <charset val="128"/>
    </font>
    <font>
      <sz val="14"/>
      <name val="ＭＳ Ｐゴシック"/>
      <family val="3"/>
      <charset val="128"/>
    </font>
    <font>
      <sz val="6"/>
      <name val="ＭＳ 明朝"/>
      <family val="1"/>
      <charset val="128"/>
    </font>
    <font>
      <u/>
      <sz val="11"/>
      <color indexed="12"/>
      <name val="ＭＳ Ｐゴシック"/>
      <family val="3"/>
      <charset val="128"/>
    </font>
    <font>
      <b/>
      <sz val="14"/>
      <name val="Meiryo UI"/>
      <family val="3"/>
      <charset val="128"/>
    </font>
    <font>
      <sz val="11"/>
      <color theme="1"/>
      <name val="ＭＳ 明朝"/>
      <family val="2"/>
      <charset val="128"/>
    </font>
    <font>
      <sz val="6"/>
      <name val="Meiryo UI"/>
      <family val="3"/>
      <charset val="128"/>
    </font>
    <font>
      <u/>
      <sz val="10"/>
      <name val="ＭＳ 明朝"/>
      <family val="1"/>
      <charset val="128"/>
    </font>
    <font>
      <sz val="9"/>
      <name val="ＭＳ Ｐゴシック"/>
      <family val="3"/>
      <charset val="128"/>
    </font>
    <font>
      <sz val="11"/>
      <color theme="1"/>
      <name val="ＭＳ Ｐゴシック"/>
      <family val="3"/>
      <charset val="128"/>
      <scheme val="minor"/>
    </font>
    <font>
      <sz val="11"/>
      <name val="HGSｺﾞｼｯｸM"/>
      <family val="3"/>
      <charset val="128"/>
    </font>
    <font>
      <b/>
      <sz val="11"/>
      <name val="HGSｺﾞｼｯｸM"/>
      <family val="3"/>
      <charset val="128"/>
    </font>
    <font>
      <sz val="11"/>
      <name val="HGｺﾞｼｯｸM"/>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4" tint="0.79998168889431442"/>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bottom style="hair">
        <color indexed="64"/>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dotted">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medium">
        <color indexed="64"/>
      </right>
      <top style="thin">
        <color indexed="64"/>
      </top>
      <bottom style="thin">
        <color indexed="64"/>
      </bottom>
      <diagonal style="thin">
        <color indexed="64"/>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auto="1"/>
      </left>
      <right style="hair">
        <color auto="1"/>
      </right>
      <top style="hair">
        <color auto="1"/>
      </top>
      <bottom style="hair">
        <color auto="1"/>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auto="1"/>
      </left>
      <right/>
      <top/>
      <bottom/>
      <diagonal/>
    </border>
    <border>
      <left/>
      <right style="hair">
        <color auto="1"/>
      </right>
      <top/>
      <bottom/>
      <diagonal/>
    </border>
  </borders>
  <cellStyleXfs count="90">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9"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11" fillId="0" borderId="0" applyNumberFormat="0" applyFill="0" applyBorder="0" applyAlignment="0" applyProtection="0">
      <alignment vertical="center"/>
    </xf>
    <xf numFmtId="38" fontId="9" fillId="0" borderId="0" applyFont="0" applyFill="0" applyBorder="0" applyAlignment="0" applyProtection="0">
      <alignment vertical="center"/>
    </xf>
    <xf numFmtId="38" fontId="32" fillId="0" borderId="0" applyFont="0" applyFill="0" applyBorder="0" applyAlignment="0" applyProtection="0"/>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1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176" fontId="9" fillId="0" borderId="0" applyFont="0" applyFill="0" applyBorder="0" applyAlignment="0" applyProtection="0"/>
    <xf numFmtId="0" fontId="26" fillId="7" borderId="4" applyNumberFormat="0" applyAlignment="0" applyProtection="0">
      <alignment vertical="center"/>
    </xf>
    <xf numFmtId="0" fontId="9" fillId="0" borderId="0">
      <alignment vertical="center"/>
    </xf>
    <xf numFmtId="0" fontId="9"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27" fillId="4" borderId="0" applyNumberFormat="0" applyBorder="0" applyAlignment="0" applyProtection="0">
      <alignment vertical="center"/>
    </xf>
    <xf numFmtId="38" fontId="9" fillId="0" borderId="0" applyFont="0" applyFill="0" applyBorder="0" applyAlignment="0" applyProtection="0"/>
    <xf numFmtId="0" fontId="9" fillId="0" borderId="0">
      <alignment vertical="center"/>
    </xf>
    <xf numFmtId="0" fontId="9" fillId="0" borderId="0">
      <alignment vertical="center"/>
    </xf>
    <xf numFmtId="0" fontId="35" fillId="0" borderId="0">
      <alignment vertical="center"/>
    </xf>
    <xf numFmtId="0" fontId="9" fillId="0" borderId="0">
      <alignment vertical="center"/>
    </xf>
    <xf numFmtId="0" fontId="9" fillId="0" borderId="0"/>
    <xf numFmtId="0" fontId="9" fillId="0" borderId="0">
      <alignment vertical="center"/>
    </xf>
    <xf numFmtId="0" fontId="8" fillId="0" borderId="0">
      <alignment vertical="center"/>
    </xf>
    <xf numFmtId="0" fontId="9" fillId="0" borderId="0">
      <alignment vertical="center"/>
    </xf>
    <xf numFmtId="0" fontId="32" fillId="0" borderId="0"/>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54" fillId="0" borderId="0" applyNumberFormat="0" applyFill="0" applyBorder="0" applyAlignment="0" applyProtection="0">
      <alignment vertical="top"/>
      <protection locked="0"/>
    </xf>
    <xf numFmtId="0" fontId="9" fillId="0" borderId="0"/>
    <xf numFmtId="0" fontId="9" fillId="0" borderId="0">
      <alignment vertical="center"/>
    </xf>
    <xf numFmtId="0" fontId="9" fillId="0" borderId="0">
      <alignment vertical="center"/>
    </xf>
    <xf numFmtId="0" fontId="56" fillId="0" borderId="0">
      <alignment vertical="center"/>
    </xf>
    <xf numFmtId="0" fontId="40" fillId="0" borderId="0">
      <alignment vertical="center"/>
    </xf>
    <xf numFmtId="38" fontId="56" fillId="0" borderId="0" applyFont="0" applyFill="0" applyBorder="0" applyAlignment="0" applyProtection="0">
      <alignment vertical="center"/>
    </xf>
    <xf numFmtId="9" fontId="56" fillId="0" borderId="0" applyFont="0" applyFill="0" applyBorder="0" applyAlignment="0" applyProtection="0">
      <alignment vertical="center"/>
    </xf>
    <xf numFmtId="38" fontId="40"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60" fillId="0" borderId="0">
      <alignment vertical="center"/>
    </xf>
    <xf numFmtId="38" fontId="60" fillId="0" borderId="0" applyFont="0" applyFill="0" applyBorder="0" applyAlignment="0" applyProtection="0">
      <alignment vertical="center"/>
    </xf>
    <xf numFmtId="0" fontId="1" fillId="0" borderId="0">
      <alignment vertical="center"/>
    </xf>
  </cellStyleXfs>
  <cellXfs count="434">
    <xf numFmtId="0" fontId="0" fillId="0" borderId="0" xfId="0"/>
    <xf numFmtId="0" fontId="34" fillId="24" borderId="0" xfId="0" applyFont="1" applyFill="1"/>
    <xf numFmtId="0" fontId="28" fillId="24" borderId="0" xfId="0" applyFont="1" applyFill="1"/>
    <xf numFmtId="0" fontId="28" fillId="24" borderId="0" xfId="0" applyFont="1" applyFill="1" applyAlignment="1">
      <alignment vertical="center"/>
    </xf>
    <xf numFmtId="0" fontId="46" fillId="24" borderId="69" xfId="60" applyFont="1" applyFill="1" applyBorder="1" applyAlignment="1">
      <alignment horizontal="center" vertical="center" wrapText="1"/>
    </xf>
    <xf numFmtId="182" fontId="46" fillId="24" borderId="69" xfId="60" applyNumberFormat="1" applyFont="1" applyFill="1" applyBorder="1" applyAlignment="1">
      <alignment vertical="center"/>
    </xf>
    <xf numFmtId="38" fontId="46" fillId="24" borderId="0" xfId="33" applyFont="1" applyFill="1" applyBorder="1" applyAlignment="1">
      <alignment vertical="center"/>
    </xf>
    <xf numFmtId="0" fontId="28" fillId="24" borderId="0" xfId="67" applyFont="1" applyFill="1">
      <alignment vertical="center"/>
    </xf>
    <xf numFmtId="0" fontId="28" fillId="0" borderId="0" xfId="67" applyFont="1">
      <alignment vertical="center"/>
    </xf>
    <xf numFmtId="0" fontId="46" fillId="24" borderId="0" xfId="67" applyFont="1" applyFill="1">
      <alignment vertical="center"/>
    </xf>
    <xf numFmtId="0" fontId="42" fillId="24" borderId="0" xfId="67" applyFont="1" applyFill="1" applyAlignment="1">
      <alignment horizontal="center" vertical="center"/>
    </xf>
    <xf numFmtId="0" fontId="46" fillId="24" borderId="0" xfId="67" applyFont="1" applyFill="1" applyAlignment="1">
      <alignment vertical="center" wrapText="1"/>
    </xf>
    <xf numFmtId="180" fontId="46" fillId="24" borderId="14" xfId="67" applyNumberFormat="1" applyFont="1" applyFill="1" applyBorder="1">
      <alignment vertical="center"/>
    </xf>
    <xf numFmtId="0" fontId="46" fillId="24" borderId="18" xfId="67" applyFont="1" applyFill="1" applyBorder="1">
      <alignment vertical="center"/>
    </xf>
    <xf numFmtId="180" fontId="46" fillId="24" borderId="0" xfId="67" applyNumberFormat="1" applyFont="1" applyFill="1" applyAlignment="1">
      <alignment vertical="center" shrinkToFit="1"/>
    </xf>
    <xf numFmtId="180" fontId="46" fillId="24" borderId="0" xfId="67" applyNumberFormat="1" applyFont="1" applyFill="1">
      <alignment vertical="center"/>
    </xf>
    <xf numFmtId="0" fontId="46" fillId="24" borderId="0" xfId="67" applyFont="1" applyFill="1" applyAlignment="1">
      <alignment vertical="center" textRotation="255" wrapText="1"/>
    </xf>
    <xf numFmtId="180" fontId="46" fillId="24" borderId="19" xfId="67" applyNumberFormat="1" applyFont="1" applyFill="1" applyBorder="1">
      <alignment vertical="center"/>
    </xf>
    <xf numFmtId="0" fontId="46" fillId="24" borderId="20" xfId="67" applyFont="1" applyFill="1" applyBorder="1">
      <alignment vertical="center"/>
    </xf>
    <xf numFmtId="0" fontId="46" fillId="27" borderId="20" xfId="67" applyFont="1" applyFill="1" applyBorder="1">
      <alignment vertical="center"/>
    </xf>
    <xf numFmtId="180" fontId="46" fillId="24" borderId="73" xfId="67" applyNumberFormat="1" applyFont="1" applyFill="1" applyBorder="1">
      <alignment vertical="center"/>
    </xf>
    <xf numFmtId="180" fontId="46" fillId="24" borderId="20" xfId="67" applyNumberFormat="1" applyFont="1" applyFill="1" applyBorder="1">
      <alignment vertical="center"/>
    </xf>
    <xf numFmtId="0" fontId="46" fillId="0" borderId="20" xfId="67" applyFont="1" applyBorder="1">
      <alignment vertical="center"/>
    </xf>
    <xf numFmtId="0" fontId="46" fillId="24" borderId="0" xfId="67" applyFont="1" applyFill="1" applyAlignment="1">
      <alignment horizontal="center" vertical="center" shrinkToFit="1"/>
    </xf>
    <xf numFmtId="0" fontId="46" fillId="24" borderId="69" xfId="67" applyFont="1" applyFill="1" applyBorder="1" applyAlignment="1">
      <alignment horizontal="center" vertical="center" textRotation="255" wrapText="1"/>
    </xf>
    <xf numFmtId="0" fontId="46" fillId="24" borderId="69" xfId="67" applyFont="1" applyFill="1" applyBorder="1" applyAlignment="1">
      <alignment vertical="center" wrapText="1"/>
    </xf>
    <xf numFmtId="0" fontId="46" fillId="24" borderId="69" xfId="67" applyFont="1" applyFill="1" applyBorder="1" applyAlignment="1">
      <alignment horizontal="center" vertical="center" wrapText="1"/>
    </xf>
    <xf numFmtId="179" fontId="46" fillId="24" borderId="69" xfId="67" applyNumberFormat="1" applyFont="1" applyFill="1" applyBorder="1" applyAlignment="1">
      <alignment horizontal="right" vertical="center"/>
    </xf>
    <xf numFmtId="179" fontId="46" fillId="24" borderId="69" xfId="67" applyNumberFormat="1" applyFont="1" applyFill="1" applyBorder="1" applyAlignment="1">
      <alignment horizontal="right" vertical="center" wrapText="1"/>
    </xf>
    <xf numFmtId="180" fontId="46" fillId="24" borderId="69" xfId="67" applyNumberFormat="1" applyFont="1" applyFill="1" applyBorder="1">
      <alignment vertical="center"/>
    </xf>
    <xf numFmtId="0" fontId="28" fillId="24" borderId="69" xfId="67" applyFont="1" applyFill="1" applyBorder="1" applyAlignment="1">
      <alignment horizontal="center" vertical="center"/>
    </xf>
    <xf numFmtId="180" fontId="46" fillId="24" borderId="69" xfId="67" applyNumberFormat="1" applyFont="1" applyFill="1" applyBorder="1" applyAlignment="1">
      <alignment horizontal="center" vertical="center"/>
    </xf>
    <xf numFmtId="0" fontId="28" fillId="24" borderId="69" xfId="67" applyFont="1" applyFill="1" applyBorder="1">
      <alignment vertical="center"/>
    </xf>
    <xf numFmtId="0" fontId="46" fillId="25" borderId="52" xfId="67" applyFont="1" applyFill="1" applyBorder="1" applyAlignment="1">
      <alignment horizontal="center" vertical="center"/>
    </xf>
    <xf numFmtId="0" fontId="46" fillId="25" borderId="53" xfId="67" applyFont="1" applyFill="1" applyBorder="1" applyAlignment="1">
      <alignment horizontal="center" vertical="center"/>
    </xf>
    <xf numFmtId="0" fontId="46" fillId="25" borderId="54" xfId="67" applyFont="1" applyFill="1" applyBorder="1" applyAlignment="1">
      <alignment horizontal="center" vertical="center"/>
    </xf>
    <xf numFmtId="0" fontId="28" fillId="0" borderId="29" xfId="67" applyFont="1" applyBorder="1">
      <alignment vertical="center"/>
    </xf>
    <xf numFmtId="0" fontId="46" fillId="25" borderId="50" xfId="67" applyFont="1" applyFill="1" applyBorder="1">
      <alignment vertical="center"/>
    </xf>
    <xf numFmtId="0" fontId="50" fillId="25" borderId="44" xfId="67" applyFont="1" applyFill="1" applyBorder="1" applyAlignment="1">
      <alignment horizontal="center" vertical="center"/>
    </xf>
    <xf numFmtId="0" fontId="50" fillId="25" borderId="37" xfId="67" applyFont="1" applyFill="1" applyBorder="1" applyAlignment="1">
      <alignment horizontal="center" vertical="center"/>
    </xf>
    <xf numFmtId="0" fontId="46" fillId="24" borderId="13" xfId="67" applyFont="1" applyFill="1" applyBorder="1">
      <alignment vertical="center"/>
    </xf>
    <xf numFmtId="0" fontId="31" fillId="24" borderId="0" xfId="67" applyFont="1" applyFill="1">
      <alignment vertical="center"/>
    </xf>
    <xf numFmtId="183" fontId="47" fillId="24" borderId="0" xfId="67" applyNumberFormat="1" applyFont="1" applyFill="1">
      <alignment vertical="center"/>
    </xf>
    <xf numFmtId="0" fontId="46" fillId="24" borderId="0" xfId="67" applyFont="1" applyFill="1" applyAlignment="1">
      <alignment horizontal="left" vertical="center"/>
    </xf>
    <xf numFmtId="0" fontId="30" fillId="24" borderId="0" xfId="0" applyFont="1" applyFill="1"/>
    <xf numFmtId="0" fontId="30" fillId="24" borderId="0" xfId="0" applyFont="1" applyFill="1" applyAlignment="1">
      <alignment vertical="center"/>
    </xf>
    <xf numFmtId="0" fontId="33" fillId="24" borderId="0" xfId="0" applyFont="1" applyFill="1" applyAlignment="1">
      <alignment vertical="center"/>
    </xf>
    <xf numFmtId="0" fontId="33" fillId="24" borderId="0" xfId="0" applyFont="1" applyFill="1"/>
    <xf numFmtId="184" fontId="34" fillId="24" borderId="0" xfId="0" applyNumberFormat="1" applyFont="1" applyFill="1"/>
    <xf numFmtId="0" fontId="28" fillId="24" borderId="0" xfId="0" applyFont="1" applyFill="1" applyAlignment="1">
      <alignment horizontal="left" vertical="center"/>
    </xf>
    <xf numFmtId="0" fontId="44" fillId="24" borderId="0" xfId="0" applyFont="1" applyFill="1" applyAlignment="1" applyProtection="1">
      <alignment vertical="top"/>
      <protection locked="0"/>
    </xf>
    <xf numFmtId="0" fontId="53" fillId="24" borderId="0" xfId="0" applyFont="1" applyFill="1" applyAlignment="1">
      <alignment vertical="center"/>
    </xf>
    <xf numFmtId="0" fontId="37" fillId="24" borderId="0" xfId="0" applyFont="1" applyFill="1" applyAlignment="1">
      <alignment horizontal="center"/>
    </xf>
    <xf numFmtId="0" fontId="36" fillId="24" borderId="0" xfId="0" applyFont="1" applyFill="1"/>
    <xf numFmtId="0" fontId="38" fillId="24" borderId="0" xfId="0" applyFont="1" applyFill="1" applyAlignment="1">
      <alignment horizontal="center"/>
    </xf>
    <xf numFmtId="0" fontId="38" fillId="24" borderId="0" xfId="0" applyFont="1" applyFill="1" applyAlignment="1">
      <alignment horizontal="centerContinuous"/>
    </xf>
    <xf numFmtId="0" fontId="30" fillId="24" borderId="0" xfId="0" applyFont="1" applyFill="1" applyAlignment="1">
      <alignment horizontal="center"/>
    </xf>
    <xf numFmtId="0" fontId="29" fillId="24" borderId="0" xfId="0" applyFont="1" applyFill="1" applyAlignment="1">
      <alignment horizontal="center"/>
    </xf>
    <xf numFmtId="0" fontId="36" fillId="24" borderId="0" xfId="0" applyFont="1" applyFill="1" applyAlignment="1">
      <alignment horizontal="center"/>
    </xf>
    <xf numFmtId="182" fontId="46" fillId="24" borderId="0" xfId="67" applyNumberFormat="1" applyFont="1" applyFill="1">
      <alignment vertical="center"/>
    </xf>
    <xf numFmtId="182" fontId="46" fillId="24" borderId="0" xfId="60" applyNumberFormat="1" applyFont="1" applyFill="1" applyAlignment="1">
      <alignment vertical="center"/>
    </xf>
    <xf numFmtId="0" fontId="46" fillId="24" borderId="0" xfId="67" applyFont="1" applyFill="1" applyAlignment="1">
      <alignment horizontal="center" vertical="center" textRotation="255" wrapText="1"/>
    </xf>
    <xf numFmtId="181" fontId="46" fillId="24" borderId="0" xfId="67" applyNumberFormat="1" applyFont="1" applyFill="1" applyAlignment="1">
      <alignment horizontal="right" vertical="center" wrapText="1"/>
    </xf>
    <xf numFmtId="181" fontId="46" fillId="24" borderId="0" xfId="67" applyNumberFormat="1" applyFont="1" applyFill="1">
      <alignment vertical="center"/>
    </xf>
    <xf numFmtId="0" fontId="50" fillId="24" borderId="0" xfId="67" applyFont="1" applyFill="1" applyAlignment="1">
      <alignment horizontal="center" vertical="center"/>
    </xf>
    <xf numFmtId="180" fontId="46" fillId="24" borderId="0" xfId="67" applyNumberFormat="1" applyFont="1" applyFill="1" applyAlignment="1">
      <alignment vertical="center" wrapText="1"/>
    </xf>
    <xf numFmtId="185" fontId="46" fillId="24" borderId="0" xfId="67" applyNumberFormat="1" applyFont="1" applyFill="1" applyAlignment="1">
      <alignment horizontal="right" vertical="center" wrapText="1"/>
    </xf>
    <xf numFmtId="185" fontId="46" fillId="24" borderId="0" xfId="67" applyNumberFormat="1" applyFont="1" applyFill="1" applyAlignment="1">
      <alignment horizontal="left" vertical="center"/>
    </xf>
    <xf numFmtId="185" fontId="46" fillId="24" borderId="0" xfId="67" applyNumberFormat="1" applyFont="1" applyFill="1" applyAlignment="1">
      <alignment horizontal="right" vertical="center"/>
    </xf>
    <xf numFmtId="185" fontId="46" fillId="25" borderId="52" xfId="67" applyNumberFormat="1" applyFont="1" applyFill="1" applyBorder="1" applyAlignment="1">
      <alignment horizontal="right" vertical="center"/>
    </xf>
    <xf numFmtId="185" fontId="46" fillId="25" borderId="53" xfId="67" applyNumberFormat="1" applyFont="1" applyFill="1" applyBorder="1" applyAlignment="1">
      <alignment horizontal="right" vertical="center"/>
    </xf>
    <xf numFmtId="185" fontId="46" fillId="25" borderId="54" xfId="67" applyNumberFormat="1" applyFont="1" applyFill="1" applyBorder="1" applyAlignment="1">
      <alignment horizontal="right" vertical="center"/>
    </xf>
    <xf numFmtId="0" fontId="42" fillId="24" borderId="0" xfId="0" applyFont="1" applyFill="1" applyAlignment="1">
      <alignment vertical="center"/>
    </xf>
    <xf numFmtId="0" fontId="46" fillId="24" borderId="0" xfId="67" applyFont="1" applyFill="1" applyAlignment="1">
      <alignment horizontal="left" vertical="center" wrapText="1"/>
    </xf>
    <xf numFmtId="0" fontId="46" fillId="24" borderId="0" xfId="67" applyFont="1" applyFill="1" applyAlignment="1">
      <alignment horizontal="center" vertical="center"/>
    </xf>
    <xf numFmtId="0" fontId="46" fillId="24" borderId="0" xfId="67" applyFont="1" applyFill="1" applyAlignment="1">
      <alignment horizontal="center" vertical="center" wrapText="1"/>
    </xf>
    <xf numFmtId="0" fontId="0" fillId="24" borderId="0" xfId="0" applyFill="1" applyAlignment="1" applyProtection="1">
      <alignment vertical="top"/>
      <protection locked="0"/>
    </xf>
    <xf numFmtId="0" fontId="46" fillId="24" borderId="0" xfId="67" applyFont="1" applyFill="1" applyAlignment="1">
      <alignment horizontal="right" vertical="center"/>
    </xf>
    <xf numFmtId="0" fontId="49" fillId="24" borderId="0" xfId="67" applyFont="1" applyFill="1" applyAlignment="1">
      <alignment horizontal="center" vertical="center" wrapText="1"/>
    </xf>
    <xf numFmtId="0" fontId="46" fillId="24" borderId="0" xfId="67" applyFont="1" applyFill="1" applyAlignment="1">
      <alignment horizontal="right" vertical="center" wrapText="1"/>
    </xf>
    <xf numFmtId="0" fontId="49" fillId="26" borderId="49" xfId="67" applyFont="1" applyFill="1" applyBorder="1" applyAlignment="1">
      <alignment horizontal="center" vertical="center"/>
    </xf>
    <xf numFmtId="0" fontId="49" fillId="26" borderId="32" xfId="67" applyFont="1" applyFill="1" applyBorder="1" applyAlignment="1">
      <alignment horizontal="center" vertical="center"/>
    </xf>
    <xf numFmtId="0" fontId="28" fillId="24" borderId="81" xfId="0" applyFont="1" applyFill="1" applyBorder="1" applyAlignment="1">
      <alignment vertical="center"/>
    </xf>
    <xf numFmtId="0" fontId="28" fillId="24" borderId="78" xfId="0" applyFont="1" applyFill="1" applyBorder="1" applyAlignment="1">
      <alignment vertical="center"/>
    </xf>
    <xf numFmtId="0" fontId="28" fillId="24" borderId="26" xfId="0" applyFont="1" applyFill="1" applyBorder="1" applyAlignment="1">
      <alignment vertical="center"/>
    </xf>
    <xf numFmtId="187" fontId="61" fillId="27" borderId="40" xfId="67" applyNumberFormat="1" applyFont="1" applyFill="1" applyBorder="1">
      <alignment vertical="center"/>
    </xf>
    <xf numFmtId="187" fontId="61" fillId="27" borderId="24" xfId="67" applyNumberFormat="1" applyFont="1" applyFill="1" applyBorder="1">
      <alignment vertical="center"/>
    </xf>
    <xf numFmtId="187" fontId="61" fillId="27" borderId="56" xfId="67" applyNumberFormat="1" applyFont="1" applyFill="1" applyBorder="1">
      <alignment vertical="center"/>
    </xf>
    <xf numFmtId="187" fontId="61" fillId="0" borderId="40" xfId="67" applyNumberFormat="1" applyFont="1" applyBorder="1">
      <alignment vertical="center"/>
    </xf>
    <xf numFmtId="187" fontId="61" fillId="0" borderId="24" xfId="67" applyNumberFormat="1" applyFont="1" applyBorder="1">
      <alignment vertical="center"/>
    </xf>
    <xf numFmtId="187" fontId="61" fillId="0" borderId="56" xfId="67" applyNumberFormat="1" applyFont="1" applyBorder="1">
      <alignment vertical="center"/>
    </xf>
    <xf numFmtId="187" fontId="61" fillId="24" borderId="74" xfId="67" applyNumberFormat="1" applyFont="1" applyFill="1" applyBorder="1">
      <alignment vertical="center"/>
    </xf>
    <xf numFmtId="187" fontId="61" fillId="24" borderId="75" xfId="67" applyNumberFormat="1" applyFont="1" applyFill="1" applyBorder="1">
      <alignment vertical="center"/>
    </xf>
    <xf numFmtId="187" fontId="61" fillId="24" borderId="39" xfId="67" applyNumberFormat="1" applyFont="1" applyFill="1" applyBorder="1">
      <alignment vertical="center"/>
    </xf>
    <xf numFmtId="187" fontId="61" fillId="27" borderId="40" xfId="33" applyNumberFormat="1" applyFont="1" applyFill="1" applyBorder="1" applyAlignment="1">
      <alignment vertical="center"/>
    </xf>
    <xf numFmtId="187" fontId="61" fillId="27" borderId="24" xfId="33" applyNumberFormat="1" applyFont="1" applyFill="1" applyBorder="1" applyAlignment="1">
      <alignment vertical="center"/>
    </xf>
    <xf numFmtId="187" fontId="61" fillId="27" borderId="58" xfId="33" applyNumberFormat="1" applyFont="1" applyFill="1" applyBorder="1" applyAlignment="1">
      <alignment vertical="center"/>
    </xf>
    <xf numFmtId="187" fontId="61" fillId="0" borderId="40" xfId="67" applyNumberFormat="1" applyFont="1" applyBorder="1" applyAlignment="1">
      <alignment horizontal="right" vertical="center"/>
    </xf>
    <xf numFmtId="187" fontId="61" fillId="0" borderId="24" xfId="67" applyNumberFormat="1" applyFont="1" applyBorder="1" applyAlignment="1">
      <alignment horizontal="right" vertical="center"/>
    </xf>
    <xf numFmtId="187" fontId="61" fillId="0" borderId="58" xfId="67" applyNumberFormat="1" applyFont="1" applyBorder="1" applyAlignment="1">
      <alignment horizontal="right" vertical="center"/>
    </xf>
    <xf numFmtId="187" fontId="61" fillId="0" borderId="40" xfId="67" applyNumberFormat="1" applyFont="1" applyBorder="1" applyAlignment="1">
      <alignment horizontal="right" vertical="center" wrapText="1"/>
    </xf>
    <xf numFmtId="187" fontId="61" fillId="0" borderId="24" xfId="67" applyNumberFormat="1" applyFont="1" applyBorder="1" applyAlignment="1">
      <alignment horizontal="right" vertical="center" wrapText="1"/>
    </xf>
    <xf numFmtId="187" fontId="61" fillId="0" borderId="58" xfId="67" applyNumberFormat="1" applyFont="1" applyBorder="1" applyAlignment="1">
      <alignment horizontal="right" vertical="center" wrapText="1"/>
    </xf>
    <xf numFmtId="187" fontId="61" fillId="0" borderId="56" xfId="67" applyNumberFormat="1" applyFont="1" applyBorder="1" applyAlignment="1">
      <alignment horizontal="right" vertical="center"/>
    </xf>
    <xf numFmtId="186" fontId="61" fillId="0" borderId="60" xfId="67" applyNumberFormat="1" applyFont="1" applyBorder="1" applyAlignment="1">
      <alignment horizontal="right" vertical="center"/>
    </xf>
    <xf numFmtId="186" fontId="61" fillId="0" borderId="61" xfId="67" applyNumberFormat="1" applyFont="1" applyBorder="1" applyAlignment="1">
      <alignment horizontal="right" vertical="center"/>
    </xf>
    <xf numFmtId="186" fontId="61" fillId="0" borderId="76" xfId="67" applyNumberFormat="1" applyFont="1" applyBorder="1" applyAlignment="1">
      <alignment horizontal="right" vertical="center"/>
    </xf>
    <xf numFmtId="38" fontId="63" fillId="27" borderId="40" xfId="33" applyFont="1" applyFill="1" applyBorder="1" applyAlignment="1">
      <alignment vertical="center"/>
    </xf>
    <xf numFmtId="38" fontId="63" fillId="27" borderId="24" xfId="33" applyFont="1" applyFill="1" applyBorder="1" applyAlignment="1">
      <alignment vertical="center"/>
    </xf>
    <xf numFmtId="38" fontId="63" fillId="27" borderId="58" xfId="33" applyFont="1" applyFill="1" applyBorder="1" applyAlignment="1">
      <alignment vertical="center"/>
    </xf>
    <xf numFmtId="181" fontId="63" fillId="0" borderId="40" xfId="67" applyNumberFormat="1" applyFont="1" applyBorder="1">
      <alignment vertical="center"/>
    </xf>
    <xf numFmtId="181" fontId="63" fillId="0" borderId="24" xfId="67" applyNumberFormat="1" applyFont="1" applyBorder="1">
      <alignment vertical="center"/>
    </xf>
    <xf numFmtId="181" fontId="63" fillId="0" borderId="56" xfId="67" applyNumberFormat="1" applyFont="1" applyBorder="1">
      <alignment vertical="center"/>
    </xf>
    <xf numFmtId="185" fontId="63" fillId="27" borderId="40" xfId="33" applyNumberFormat="1" applyFont="1" applyFill="1" applyBorder="1" applyAlignment="1">
      <alignment horizontal="right" vertical="center"/>
    </xf>
    <xf numFmtId="185" fontId="63" fillId="27" borderId="24" xfId="33" applyNumberFormat="1" applyFont="1" applyFill="1" applyBorder="1" applyAlignment="1">
      <alignment horizontal="right" vertical="center"/>
    </xf>
    <xf numFmtId="185" fontId="63" fillId="27" borderId="58" xfId="33" applyNumberFormat="1" applyFont="1" applyFill="1" applyBorder="1" applyAlignment="1">
      <alignment horizontal="right" vertical="center"/>
    </xf>
    <xf numFmtId="185" fontId="63" fillId="0" borderId="40" xfId="67" applyNumberFormat="1" applyFont="1" applyBorder="1" applyAlignment="1">
      <alignment horizontal="right" vertical="center"/>
    </xf>
    <xf numFmtId="185" fontId="63" fillId="0" borderId="24" xfId="67" applyNumberFormat="1" applyFont="1" applyBorder="1" applyAlignment="1">
      <alignment horizontal="right" vertical="center"/>
    </xf>
    <xf numFmtId="185" fontId="63" fillId="0" borderId="56" xfId="67" applyNumberFormat="1" applyFont="1" applyBorder="1" applyAlignment="1">
      <alignment horizontal="right" vertical="center"/>
    </xf>
    <xf numFmtId="0" fontId="63" fillId="27" borderId="30" xfId="67" applyFont="1" applyFill="1" applyBorder="1" applyAlignment="1">
      <alignment horizontal="center" vertical="center" wrapText="1"/>
    </xf>
    <xf numFmtId="0" fontId="63" fillId="27" borderId="19" xfId="67" applyFont="1" applyFill="1" applyBorder="1" applyAlignment="1">
      <alignment horizontal="center" vertical="center" wrapText="1"/>
    </xf>
    <xf numFmtId="0" fontId="63" fillId="27" borderId="23" xfId="67" applyFont="1" applyFill="1" applyBorder="1" applyAlignment="1">
      <alignment vertical="center" wrapText="1"/>
    </xf>
    <xf numFmtId="0" fontId="63" fillId="27" borderId="22" xfId="67" applyFont="1" applyFill="1" applyBorder="1" applyAlignment="1">
      <alignment vertical="center" wrapText="1"/>
    </xf>
    <xf numFmtId="0" fontId="63" fillId="27" borderId="19" xfId="67" applyFont="1" applyFill="1" applyBorder="1" applyAlignment="1">
      <alignment vertical="center" wrapText="1"/>
    </xf>
    <xf numFmtId="0" fontId="63" fillId="27" borderId="23" xfId="67" applyFont="1" applyFill="1" applyBorder="1" applyAlignment="1">
      <alignment horizontal="right" vertical="center"/>
    </xf>
    <xf numFmtId="0" fontId="63" fillId="27" borderId="22" xfId="67" applyFont="1" applyFill="1" applyBorder="1" applyAlignment="1">
      <alignment horizontal="right" vertical="center"/>
    </xf>
    <xf numFmtId="0" fontId="63" fillId="27" borderId="19" xfId="67" applyFont="1" applyFill="1" applyBorder="1" applyAlignment="1">
      <alignment horizontal="right" vertical="center"/>
    </xf>
    <xf numFmtId="0" fontId="63" fillId="27" borderId="58" xfId="67" applyFont="1" applyFill="1" applyBorder="1" applyAlignment="1">
      <alignment vertical="center" wrapText="1"/>
    </xf>
    <xf numFmtId="182" fontId="61" fillId="27" borderId="18" xfId="60" applyNumberFormat="1" applyFont="1" applyFill="1" applyBorder="1" applyAlignment="1">
      <alignment vertical="center"/>
    </xf>
    <xf numFmtId="182" fontId="61" fillId="27" borderId="20" xfId="60" applyNumberFormat="1" applyFont="1" applyFill="1" applyBorder="1" applyAlignment="1">
      <alignment vertical="center"/>
    </xf>
    <xf numFmtId="182" fontId="61" fillId="25" borderId="71" xfId="67" applyNumberFormat="1" applyFont="1" applyFill="1" applyBorder="1">
      <alignment vertical="center"/>
    </xf>
    <xf numFmtId="182" fontId="61" fillId="25" borderId="72" xfId="67" applyNumberFormat="1" applyFont="1" applyFill="1" applyBorder="1">
      <alignment vertical="center"/>
    </xf>
    <xf numFmtId="182" fontId="61" fillId="25" borderId="23" xfId="60" applyNumberFormat="1" applyFont="1" applyFill="1" applyBorder="1" applyAlignment="1">
      <alignment vertical="center"/>
    </xf>
    <xf numFmtId="0" fontId="29" fillId="24" borderId="80" xfId="0" applyFont="1" applyFill="1" applyBorder="1" applyAlignment="1">
      <alignment horizontal="center" vertical="center"/>
    </xf>
    <xf numFmtId="0" fontId="43" fillId="24" borderId="80" xfId="0" applyFont="1" applyFill="1" applyBorder="1" applyAlignment="1" applyProtection="1">
      <alignment horizontal="center" vertical="center"/>
      <protection locked="0"/>
    </xf>
    <xf numFmtId="0" fontId="31" fillId="24" borderId="80" xfId="0" applyFont="1" applyFill="1" applyBorder="1" applyAlignment="1" applyProtection="1">
      <alignment horizontal="center" vertical="center"/>
      <protection locked="0"/>
    </xf>
    <xf numFmtId="0" fontId="0" fillId="24" borderId="80" xfId="0" applyFill="1" applyBorder="1" applyAlignment="1">
      <alignment horizontal="center" vertical="center"/>
    </xf>
    <xf numFmtId="49" fontId="43" fillId="24" borderId="80" xfId="0" applyNumberFormat="1" applyFont="1" applyFill="1" applyBorder="1" applyAlignment="1" applyProtection="1">
      <alignment horizontal="center" vertical="center"/>
      <protection locked="0"/>
    </xf>
    <xf numFmtId="49" fontId="43" fillId="24" borderId="80" xfId="0" applyNumberFormat="1" applyFont="1" applyFill="1" applyBorder="1" applyAlignment="1">
      <alignment horizontal="center" vertical="center"/>
    </xf>
    <xf numFmtId="0" fontId="28" fillId="24" borderId="80" xfId="0" applyFont="1" applyFill="1" applyBorder="1" applyAlignment="1">
      <alignment horizontal="left" vertical="center" wrapText="1"/>
    </xf>
    <xf numFmtId="0" fontId="28" fillId="24" borderId="80" xfId="0" applyFont="1" applyFill="1" applyBorder="1" applyAlignment="1">
      <alignment horizontal="left" vertical="center"/>
    </xf>
    <xf numFmtId="0" fontId="29" fillId="24" borderId="83" xfId="0" applyFont="1" applyFill="1" applyBorder="1" applyAlignment="1">
      <alignment horizontal="center" vertical="center"/>
    </xf>
    <xf numFmtId="0" fontId="29" fillId="24" borderId="84" xfId="0" applyFont="1" applyFill="1" applyBorder="1" applyAlignment="1">
      <alignment horizontal="center" vertical="center"/>
    </xf>
    <xf numFmtId="186" fontId="41" fillId="24" borderId="83" xfId="0" applyNumberFormat="1" applyFont="1" applyFill="1" applyBorder="1" applyAlignment="1">
      <alignment horizontal="right" vertical="center" wrapText="1"/>
    </xf>
    <xf numFmtId="186" fontId="41" fillId="24" borderId="84" xfId="0" applyNumberFormat="1" applyFont="1" applyFill="1" applyBorder="1" applyAlignment="1">
      <alignment horizontal="right" vertical="center" wrapText="1"/>
    </xf>
    <xf numFmtId="0" fontId="59" fillId="24" borderId="83" xfId="0" applyFont="1" applyFill="1" applyBorder="1" applyAlignment="1">
      <alignment horizontal="center" vertical="center"/>
    </xf>
    <xf numFmtId="0" fontId="59" fillId="24" borderId="78" xfId="0" applyFont="1" applyFill="1" applyBorder="1" applyAlignment="1">
      <alignment horizontal="center" vertical="center"/>
    </xf>
    <xf numFmtId="0" fontId="59" fillId="24" borderId="84" xfId="0" applyFont="1" applyFill="1" applyBorder="1" applyAlignment="1">
      <alignment horizontal="center" vertical="center"/>
    </xf>
    <xf numFmtId="0" fontId="59" fillId="24" borderId="79" xfId="0" applyFont="1" applyFill="1" applyBorder="1" applyAlignment="1">
      <alignment horizontal="center" vertical="center"/>
    </xf>
    <xf numFmtId="186" fontId="41" fillId="24" borderId="83" xfId="0" applyNumberFormat="1" applyFont="1" applyFill="1" applyBorder="1" applyAlignment="1">
      <alignment horizontal="right" vertical="center"/>
    </xf>
    <xf numFmtId="186" fontId="41" fillId="24" borderId="84" xfId="0" applyNumberFormat="1" applyFont="1" applyFill="1" applyBorder="1" applyAlignment="1">
      <alignment horizontal="right" vertical="center"/>
    </xf>
    <xf numFmtId="0" fontId="43" fillId="24" borderId="26" xfId="0" applyFont="1" applyFill="1" applyBorder="1" applyAlignment="1">
      <alignment horizontal="center" vertical="center"/>
    </xf>
    <xf numFmtId="0" fontId="39" fillId="24" borderId="0" xfId="0" applyFont="1" applyFill="1" applyAlignment="1">
      <alignment horizontal="center" vertical="center" shrinkToFit="1"/>
    </xf>
    <xf numFmtId="0" fontId="39" fillId="24" borderId="0" xfId="0" applyFont="1" applyFill="1" applyAlignment="1">
      <alignment horizontal="center" vertical="center"/>
    </xf>
    <xf numFmtId="0" fontId="28" fillId="24" borderId="0" xfId="0" applyFont="1" applyFill="1" applyAlignment="1">
      <alignment horizontal="left"/>
    </xf>
    <xf numFmtId="0" fontId="28" fillId="24" borderId="0" xfId="0" applyFont="1" applyFill="1" applyAlignment="1">
      <alignment horizontal="center"/>
    </xf>
    <xf numFmtId="0" fontId="30" fillId="24" borderId="80" xfId="0" applyFont="1" applyFill="1" applyBorder="1" applyAlignment="1">
      <alignment horizontal="center" vertical="center" wrapText="1"/>
    </xf>
    <xf numFmtId="0" fontId="30" fillId="24" borderId="80" xfId="0" applyFont="1" applyFill="1" applyBorder="1" applyAlignment="1">
      <alignment horizontal="center" vertical="center"/>
    </xf>
    <xf numFmtId="0" fontId="28" fillId="24" borderId="85" xfId="0" applyFont="1" applyFill="1" applyBorder="1" applyAlignment="1">
      <alignment horizontal="left" vertical="center"/>
    </xf>
    <xf numFmtId="0" fontId="28" fillId="24" borderId="0" xfId="0" applyFont="1" applyFill="1" applyAlignment="1">
      <alignment horizontal="left" vertical="center"/>
    </xf>
    <xf numFmtId="0" fontId="28" fillId="24" borderId="86" xfId="0" applyFont="1" applyFill="1" applyBorder="1" applyAlignment="1">
      <alignment horizontal="left" vertical="center"/>
    </xf>
    <xf numFmtId="0" fontId="28" fillId="24" borderId="79" xfId="0" applyFont="1" applyFill="1" applyBorder="1" applyAlignment="1">
      <alignment horizontal="left" vertical="center"/>
    </xf>
    <xf numFmtId="0" fontId="28" fillId="24" borderId="25" xfId="0" applyFont="1" applyFill="1" applyBorder="1" applyAlignment="1">
      <alignment horizontal="left" vertical="center"/>
    </xf>
    <xf numFmtId="0" fontId="28" fillId="24" borderId="82" xfId="0" applyFont="1" applyFill="1" applyBorder="1" applyAlignment="1">
      <alignment horizontal="left" vertical="center"/>
    </xf>
    <xf numFmtId="0" fontId="46" fillId="24" borderId="13" xfId="67" applyFont="1" applyFill="1" applyBorder="1" applyAlignment="1">
      <alignment horizontal="left" vertical="center"/>
    </xf>
    <xf numFmtId="0" fontId="46" fillId="24" borderId="0" xfId="67" applyFont="1" applyFill="1" applyAlignment="1">
      <alignment horizontal="left" vertical="center" wrapText="1"/>
    </xf>
    <xf numFmtId="0" fontId="52" fillId="24" borderId="0" xfId="67" applyFont="1" applyFill="1" applyAlignment="1">
      <alignment horizontal="center" vertical="center" textRotation="180"/>
    </xf>
    <xf numFmtId="179" fontId="61" fillId="27" borderId="59" xfId="67" applyNumberFormat="1" applyFont="1" applyFill="1" applyBorder="1" applyAlignment="1">
      <alignment vertical="center" wrapText="1"/>
    </xf>
    <xf numFmtId="179" fontId="61" fillId="27" borderId="36" xfId="67" applyNumberFormat="1" applyFont="1" applyFill="1" applyBorder="1" applyAlignment="1">
      <alignment vertical="center" wrapText="1"/>
    </xf>
    <xf numFmtId="179" fontId="61" fillId="27" borderId="38" xfId="67" applyNumberFormat="1" applyFont="1" applyFill="1" applyBorder="1" applyAlignment="1">
      <alignment vertical="center" wrapText="1"/>
    </xf>
    <xf numFmtId="183" fontId="61" fillId="27" borderId="59" xfId="67" applyNumberFormat="1" applyFont="1" applyFill="1" applyBorder="1" applyAlignment="1">
      <alignment vertical="center" wrapText="1"/>
    </xf>
    <xf numFmtId="183" fontId="61" fillId="27" borderId="36" xfId="67" applyNumberFormat="1" applyFont="1" applyFill="1" applyBorder="1" applyAlignment="1">
      <alignment vertical="center" wrapText="1"/>
    </xf>
    <xf numFmtId="183" fontId="61" fillId="27" borderId="62" xfId="67" applyNumberFormat="1" applyFont="1" applyFill="1" applyBorder="1" applyAlignment="1">
      <alignment vertical="center" wrapText="1"/>
    </xf>
    <xf numFmtId="0" fontId="61" fillId="27" borderId="35" xfId="67" applyFont="1" applyFill="1" applyBorder="1" applyAlignment="1">
      <alignment vertical="center" wrapText="1"/>
    </xf>
    <xf numFmtId="0" fontId="61" fillId="27" borderId="38" xfId="67" applyFont="1" applyFill="1" applyBorder="1" applyAlignment="1">
      <alignment vertical="center" wrapText="1"/>
    </xf>
    <xf numFmtId="0" fontId="61" fillId="27" borderId="59" xfId="67" applyFont="1" applyFill="1" applyBorder="1" applyAlignment="1">
      <alignment vertical="center" wrapText="1"/>
    </xf>
    <xf numFmtId="0" fontId="61" fillId="27" borderId="36" xfId="67" applyFont="1" applyFill="1" applyBorder="1" applyAlignment="1">
      <alignment vertical="center" wrapText="1"/>
    </xf>
    <xf numFmtId="0" fontId="61" fillId="27" borderId="59" xfId="67" applyFont="1" applyFill="1" applyBorder="1" applyAlignment="1">
      <alignment horizontal="center" vertical="center"/>
    </xf>
    <xf numFmtId="0" fontId="61" fillId="27" borderId="36" xfId="67" applyFont="1" applyFill="1" applyBorder="1" applyAlignment="1">
      <alignment horizontal="center" vertical="center"/>
    </xf>
    <xf numFmtId="0" fontId="61" fillId="27" borderId="38" xfId="67" applyFont="1" applyFill="1" applyBorder="1" applyAlignment="1">
      <alignment horizontal="center" vertical="center"/>
    </xf>
    <xf numFmtId="0" fontId="61" fillId="27" borderId="59" xfId="67" applyFont="1" applyFill="1" applyBorder="1" applyAlignment="1">
      <alignment horizontal="center" vertical="center" wrapText="1"/>
    </xf>
    <xf numFmtId="0" fontId="61" fillId="27" borderId="36" xfId="67" applyFont="1" applyFill="1" applyBorder="1" applyAlignment="1">
      <alignment horizontal="center" vertical="center" wrapText="1"/>
    </xf>
    <xf numFmtId="0" fontId="61" fillId="27" borderId="38" xfId="67" applyFont="1" applyFill="1" applyBorder="1" applyAlignment="1">
      <alignment horizontal="center" vertical="center" wrapText="1"/>
    </xf>
    <xf numFmtId="0" fontId="61" fillId="27" borderId="30" xfId="67" applyFont="1" applyFill="1" applyBorder="1" applyAlignment="1">
      <alignment vertical="center" wrapText="1"/>
    </xf>
    <xf numFmtId="0" fontId="61" fillId="27" borderId="19" xfId="67" applyFont="1" applyFill="1" applyBorder="1" applyAlignment="1">
      <alignment vertical="center" wrapText="1"/>
    </xf>
    <xf numFmtId="0" fontId="61" fillId="27" borderId="23" xfId="67" applyFont="1" applyFill="1" applyBorder="1" applyAlignment="1">
      <alignment vertical="center" wrapText="1"/>
    </xf>
    <xf numFmtId="0" fontId="61" fillId="27" borderId="22" xfId="67" applyFont="1" applyFill="1" applyBorder="1" applyAlignment="1">
      <alignment vertical="center" wrapText="1"/>
    </xf>
    <xf numFmtId="0" fontId="61" fillId="27" borderId="23" xfId="67" applyFont="1" applyFill="1" applyBorder="1" applyAlignment="1">
      <alignment horizontal="center" vertical="center"/>
    </xf>
    <xf numFmtId="0" fontId="61" fillId="27" borderId="22" xfId="67" applyFont="1" applyFill="1" applyBorder="1" applyAlignment="1">
      <alignment horizontal="center" vertical="center"/>
    </xf>
    <xf numFmtId="0" fontId="61" fillId="27" borderId="19" xfId="67" applyFont="1" applyFill="1" applyBorder="1" applyAlignment="1">
      <alignment horizontal="center" vertical="center"/>
    </xf>
    <xf numFmtId="0" fontId="61" fillId="27" borderId="23" xfId="67" applyFont="1" applyFill="1" applyBorder="1" applyAlignment="1">
      <alignment horizontal="center" vertical="center" wrapText="1"/>
    </xf>
    <xf numFmtId="0" fontId="61" fillId="27" borderId="22" xfId="67" applyFont="1" applyFill="1" applyBorder="1" applyAlignment="1">
      <alignment horizontal="center" vertical="center" wrapText="1"/>
    </xf>
    <xf numFmtId="0" fontId="61" fillId="27" borderId="19" xfId="67" applyFont="1" applyFill="1" applyBorder="1" applyAlignment="1">
      <alignment horizontal="center" vertical="center" wrapText="1"/>
    </xf>
    <xf numFmtId="179" fontId="61" fillId="27" borderId="23" xfId="67" applyNumberFormat="1" applyFont="1" applyFill="1" applyBorder="1" applyAlignment="1">
      <alignment vertical="center" wrapText="1"/>
    </xf>
    <xf numFmtId="179" fontId="61" fillId="27" borderId="22" xfId="67" applyNumberFormat="1" applyFont="1" applyFill="1" applyBorder="1" applyAlignment="1">
      <alignment vertical="center" wrapText="1"/>
    </xf>
    <xf numFmtId="179" fontId="61" fillId="27" borderId="19" xfId="67" applyNumberFormat="1" applyFont="1" applyFill="1" applyBorder="1" applyAlignment="1">
      <alignment vertical="center" wrapText="1"/>
    </xf>
    <xf numFmtId="183" fontId="61" fillId="27" borderId="23" xfId="67" applyNumberFormat="1" applyFont="1" applyFill="1" applyBorder="1" applyAlignment="1">
      <alignment vertical="center" wrapText="1"/>
    </xf>
    <xf numFmtId="183" fontId="61" fillId="27" borderId="22" xfId="67" applyNumberFormat="1" applyFont="1" applyFill="1" applyBorder="1" applyAlignment="1">
      <alignment vertical="center" wrapText="1"/>
    </xf>
    <xf numFmtId="183" fontId="61" fillId="27" borderId="58" xfId="67" applyNumberFormat="1" applyFont="1" applyFill="1" applyBorder="1" applyAlignment="1">
      <alignment vertical="center" wrapText="1"/>
    </xf>
    <xf numFmtId="180" fontId="62" fillId="0" borderId="46" xfId="67" applyNumberFormat="1" applyFont="1" applyBorder="1" applyAlignment="1">
      <alignment horizontal="right" vertical="center"/>
    </xf>
    <xf numFmtId="180" fontId="62" fillId="0" borderId="37" xfId="67" applyNumberFormat="1" applyFont="1" applyBorder="1" applyAlignment="1">
      <alignment horizontal="right" vertical="center"/>
    </xf>
    <xf numFmtId="0" fontId="46" fillId="24" borderId="0" xfId="67" applyFont="1" applyFill="1" applyAlignment="1">
      <alignment horizontal="center" vertical="center"/>
    </xf>
    <xf numFmtId="179" fontId="61" fillId="27" borderId="41" xfId="67" applyNumberFormat="1" applyFont="1" applyFill="1" applyBorder="1" applyAlignment="1">
      <alignment vertical="center" wrapText="1"/>
    </xf>
    <xf numFmtId="179" fontId="61" fillId="27" borderId="34" xfId="67" applyNumberFormat="1" applyFont="1" applyFill="1" applyBorder="1" applyAlignment="1">
      <alignment vertical="center" wrapText="1"/>
    </xf>
    <xf numFmtId="179" fontId="61" fillId="27" borderId="42" xfId="67" applyNumberFormat="1" applyFont="1" applyFill="1" applyBorder="1" applyAlignment="1">
      <alignment vertical="center" wrapText="1"/>
    </xf>
    <xf numFmtId="183" fontId="61" fillId="27" borderId="41" xfId="67" applyNumberFormat="1" applyFont="1" applyFill="1" applyBorder="1" applyAlignment="1">
      <alignment vertical="center" wrapText="1"/>
    </xf>
    <xf numFmtId="183" fontId="61" fillId="27" borderId="34" xfId="67" applyNumberFormat="1" applyFont="1" applyFill="1" applyBorder="1" applyAlignment="1">
      <alignment vertical="center" wrapText="1"/>
    </xf>
    <xf numFmtId="183" fontId="61" fillId="27" borderId="43" xfId="67" applyNumberFormat="1" applyFont="1" applyFill="1" applyBorder="1" applyAlignment="1">
      <alignment vertical="center" wrapText="1"/>
    </xf>
    <xf numFmtId="0" fontId="46" fillId="25" borderId="33" xfId="67" applyFont="1" applyFill="1" applyBorder="1" applyAlignment="1">
      <alignment horizontal="center" vertical="center"/>
    </xf>
    <xf numFmtId="0" fontId="46" fillId="25" borderId="42" xfId="67" applyFont="1" applyFill="1" applyBorder="1" applyAlignment="1">
      <alignment horizontal="center" vertical="center"/>
    </xf>
    <xf numFmtId="180" fontId="61" fillId="27" borderId="33" xfId="67" applyNumberFormat="1" applyFont="1" applyFill="1" applyBorder="1" applyAlignment="1">
      <alignment horizontal="right" vertical="center"/>
    </xf>
    <xf numFmtId="180" fontId="61" fillId="27" borderId="42" xfId="67" applyNumberFormat="1" applyFont="1" applyFill="1" applyBorder="1" applyAlignment="1">
      <alignment horizontal="right" vertical="center"/>
    </xf>
    <xf numFmtId="180" fontId="62" fillId="0" borderId="41" xfId="67" applyNumberFormat="1" applyFont="1" applyBorder="1" applyAlignment="1">
      <alignment horizontal="right" vertical="center"/>
    </xf>
    <xf numFmtId="180" fontId="62" fillId="0" borderId="43" xfId="67" applyNumberFormat="1" applyFont="1" applyBorder="1" applyAlignment="1">
      <alignment horizontal="right" vertical="center"/>
    </xf>
    <xf numFmtId="0" fontId="61" fillId="27" borderId="33" xfId="67" applyFont="1" applyFill="1" applyBorder="1" applyAlignment="1">
      <alignment vertical="center" wrapText="1"/>
    </xf>
    <xf numFmtId="0" fontId="61" fillId="27" borderId="42" xfId="67" applyFont="1" applyFill="1" applyBorder="1" applyAlignment="1">
      <alignment vertical="center" wrapText="1"/>
    </xf>
    <xf numFmtId="0" fontId="61" fillId="27" borderId="41" xfId="67" applyFont="1" applyFill="1" applyBorder="1" applyAlignment="1">
      <alignment vertical="center" wrapText="1"/>
    </xf>
    <xf numFmtId="0" fontId="61" fillId="27" borderId="34" xfId="67" applyFont="1" applyFill="1" applyBorder="1" applyAlignment="1">
      <alignment vertical="center" wrapText="1"/>
    </xf>
    <xf numFmtId="0" fontId="61" fillId="27" borderId="41" xfId="67" applyFont="1" applyFill="1" applyBorder="1" applyAlignment="1">
      <alignment horizontal="center" vertical="center"/>
    </xf>
    <xf numFmtId="0" fontId="61" fillId="27" borderId="34" xfId="67" applyFont="1" applyFill="1" applyBorder="1" applyAlignment="1">
      <alignment horizontal="center" vertical="center"/>
    </xf>
    <xf numFmtId="0" fontId="61" fillId="27" borderId="42" xfId="67" applyFont="1" applyFill="1" applyBorder="1" applyAlignment="1">
      <alignment horizontal="center" vertical="center"/>
    </xf>
    <xf numFmtId="0" fontId="61" fillId="27" borderId="41" xfId="67" applyFont="1" applyFill="1" applyBorder="1" applyAlignment="1">
      <alignment horizontal="center" vertical="center" wrapText="1"/>
    </xf>
    <xf numFmtId="0" fontId="61" fillId="27" borderId="34" xfId="67" applyFont="1" applyFill="1" applyBorder="1" applyAlignment="1">
      <alignment horizontal="center" vertical="center" wrapText="1"/>
    </xf>
    <xf numFmtId="0" fontId="61" fillId="27" borderId="42" xfId="67" applyFont="1" applyFill="1" applyBorder="1" applyAlignment="1">
      <alignment horizontal="center" vertical="center" wrapText="1"/>
    </xf>
    <xf numFmtId="0" fontId="46" fillId="25" borderId="45" xfId="67" applyFont="1" applyFill="1" applyBorder="1" applyAlignment="1">
      <alignment horizontal="center" vertical="center"/>
    </xf>
    <xf numFmtId="0" fontId="46" fillId="25" borderId="46" xfId="67" applyFont="1" applyFill="1" applyBorder="1" applyAlignment="1">
      <alignment horizontal="center" vertical="center"/>
    </xf>
    <xf numFmtId="180" fontId="61" fillId="27" borderId="38" xfId="67" applyNumberFormat="1" applyFont="1" applyFill="1" applyBorder="1" applyAlignment="1">
      <alignment horizontal="right" vertical="center"/>
    </xf>
    <xf numFmtId="0" fontId="61" fillId="27" borderId="46" xfId="67" applyFont="1" applyFill="1" applyBorder="1" applyAlignment="1">
      <alignment horizontal="right" vertical="center"/>
    </xf>
    <xf numFmtId="0" fontId="45" fillId="25" borderId="64" xfId="67" applyFont="1" applyFill="1" applyBorder="1" applyAlignment="1">
      <alignment horizontal="center" vertical="center" wrapText="1"/>
    </xf>
    <xf numFmtId="0" fontId="45" fillId="25" borderId="28" xfId="67" applyFont="1" applyFill="1" applyBorder="1" applyAlignment="1">
      <alignment horizontal="center" vertical="center" wrapText="1"/>
    </xf>
    <xf numFmtId="0" fontId="45" fillId="25" borderId="63" xfId="67" applyFont="1" applyFill="1" applyBorder="1" applyAlignment="1">
      <alignment horizontal="center" vertical="center" wrapText="1"/>
    </xf>
    <xf numFmtId="0" fontId="45" fillId="25" borderId="68" xfId="67" applyFont="1" applyFill="1" applyBorder="1" applyAlignment="1">
      <alignment horizontal="center" vertical="center" wrapText="1"/>
    </xf>
    <xf numFmtId="0" fontId="45" fillId="25" borderId="69" xfId="67" applyFont="1" applyFill="1" applyBorder="1" applyAlignment="1">
      <alignment horizontal="center" vertical="center" wrapText="1"/>
    </xf>
    <xf numFmtId="0" fontId="45" fillId="25" borderId="67" xfId="67" applyFont="1" applyFill="1" applyBorder="1" applyAlignment="1">
      <alignment horizontal="center" vertical="center" wrapText="1"/>
    </xf>
    <xf numFmtId="0" fontId="46" fillId="25" borderId="64" xfId="67" applyFont="1" applyFill="1" applyBorder="1" applyAlignment="1">
      <alignment horizontal="center" vertical="center" wrapText="1"/>
    </xf>
    <xf numFmtId="0" fontId="46" fillId="25" borderId="28" xfId="67" applyFont="1" applyFill="1" applyBorder="1" applyAlignment="1">
      <alignment horizontal="center" vertical="center" wrapText="1"/>
    </xf>
    <xf numFmtId="0" fontId="46" fillId="25" borderId="65" xfId="67" applyFont="1" applyFill="1" applyBorder="1" applyAlignment="1">
      <alignment horizontal="center" vertical="center" wrapText="1"/>
    </xf>
    <xf numFmtId="0" fontId="46" fillId="25" borderId="68" xfId="67" applyFont="1" applyFill="1" applyBorder="1" applyAlignment="1">
      <alignment horizontal="center" vertical="center" wrapText="1"/>
    </xf>
    <xf numFmtId="0" fontId="46" fillId="25" borderId="69" xfId="67" applyFont="1" applyFill="1" applyBorder="1" applyAlignment="1">
      <alignment horizontal="center" vertical="center" wrapText="1"/>
    </xf>
    <xf numFmtId="0" fontId="46" fillId="25" borderId="70" xfId="67" applyFont="1" applyFill="1" applyBorder="1" applyAlignment="1">
      <alignment horizontal="center" vertical="center" wrapText="1"/>
    </xf>
    <xf numFmtId="0" fontId="46" fillId="25" borderId="31" xfId="67" applyFont="1" applyFill="1" applyBorder="1" applyAlignment="1">
      <alignment horizontal="center" vertical="center"/>
    </xf>
    <xf numFmtId="0" fontId="46" fillId="25" borderId="32" xfId="67" applyFont="1" applyFill="1" applyBorder="1" applyAlignment="1">
      <alignment horizontal="center" vertical="center"/>
    </xf>
    <xf numFmtId="0" fontId="46" fillId="25" borderId="51" xfId="67" applyFont="1" applyFill="1" applyBorder="1" applyAlignment="1">
      <alignment horizontal="center" vertical="center"/>
    </xf>
    <xf numFmtId="0" fontId="46" fillId="25" borderId="49" xfId="67" applyFont="1" applyFill="1" applyBorder="1" applyAlignment="1">
      <alignment horizontal="center" vertical="center"/>
    </xf>
    <xf numFmtId="0" fontId="46" fillId="25" borderId="50" xfId="67" applyFont="1" applyFill="1" applyBorder="1" applyAlignment="1">
      <alignment horizontal="center" vertical="center"/>
    </xf>
    <xf numFmtId="0" fontId="46" fillId="25" borderId="27" xfId="67" applyFont="1" applyFill="1" applyBorder="1" applyAlignment="1">
      <alignment horizontal="center" vertical="center" wrapText="1"/>
    </xf>
    <xf numFmtId="0" fontId="46" fillId="25" borderId="63" xfId="67" applyFont="1" applyFill="1" applyBorder="1" applyAlignment="1">
      <alignment horizontal="center" vertical="center" wrapText="1"/>
    </xf>
    <xf numFmtId="0" fontId="46" fillId="25" borderId="66" xfId="67" applyFont="1" applyFill="1" applyBorder="1" applyAlignment="1">
      <alignment horizontal="center" vertical="center" wrapText="1"/>
    </xf>
    <xf numFmtId="0" fontId="46" fillId="25" borderId="67" xfId="67" applyFont="1" applyFill="1" applyBorder="1" applyAlignment="1">
      <alignment horizontal="center" vertical="center" wrapText="1"/>
    </xf>
    <xf numFmtId="0" fontId="46" fillId="24" borderId="30" xfId="67" applyFont="1" applyFill="1" applyBorder="1" applyAlignment="1">
      <alignment vertical="center" wrapText="1"/>
    </xf>
    <xf numFmtId="0" fontId="46" fillId="24" borderId="22" xfId="67" applyFont="1" applyFill="1" applyBorder="1" applyAlignment="1">
      <alignment vertical="center" wrapText="1"/>
    </xf>
    <xf numFmtId="0" fontId="46" fillId="24" borderId="19" xfId="67" applyFont="1" applyFill="1" applyBorder="1" applyAlignment="1">
      <alignment vertical="center" wrapText="1"/>
    </xf>
    <xf numFmtId="0" fontId="46" fillId="24" borderId="23" xfId="67" applyFont="1" applyFill="1" applyBorder="1" applyAlignment="1">
      <alignment horizontal="center" vertical="center" wrapText="1"/>
    </xf>
    <xf numFmtId="0" fontId="46" fillId="24" borderId="22" xfId="67" applyFont="1" applyFill="1" applyBorder="1" applyAlignment="1">
      <alignment horizontal="center" vertical="center" wrapText="1"/>
    </xf>
    <xf numFmtId="0" fontId="46" fillId="24" borderId="19" xfId="67" applyFont="1" applyFill="1" applyBorder="1" applyAlignment="1">
      <alignment horizontal="center" vertical="center" wrapText="1"/>
    </xf>
    <xf numFmtId="180" fontId="61" fillId="0" borderId="23" xfId="67" applyNumberFormat="1" applyFont="1" applyBorder="1" applyAlignment="1">
      <alignment horizontal="right" vertical="center" wrapText="1"/>
    </xf>
    <xf numFmtId="180" fontId="61" fillId="0" borderId="22" xfId="67" applyNumberFormat="1" applyFont="1" applyBorder="1" applyAlignment="1">
      <alignment horizontal="right" vertical="center" wrapText="1"/>
    </xf>
    <xf numFmtId="180" fontId="61" fillId="0" borderId="19" xfId="67" applyNumberFormat="1" applyFont="1" applyBorder="1" applyAlignment="1">
      <alignment horizontal="right" vertical="center" wrapText="1"/>
    </xf>
    <xf numFmtId="0" fontId="46" fillId="24" borderId="23" xfId="60" applyFont="1" applyFill="1" applyBorder="1" applyAlignment="1">
      <alignment horizontal="center" vertical="center" wrapText="1"/>
    </xf>
    <xf numFmtId="0" fontId="46" fillId="24" borderId="22" xfId="60" applyFont="1" applyFill="1" applyBorder="1" applyAlignment="1">
      <alignment horizontal="center" vertical="center" wrapText="1"/>
    </xf>
    <xf numFmtId="0" fontId="46" fillId="24" borderId="77" xfId="67" applyFont="1" applyFill="1" applyBorder="1" applyAlignment="1">
      <alignment vertical="center" wrapText="1"/>
    </xf>
    <xf numFmtId="0" fontId="46" fillId="24" borderId="20" xfId="67" applyFont="1" applyFill="1" applyBorder="1" applyAlignment="1">
      <alignment vertical="center" wrapText="1"/>
    </xf>
    <xf numFmtId="0" fontId="49" fillId="24" borderId="20" xfId="67" applyFont="1" applyFill="1" applyBorder="1" applyAlignment="1">
      <alignment horizontal="center" vertical="center" wrapText="1"/>
    </xf>
    <xf numFmtId="180" fontId="61" fillId="0" borderId="20" xfId="67" applyNumberFormat="1" applyFont="1" applyBorder="1" applyAlignment="1">
      <alignment horizontal="right" vertical="center" wrapText="1"/>
    </xf>
    <xf numFmtId="0" fontId="46" fillId="24" borderId="20" xfId="60" applyFont="1" applyFill="1" applyBorder="1" applyAlignment="1">
      <alignment horizontal="center" vertical="center" wrapText="1"/>
    </xf>
    <xf numFmtId="0" fontId="46" fillId="24" borderId="55" xfId="67" applyFont="1" applyFill="1" applyBorder="1" applyAlignment="1">
      <alignment horizontal="left" vertical="center" wrapText="1"/>
    </xf>
    <xf numFmtId="0" fontId="46" fillId="24" borderId="16" xfId="67" applyFont="1" applyFill="1" applyBorder="1" applyAlignment="1">
      <alignment horizontal="left" vertical="center" wrapText="1"/>
    </xf>
    <xf numFmtId="0" fontId="46" fillId="24" borderId="17" xfId="67" applyFont="1" applyFill="1" applyBorder="1" applyAlignment="1">
      <alignment horizontal="left" vertical="center" wrapText="1"/>
    </xf>
    <xf numFmtId="0" fontId="46" fillId="24" borderId="57" xfId="67" applyFont="1" applyFill="1" applyBorder="1" applyAlignment="1">
      <alignment horizontal="left" vertical="center" wrapText="1"/>
    </xf>
    <xf numFmtId="0" fontId="46" fillId="24" borderId="13" xfId="67" applyFont="1" applyFill="1" applyBorder="1" applyAlignment="1">
      <alignment horizontal="left" vertical="center" wrapText="1"/>
    </xf>
    <xf numFmtId="0" fontId="46" fillId="24" borderId="14" xfId="67" applyFont="1" applyFill="1" applyBorder="1" applyAlignment="1">
      <alignment horizontal="left" vertical="center" wrapText="1"/>
    </xf>
    <xf numFmtId="0" fontId="46" fillId="24" borderId="55" xfId="67" applyFont="1" applyFill="1" applyBorder="1" applyAlignment="1">
      <alignment vertical="center" wrapText="1"/>
    </xf>
    <xf numFmtId="0" fontId="46" fillId="24" borderId="16" xfId="67" applyFont="1" applyFill="1" applyBorder="1" applyAlignment="1">
      <alignment vertical="center" wrapText="1"/>
    </xf>
    <xf numFmtId="0" fontId="46" fillId="24" borderId="17" xfId="67" applyFont="1" applyFill="1" applyBorder="1" applyAlignment="1">
      <alignment vertical="center" wrapText="1"/>
    </xf>
    <xf numFmtId="0" fontId="46" fillId="24" borderId="57" xfId="67" applyFont="1" applyFill="1" applyBorder="1" applyAlignment="1">
      <alignment vertical="center" wrapText="1"/>
    </xf>
    <xf numFmtId="0" fontId="46" fillId="24" borderId="13" xfId="67" applyFont="1" applyFill="1" applyBorder="1" applyAlignment="1">
      <alignment vertical="center" wrapText="1"/>
    </xf>
    <xf numFmtId="0" fontId="46" fillId="24" borderId="14" xfId="67" applyFont="1" applyFill="1" applyBorder="1" applyAlignment="1">
      <alignment vertical="center" wrapText="1"/>
    </xf>
    <xf numFmtId="0" fontId="46" fillId="24" borderId="55" xfId="67" applyFont="1" applyFill="1" applyBorder="1" applyAlignment="1">
      <alignment horizontal="center" vertical="center" textRotation="255" wrapText="1"/>
    </xf>
    <xf numFmtId="0" fontId="46" fillId="24" borderId="17" xfId="67" applyFont="1" applyFill="1" applyBorder="1" applyAlignment="1">
      <alignment horizontal="center" vertical="center" textRotation="255" wrapText="1"/>
    </xf>
    <xf numFmtId="0" fontId="46" fillId="24" borderId="29" xfId="67" applyFont="1" applyFill="1" applyBorder="1" applyAlignment="1">
      <alignment horizontal="center" vertical="center" textRotation="255" wrapText="1"/>
    </xf>
    <xf numFmtId="0" fontId="46" fillId="24" borderId="11" xfId="67" applyFont="1" applyFill="1" applyBorder="1" applyAlignment="1">
      <alignment horizontal="center" vertical="center" textRotation="255" wrapText="1"/>
    </xf>
    <xf numFmtId="0" fontId="46" fillId="24" borderId="57" xfId="67" applyFont="1" applyFill="1" applyBorder="1" applyAlignment="1">
      <alignment horizontal="center" vertical="center" textRotation="255" wrapText="1"/>
    </xf>
    <xf numFmtId="0" fontId="46" fillId="24" borderId="14" xfId="67" applyFont="1" applyFill="1" applyBorder="1" applyAlignment="1">
      <alignment horizontal="center" vertical="center" textRotation="255" wrapText="1"/>
    </xf>
    <xf numFmtId="0" fontId="46" fillId="24" borderId="23" xfId="67" applyFont="1" applyFill="1" applyBorder="1" applyAlignment="1">
      <alignment vertical="center" wrapText="1"/>
    </xf>
    <xf numFmtId="0" fontId="46" fillId="24" borderId="20" xfId="67" applyFont="1" applyFill="1" applyBorder="1" applyAlignment="1">
      <alignment horizontal="left" vertical="center" wrapText="1"/>
    </xf>
    <xf numFmtId="0" fontId="46" fillId="24" borderId="23" xfId="67" applyFont="1" applyFill="1" applyBorder="1" applyAlignment="1">
      <alignment horizontal="left" vertical="center" wrapText="1"/>
    </xf>
    <xf numFmtId="0" fontId="46" fillId="24" borderId="22" xfId="67" applyFont="1" applyFill="1" applyBorder="1" applyAlignment="1">
      <alignment horizontal="left" vertical="center" wrapText="1"/>
    </xf>
    <xf numFmtId="0" fontId="49" fillId="24" borderId="23" xfId="67" applyFont="1" applyFill="1" applyBorder="1" applyAlignment="1">
      <alignment horizontal="center" vertical="center" wrapText="1"/>
    </xf>
    <xf numFmtId="0" fontId="49" fillId="24" borderId="22" xfId="67" applyFont="1" applyFill="1" applyBorder="1" applyAlignment="1">
      <alignment horizontal="center" vertical="center" wrapText="1"/>
    </xf>
    <xf numFmtId="0" fontId="49" fillId="24" borderId="19" xfId="67" applyFont="1" applyFill="1" applyBorder="1" applyAlignment="1">
      <alignment horizontal="center" vertical="center" wrapText="1"/>
    </xf>
    <xf numFmtId="0" fontId="46" fillId="24" borderId="15" xfId="67" applyFont="1" applyFill="1" applyBorder="1" applyAlignment="1">
      <alignment horizontal="center" vertical="center" wrapText="1"/>
    </xf>
    <xf numFmtId="0" fontId="46" fillId="24" borderId="16" xfId="67" applyFont="1" applyFill="1" applyBorder="1" applyAlignment="1">
      <alignment horizontal="center" vertical="center" wrapText="1"/>
    </xf>
    <xf numFmtId="0" fontId="46" fillId="24" borderId="10" xfId="67" applyFont="1" applyFill="1" applyBorder="1" applyAlignment="1">
      <alignment horizontal="center" vertical="center" wrapText="1"/>
    </xf>
    <xf numFmtId="0" fontId="46" fillId="24" borderId="0" xfId="67" applyFont="1" applyFill="1" applyAlignment="1">
      <alignment horizontal="center" vertical="center" wrapText="1"/>
    </xf>
    <xf numFmtId="0" fontId="46" fillId="24" borderId="21" xfId="67" applyFont="1" applyFill="1" applyBorder="1" applyAlignment="1">
      <alignment horizontal="center" vertical="center" wrapText="1"/>
    </xf>
    <xf numFmtId="0" fontId="46" fillId="24" borderId="15" xfId="67" applyFont="1" applyFill="1" applyBorder="1" applyAlignment="1">
      <alignment horizontal="left" vertical="center" wrapText="1"/>
    </xf>
    <xf numFmtId="177" fontId="46" fillId="24" borderId="23" xfId="60" applyNumberFormat="1" applyFont="1" applyFill="1" applyBorder="1" applyAlignment="1">
      <alignment horizontal="center" vertical="center" wrapText="1"/>
    </xf>
    <xf numFmtId="177" fontId="46" fillId="24" borderId="19" xfId="60" applyNumberFormat="1" applyFont="1" applyFill="1" applyBorder="1" applyAlignment="1">
      <alignment horizontal="center" vertical="center" wrapText="1"/>
    </xf>
    <xf numFmtId="187" fontId="61" fillId="0" borderId="23" xfId="67" applyNumberFormat="1" applyFont="1" applyBorder="1" applyAlignment="1">
      <alignment horizontal="right" vertical="center" wrapText="1"/>
    </xf>
    <xf numFmtId="187" fontId="61" fillId="0" borderId="22" xfId="67" applyNumberFormat="1" applyFont="1" applyBorder="1" applyAlignment="1">
      <alignment horizontal="right" vertical="center" wrapText="1"/>
    </xf>
    <xf numFmtId="187" fontId="61" fillId="0" borderId="19" xfId="67" applyNumberFormat="1" applyFont="1" applyBorder="1" applyAlignment="1">
      <alignment horizontal="right" vertical="center" wrapText="1"/>
    </xf>
    <xf numFmtId="0" fontId="46" fillId="24" borderId="19" xfId="60" applyFont="1" applyFill="1" applyBorder="1" applyAlignment="1">
      <alignment horizontal="center" vertical="center" wrapText="1"/>
    </xf>
    <xf numFmtId="0" fontId="46" fillId="24" borderId="23" xfId="60" applyFont="1" applyFill="1" applyBorder="1" applyAlignment="1">
      <alignment vertical="center" wrapText="1"/>
    </xf>
    <xf numFmtId="0" fontId="46" fillId="24" borderId="22" xfId="60" applyFont="1" applyFill="1" applyBorder="1" applyAlignment="1">
      <alignment vertical="center" wrapText="1"/>
    </xf>
    <xf numFmtId="0" fontId="46" fillId="24" borderId="19" xfId="60" applyFont="1" applyFill="1" applyBorder="1" applyAlignment="1">
      <alignment vertical="center" wrapText="1"/>
    </xf>
    <xf numFmtId="0" fontId="46" fillId="24" borderId="10" xfId="67" applyFont="1" applyFill="1" applyBorder="1" applyAlignment="1">
      <alignment horizontal="left" vertical="center" wrapText="1"/>
    </xf>
    <xf numFmtId="0" fontId="46" fillId="24" borderId="11" xfId="67" applyFont="1" applyFill="1" applyBorder="1" applyAlignment="1">
      <alignment horizontal="left" vertical="center" wrapText="1"/>
    </xf>
    <xf numFmtId="0" fontId="46" fillId="24" borderId="12" xfId="67" applyFont="1" applyFill="1" applyBorder="1" applyAlignment="1">
      <alignment horizontal="left" vertical="center" wrapText="1"/>
    </xf>
    <xf numFmtId="0" fontId="49" fillId="24" borderId="23" xfId="67" applyFont="1" applyFill="1" applyBorder="1" applyAlignment="1">
      <alignment horizontal="left" vertical="center" shrinkToFit="1"/>
    </xf>
    <xf numFmtId="0" fontId="49" fillId="24" borderId="22" xfId="67" applyFont="1" applyFill="1" applyBorder="1" applyAlignment="1">
      <alignment horizontal="left" vertical="center" shrinkToFit="1"/>
    </xf>
    <xf numFmtId="0" fontId="49" fillId="24" borderId="19" xfId="67" applyFont="1" applyFill="1" applyBorder="1" applyAlignment="1">
      <alignment horizontal="left" vertical="center" shrinkToFit="1"/>
    </xf>
    <xf numFmtId="0" fontId="46" fillId="27" borderId="23" xfId="67" applyFont="1" applyFill="1" applyBorder="1" applyAlignment="1">
      <alignment horizontal="center" vertical="center"/>
    </xf>
    <xf numFmtId="0" fontId="46" fillId="27" borderId="19" xfId="67" applyFont="1" applyFill="1" applyBorder="1" applyAlignment="1">
      <alignment horizontal="center" vertical="center"/>
    </xf>
    <xf numFmtId="0" fontId="45" fillId="24" borderId="21" xfId="67" applyFont="1" applyFill="1" applyBorder="1" applyAlignment="1">
      <alignment horizontal="center" vertical="center"/>
    </xf>
    <xf numFmtId="0" fontId="45" fillId="24" borderId="18" xfId="67" applyFont="1" applyFill="1" applyBorder="1" applyAlignment="1">
      <alignment horizontal="center" vertical="center"/>
    </xf>
    <xf numFmtId="0" fontId="46" fillId="27" borderId="15" xfId="67" applyFont="1" applyFill="1" applyBorder="1" applyAlignment="1">
      <alignment horizontal="center" vertical="center"/>
    </xf>
    <xf numFmtId="0" fontId="46" fillId="27" borderId="16" xfId="67" applyFont="1" applyFill="1" applyBorder="1" applyAlignment="1">
      <alignment horizontal="center" vertical="center"/>
    </xf>
    <xf numFmtId="0" fontId="46" fillId="27" borderId="17" xfId="67" applyFont="1" applyFill="1" applyBorder="1" applyAlignment="1">
      <alignment horizontal="center" vertical="center"/>
    </xf>
    <xf numFmtId="0" fontId="46" fillId="27" borderId="12" xfId="67" applyFont="1" applyFill="1" applyBorder="1" applyAlignment="1">
      <alignment horizontal="center" vertical="center"/>
    </xf>
    <xf numFmtId="0" fontId="46" fillId="27" borderId="13" xfId="67" applyFont="1" applyFill="1" applyBorder="1" applyAlignment="1">
      <alignment horizontal="center" vertical="center"/>
    </xf>
    <xf numFmtId="0" fontId="46" fillId="27" borderId="14" xfId="67" applyFont="1" applyFill="1" applyBorder="1" applyAlignment="1">
      <alignment horizontal="center" vertical="center"/>
    </xf>
    <xf numFmtId="0" fontId="28" fillId="27" borderId="15" xfId="67" applyFont="1" applyFill="1" applyBorder="1" applyAlignment="1">
      <alignment horizontal="center" vertical="center"/>
    </xf>
    <xf numFmtId="0" fontId="28" fillId="27" borderId="16" xfId="67" applyFont="1" applyFill="1" applyBorder="1" applyAlignment="1">
      <alignment horizontal="center" vertical="center"/>
    </xf>
    <xf numFmtId="0" fontId="28" fillId="27" borderId="17" xfId="67" applyFont="1" applyFill="1" applyBorder="1" applyAlignment="1">
      <alignment horizontal="center" vertical="center"/>
    </xf>
    <xf numFmtId="0" fontId="28" fillId="27" borderId="12" xfId="67" applyFont="1" applyFill="1" applyBorder="1" applyAlignment="1">
      <alignment horizontal="center" vertical="center"/>
    </xf>
    <xf numFmtId="0" fontId="28" fillId="27" borderId="13" xfId="67" applyFont="1" applyFill="1" applyBorder="1" applyAlignment="1">
      <alignment horizontal="center" vertical="center"/>
    </xf>
    <xf numFmtId="0" fontId="28" fillId="27" borderId="14" xfId="67" applyFont="1" applyFill="1" applyBorder="1" applyAlignment="1">
      <alignment horizontal="center" vertical="center"/>
    </xf>
    <xf numFmtId="0" fontId="55" fillId="24" borderId="0" xfId="67" applyFont="1" applyFill="1" applyAlignment="1">
      <alignment horizontal="left" vertical="center"/>
    </xf>
    <xf numFmtId="0" fontId="46" fillId="24" borderId="20" xfId="67" applyFont="1" applyFill="1" applyBorder="1" applyAlignment="1">
      <alignment horizontal="center" vertical="center"/>
    </xf>
    <xf numFmtId="180" fontId="46" fillId="24" borderId="20" xfId="67" applyNumberFormat="1" applyFont="1" applyFill="1" applyBorder="1" applyAlignment="1">
      <alignment horizontal="center" vertical="center"/>
    </xf>
    <xf numFmtId="0" fontId="48" fillId="24" borderId="0" xfId="67" applyFont="1" applyFill="1" applyAlignment="1">
      <alignment horizontal="right" vertical="center"/>
    </xf>
    <xf numFmtId="178" fontId="61" fillId="27" borderId="22" xfId="67" applyNumberFormat="1" applyFont="1" applyFill="1" applyBorder="1" applyAlignment="1">
      <alignment horizontal="center" vertical="center" wrapText="1"/>
    </xf>
    <xf numFmtId="180" fontId="46" fillId="24" borderId="20" xfId="67" applyNumberFormat="1" applyFont="1" applyFill="1" applyBorder="1" applyAlignment="1">
      <alignment horizontal="center" vertical="center" wrapText="1"/>
    </xf>
    <xf numFmtId="180" fontId="46" fillId="24" borderId="20" xfId="67" applyNumberFormat="1" applyFont="1" applyFill="1" applyBorder="1" applyAlignment="1">
      <alignment horizontal="center" vertical="center" shrinkToFit="1"/>
    </xf>
    <xf numFmtId="0" fontId="46" fillId="24" borderId="77" xfId="67" applyFont="1" applyFill="1" applyBorder="1" applyAlignment="1">
      <alignment horizontal="left" vertical="center" wrapText="1"/>
    </xf>
    <xf numFmtId="0" fontId="46" fillId="24" borderId="45" xfId="67" applyFont="1" applyFill="1" applyBorder="1" applyAlignment="1">
      <alignment horizontal="left" vertical="center" wrapText="1"/>
    </xf>
    <xf numFmtId="0" fontId="46" fillId="24" borderId="46" xfId="67" applyFont="1" applyFill="1" applyBorder="1" applyAlignment="1">
      <alignment horizontal="left" vertical="center" wrapText="1"/>
    </xf>
    <xf numFmtId="0" fontId="45" fillId="24" borderId="20" xfId="67" applyFont="1" applyFill="1" applyBorder="1" applyAlignment="1">
      <alignment horizontal="center" vertical="center" wrapText="1"/>
    </xf>
    <xf numFmtId="0" fontId="46" fillId="24" borderId="46" xfId="67" applyFont="1" applyFill="1" applyBorder="1" applyAlignment="1">
      <alignment horizontal="center" vertical="center" wrapText="1"/>
    </xf>
    <xf numFmtId="186" fontId="61" fillId="0" borderId="59" xfId="67" applyNumberFormat="1" applyFont="1" applyBorder="1" applyAlignment="1">
      <alignment horizontal="right" vertical="center" wrapText="1"/>
    </xf>
    <xf numFmtId="186" fontId="61" fillId="0" borderId="36" xfId="67" applyNumberFormat="1" applyFont="1" applyBorder="1" applyAlignment="1">
      <alignment horizontal="right" vertical="center" wrapText="1"/>
    </xf>
    <xf numFmtId="186" fontId="61" fillId="0" borderId="38" xfId="67" applyNumberFormat="1" applyFont="1" applyBorder="1" applyAlignment="1">
      <alignment horizontal="right" vertical="center" wrapText="1"/>
    </xf>
    <xf numFmtId="0" fontId="46" fillId="24" borderId="59" xfId="60" applyFont="1" applyFill="1" applyBorder="1" applyAlignment="1">
      <alignment horizontal="center" vertical="center" wrapText="1"/>
    </xf>
    <xf numFmtId="0" fontId="46" fillId="24" borderId="38" xfId="60" applyFont="1" applyFill="1" applyBorder="1" applyAlignment="1">
      <alignment horizontal="center" vertical="center" wrapText="1"/>
    </xf>
    <xf numFmtId="0" fontId="45" fillId="24" borderId="20" xfId="67" applyFont="1" applyFill="1" applyBorder="1" applyAlignment="1">
      <alignment horizontal="center" vertical="center"/>
    </xf>
    <xf numFmtId="0" fontId="49" fillId="26" borderId="47" xfId="67" applyFont="1" applyFill="1" applyBorder="1" applyAlignment="1">
      <alignment horizontal="center" vertical="center"/>
    </xf>
    <xf numFmtId="0" fontId="49" fillId="26" borderId="48" xfId="67" applyFont="1" applyFill="1" applyBorder="1" applyAlignment="1">
      <alignment horizontal="center" vertical="center"/>
    </xf>
    <xf numFmtId="180" fontId="61" fillId="0" borderId="41" xfId="67" applyNumberFormat="1" applyFont="1" applyBorder="1" applyAlignment="1">
      <alignment horizontal="right" vertical="center" wrapText="1"/>
    </xf>
    <xf numFmtId="180" fontId="61" fillId="0" borderId="34" xfId="67" applyNumberFormat="1" applyFont="1" applyBorder="1" applyAlignment="1">
      <alignment horizontal="right" vertical="center" wrapText="1"/>
    </xf>
    <xf numFmtId="180" fontId="61" fillId="0" borderId="42" xfId="67" applyNumberFormat="1" applyFont="1" applyBorder="1" applyAlignment="1">
      <alignment horizontal="right" vertical="center" wrapText="1"/>
    </xf>
    <xf numFmtId="0" fontId="45" fillId="24" borderId="15" xfId="67" applyFont="1" applyFill="1" applyBorder="1" applyAlignment="1">
      <alignment horizontal="center" vertical="center" textRotation="255" wrapText="1"/>
    </xf>
    <xf numFmtId="0" fontId="45" fillId="24" borderId="17" xfId="67" applyFont="1" applyFill="1" applyBorder="1" applyAlignment="1">
      <alignment horizontal="center" vertical="center" textRotation="255" wrapText="1"/>
    </xf>
    <xf numFmtId="0" fontId="45" fillId="24" borderId="10" xfId="67" applyFont="1" applyFill="1" applyBorder="1" applyAlignment="1">
      <alignment horizontal="center" vertical="center" textRotation="255" wrapText="1"/>
    </xf>
    <xf numFmtId="0" fontId="45" fillId="24" borderId="11" xfId="67" applyFont="1" applyFill="1" applyBorder="1" applyAlignment="1">
      <alignment horizontal="center" vertical="center" textRotation="255" wrapText="1"/>
    </xf>
    <xf numFmtId="0" fontId="45" fillId="24" borderId="12" xfId="67" applyFont="1" applyFill="1" applyBorder="1" applyAlignment="1">
      <alignment horizontal="center" vertical="center" textRotation="255" wrapText="1"/>
    </xf>
    <xf numFmtId="0" fontId="45" fillId="24" borderId="14" xfId="67" applyFont="1" applyFill="1" applyBorder="1" applyAlignment="1">
      <alignment horizontal="center" vertical="center" textRotation="255" wrapText="1"/>
    </xf>
    <xf numFmtId="180" fontId="46" fillId="24" borderId="0" xfId="67" applyNumberFormat="1" applyFont="1" applyFill="1" applyAlignment="1">
      <alignment horizontal="center" vertical="center" shrinkToFit="1"/>
    </xf>
    <xf numFmtId="185" fontId="63" fillId="0" borderId="23" xfId="67" applyNumberFormat="1" applyFont="1" applyBorder="1" applyAlignment="1">
      <alignment horizontal="right" vertical="center" wrapText="1"/>
    </xf>
    <xf numFmtId="185" fontId="63" fillId="0" borderId="22" xfId="67" applyNumberFormat="1" applyFont="1" applyBorder="1" applyAlignment="1">
      <alignment horizontal="right" vertical="center" wrapText="1"/>
    </xf>
    <xf numFmtId="185" fontId="63" fillId="0" borderId="19" xfId="67" applyNumberFormat="1" applyFont="1" applyBorder="1" applyAlignment="1">
      <alignment horizontal="right" vertical="center" wrapText="1"/>
    </xf>
    <xf numFmtId="0" fontId="46" fillId="24" borderId="41" xfId="67" applyFont="1" applyFill="1" applyBorder="1" applyAlignment="1">
      <alignment horizontal="center" vertical="center" wrapText="1"/>
    </xf>
    <xf numFmtId="0" fontId="46" fillId="24" borderId="34" xfId="67" applyFont="1" applyFill="1" applyBorder="1" applyAlignment="1">
      <alignment horizontal="center" vertical="center" wrapText="1"/>
    </xf>
    <xf numFmtId="0" fontId="46" fillId="24" borderId="42" xfId="67" applyFont="1" applyFill="1" applyBorder="1" applyAlignment="1">
      <alignment horizontal="center" vertical="center" wrapText="1"/>
    </xf>
    <xf numFmtId="185" fontId="63" fillId="0" borderId="41" xfId="67" applyNumberFormat="1" applyFont="1" applyBorder="1" applyAlignment="1">
      <alignment horizontal="right" vertical="center" wrapText="1"/>
    </xf>
    <xf numFmtId="185" fontId="63" fillId="0" borderId="34" xfId="67" applyNumberFormat="1" applyFont="1" applyBorder="1" applyAlignment="1">
      <alignment horizontal="right" vertical="center" wrapText="1"/>
    </xf>
    <xf numFmtId="185" fontId="63" fillId="0" borderId="42" xfId="67" applyNumberFormat="1" applyFont="1" applyBorder="1" applyAlignment="1">
      <alignment horizontal="right" vertical="center" wrapText="1"/>
    </xf>
    <xf numFmtId="0" fontId="46" fillId="24" borderId="41" xfId="67" applyFont="1" applyFill="1" applyBorder="1" applyAlignment="1">
      <alignment horizontal="left" vertical="center" wrapText="1"/>
    </xf>
    <xf numFmtId="0" fontId="46" fillId="24" borderId="34" xfId="67" applyFont="1" applyFill="1" applyBorder="1" applyAlignment="1">
      <alignment horizontal="left" vertical="center" wrapText="1"/>
    </xf>
    <xf numFmtId="0" fontId="46" fillId="24" borderId="42" xfId="67" applyFont="1" applyFill="1" applyBorder="1" applyAlignment="1">
      <alignment horizontal="left" vertical="center" wrapText="1"/>
    </xf>
    <xf numFmtId="0" fontId="63" fillId="27" borderId="23" xfId="67" applyFont="1" applyFill="1" applyBorder="1" applyAlignment="1">
      <alignment vertical="center" wrapText="1"/>
    </xf>
    <xf numFmtId="0" fontId="63" fillId="27" borderId="22" xfId="67" applyFont="1" applyFill="1" applyBorder="1" applyAlignment="1">
      <alignment vertical="center" wrapText="1"/>
    </xf>
    <xf numFmtId="0" fontId="63" fillId="27" borderId="58" xfId="67" applyFont="1" applyFill="1" applyBorder="1" applyAlignment="1">
      <alignment vertical="center" wrapText="1"/>
    </xf>
    <xf numFmtId="0" fontId="46" fillId="24" borderId="29" xfId="67" applyFont="1" applyFill="1" applyBorder="1" applyAlignment="1">
      <alignment horizontal="center" vertical="center" wrapText="1"/>
    </xf>
    <xf numFmtId="178" fontId="63" fillId="27" borderId="22" xfId="67" applyNumberFormat="1" applyFont="1" applyFill="1" applyBorder="1" applyAlignment="1">
      <alignment horizontal="center" vertical="center" wrapText="1"/>
    </xf>
    <xf numFmtId="0" fontId="49" fillId="26" borderId="31" xfId="67" applyFont="1" applyFill="1" applyBorder="1" applyAlignment="1">
      <alignment horizontal="center" vertical="center"/>
    </xf>
    <xf numFmtId="0" fontId="49" fillId="26" borderId="32" xfId="67" applyFont="1" applyFill="1" applyBorder="1" applyAlignment="1">
      <alignment horizontal="center" vertical="center"/>
    </xf>
    <xf numFmtId="0" fontId="49" fillId="26" borderId="51" xfId="67" applyFont="1" applyFill="1" applyBorder="1" applyAlignment="1">
      <alignment horizontal="center" vertical="center"/>
    </xf>
    <xf numFmtId="0" fontId="63" fillId="27" borderId="30" xfId="67" applyFont="1" applyFill="1" applyBorder="1" applyAlignment="1">
      <alignment horizontal="center" vertical="center" wrapText="1"/>
    </xf>
    <xf numFmtId="0" fontId="63" fillId="27" borderId="19" xfId="67" applyFont="1" applyFill="1" applyBorder="1" applyAlignment="1">
      <alignment horizontal="center" vertical="center" wrapText="1"/>
    </xf>
    <xf numFmtId="0" fontId="63" fillId="27" borderId="29" xfId="67" applyFont="1" applyFill="1" applyBorder="1" applyAlignment="1">
      <alignment horizontal="center" vertical="center" wrapText="1"/>
    </xf>
    <xf numFmtId="0" fontId="63" fillId="27" borderId="11" xfId="67" applyFont="1" applyFill="1" applyBorder="1" applyAlignment="1">
      <alignment horizontal="center" vertical="center" wrapText="1"/>
    </xf>
    <xf numFmtId="0" fontId="63" fillId="27" borderId="57" xfId="67" applyFont="1" applyFill="1" applyBorder="1" applyAlignment="1">
      <alignment horizontal="center" vertical="center" wrapText="1"/>
    </xf>
    <xf numFmtId="0" fontId="63" fillId="27" borderId="14" xfId="67" applyFont="1" applyFill="1" applyBorder="1" applyAlignment="1">
      <alignment horizontal="center" vertical="center" wrapText="1"/>
    </xf>
    <xf numFmtId="185" fontId="49" fillId="26" borderId="49" xfId="67" applyNumberFormat="1" applyFont="1" applyFill="1" applyBorder="1" applyAlignment="1">
      <alignment horizontal="center" vertical="center"/>
    </xf>
    <xf numFmtId="185" fontId="49" fillId="26" borderId="32" xfId="67" applyNumberFormat="1" applyFont="1" applyFill="1" applyBorder="1" applyAlignment="1">
      <alignment horizontal="center" vertical="center"/>
    </xf>
    <xf numFmtId="185" fontId="49" fillId="26" borderId="51" xfId="67" applyNumberFormat="1" applyFont="1" applyFill="1" applyBorder="1" applyAlignment="1">
      <alignment horizontal="center" vertical="center"/>
    </xf>
    <xf numFmtId="0" fontId="49" fillId="26" borderId="49" xfId="67" applyFont="1" applyFill="1" applyBorder="1" applyAlignment="1">
      <alignment horizontal="center" vertical="center"/>
    </xf>
    <xf numFmtId="0" fontId="63" fillId="27" borderId="19" xfId="67" applyFont="1" applyFill="1" applyBorder="1" applyAlignment="1">
      <alignment vertical="center" wrapText="1"/>
    </xf>
    <xf numFmtId="0" fontId="63" fillId="27" borderId="27" xfId="67" applyFont="1" applyFill="1" applyBorder="1" applyAlignment="1">
      <alignment horizontal="center" vertical="center" textRotation="255" wrapText="1"/>
    </xf>
    <xf numFmtId="0" fontId="63" fillId="27" borderId="63" xfId="67" applyFont="1" applyFill="1" applyBorder="1" applyAlignment="1">
      <alignment horizontal="center" vertical="center" textRotation="255" wrapText="1"/>
    </xf>
    <xf numFmtId="0" fontId="63" fillId="27" borderId="29" xfId="67" applyFont="1" applyFill="1" applyBorder="1" applyAlignment="1">
      <alignment horizontal="center" vertical="center" textRotation="255" wrapText="1"/>
    </xf>
    <xf numFmtId="0" fontId="63" fillId="27" borderId="11" xfId="67" applyFont="1" applyFill="1" applyBorder="1" applyAlignment="1">
      <alignment horizontal="center" vertical="center" textRotation="255" wrapText="1"/>
    </xf>
    <xf numFmtId="0" fontId="63" fillId="27" borderId="57" xfId="67" applyFont="1" applyFill="1" applyBorder="1" applyAlignment="1">
      <alignment horizontal="center" vertical="center" textRotation="255" wrapText="1"/>
    </xf>
    <xf numFmtId="0" fontId="63" fillId="27" borderId="14" xfId="67" applyFont="1" applyFill="1" applyBorder="1" applyAlignment="1">
      <alignment horizontal="center" vertical="center" textRotation="255" wrapText="1"/>
    </xf>
    <xf numFmtId="0" fontId="46" fillId="24" borderId="64" xfId="67" applyFont="1" applyFill="1" applyBorder="1" applyAlignment="1">
      <alignment horizontal="center" vertical="center" wrapText="1"/>
    </xf>
    <xf numFmtId="0" fontId="46" fillId="24" borderId="28" xfId="67" applyFont="1" applyFill="1" applyBorder="1" applyAlignment="1">
      <alignment horizontal="center" vertical="center" wrapText="1"/>
    </xf>
    <xf numFmtId="181" fontId="63" fillId="0" borderId="23" xfId="67" applyNumberFormat="1" applyFont="1" applyBorder="1" applyAlignment="1">
      <alignment horizontal="right" vertical="center" wrapText="1"/>
    </xf>
    <xf numFmtId="181" fontId="63" fillId="0" borderId="22" xfId="67" applyNumberFormat="1" applyFont="1" applyBorder="1" applyAlignment="1">
      <alignment horizontal="right" vertical="center" wrapText="1"/>
    </xf>
    <xf numFmtId="181" fontId="63" fillId="0" borderId="19" xfId="67" applyNumberFormat="1" applyFont="1" applyBorder="1" applyAlignment="1">
      <alignment horizontal="right" vertical="center" wrapText="1"/>
    </xf>
    <xf numFmtId="185" fontId="49" fillId="26" borderId="48" xfId="67" applyNumberFormat="1" applyFont="1" applyFill="1" applyBorder="1" applyAlignment="1">
      <alignment horizontal="center" vertical="center"/>
    </xf>
    <xf numFmtId="181" fontId="63" fillId="0" borderId="41" xfId="67" applyNumberFormat="1" applyFont="1" applyBorder="1" applyAlignment="1">
      <alignment horizontal="right" vertical="center" wrapText="1"/>
    </xf>
    <xf numFmtId="181" fontId="63" fillId="0" borderId="34" xfId="67" applyNumberFormat="1" applyFont="1" applyBorder="1" applyAlignment="1">
      <alignment horizontal="right" vertical="center" wrapText="1"/>
    </xf>
    <xf numFmtId="181" fontId="63" fillId="0" borderId="42" xfId="67" applyNumberFormat="1" applyFont="1" applyBorder="1" applyAlignment="1">
      <alignment horizontal="right" vertical="center" wrapText="1"/>
    </xf>
    <xf numFmtId="0" fontId="63" fillId="27" borderId="27" xfId="67" applyFont="1" applyFill="1" applyBorder="1" applyAlignment="1">
      <alignment horizontal="right" vertical="center" wrapText="1"/>
    </xf>
    <xf numFmtId="0" fontId="63" fillId="27" borderId="63" xfId="67" applyFont="1" applyFill="1" applyBorder="1" applyAlignment="1">
      <alignment horizontal="right" vertical="center" wrapText="1"/>
    </xf>
    <xf numFmtId="0" fontId="63" fillId="27" borderId="29" xfId="67" applyFont="1" applyFill="1" applyBorder="1" applyAlignment="1">
      <alignment horizontal="right" vertical="center" wrapText="1"/>
    </xf>
    <xf numFmtId="0" fontId="63" fillId="27" borderId="11" xfId="67" applyFont="1" applyFill="1" applyBorder="1" applyAlignment="1">
      <alignment horizontal="right" vertical="center" wrapText="1"/>
    </xf>
    <xf numFmtId="0" fontId="63" fillId="27" borderId="57" xfId="67" applyFont="1" applyFill="1" applyBorder="1" applyAlignment="1">
      <alignment horizontal="right" vertical="center" wrapText="1"/>
    </xf>
    <xf numFmtId="0" fontId="63" fillId="27" borderId="14" xfId="67" applyFont="1" applyFill="1" applyBorder="1" applyAlignment="1">
      <alignment horizontal="right" vertical="center" wrapText="1"/>
    </xf>
    <xf numFmtId="0" fontId="63" fillId="27" borderId="33" xfId="67" applyFont="1" applyFill="1" applyBorder="1" applyAlignment="1">
      <alignment horizontal="center" vertical="center" wrapText="1"/>
    </xf>
    <xf numFmtId="0" fontId="63" fillId="27" borderId="42" xfId="67" applyFont="1" applyFill="1" applyBorder="1" applyAlignment="1">
      <alignment horizontal="center" vertical="center" wrapText="1"/>
    </xf>
    <xf numFmtId="0" fontId="63" fillId="27" borderId="41" xfId="67" applyFont="1" applyFill="1" applyBorder="1" applyAlignment="1">
      <alignment vertical="center" wrapText="1"/>
    </xf>
    <xf numFmtId="0" fontId="63" fillId="27" borderId="34" xfId="67" applyFont="1" applyFill="1" applyBorder="1" applyAlignment="1">
      <alignment vertical="center" wrapText="1"/>
    </xf>
    <xf numFmtId="0" fontId="63" fillId="27" borderId="42" xfId="67" applyFont="1" applyFill="1" applyBorder="1" applyAlignment="1">
      <alignment vertical="center" wrapText="1"/>
    </xf>
    <xf numFmtId="0" fontId="63" fillId="27" borderId="43" xfId="67" applyFont="1" applyFill="1" applyBorder="1" applyAlignment="1">
      <alignment vertical="center" wrapText="1"/>
    </xf>
    <xf numFmtId="0" fontId="46" fillId="24" borderId="0" xfId="67" applyFont="1" applyFill="1" applyAlignment="1">
      <alignment vertical="center" wrapText="1"/>
    </xf>
    <xf numFmtId="0" fontId="63" fillId="27" borderId="30" xfId="67" applyFont="1" applyFill="1" applyBorder="1" applyAlignment="1">
      <alignment vertical="center" wrapText="1"/>
    </xf>
    <xf numFmtId="0" fontId="63" fillId="27" borderId="41" xfId="67" applyFont="1" applyFill="1" applyBorder="1" applyAlignment="1">
      <alignment horizontal="right" vertical="center" wrapText="1"/>
    </xf>
    <xf numFmtId="0" fontId="63" fillId="27" borderId="34" xfId="67" applyFont="1" applyFill="1" applyBorder="1" applyAlignment="1">
      <alignment horizontal="right" vertical="center" wrapText="1"/>
    </xf>
    <xf numFmtId="0" fontId="63" fillId="27" borderId="42" xfId="67" applyFont="1" applyFill="1" applyBorder="1" applyAlignment="1">
      <alignment horizontal="right" vertical="center" wrapText="1"/>
    </xf>
    <xf numFmtId="0" fontId="63" fillId="27" borderId="41" xfId="67" applyFont="1" applyFill="1" applyBorder="1" applyAlignment="1">
      <alignment horizontal="right" vertical="center"/>
    </xf>
    <xf numFmtId="0" fontId="63" fillId="27" borderId="34" xfId="67" applyFont="1" applyFill="1" applyBorder="1" applyAlignment="1">
      <alignment horizontal="right" vertical="center"/>
    </xf>
    <xf numFmtId="0" fontId="63" fillId="27" borderId="42" xfId="67" applyFont="1" applyFill="1" applyBorder="1" applyAlignment="1">
      <alignment horizontal="right" vertical="center"/>
    </xf>
    <xf numFmtId="0" fontId="63" fillId="27" borderId="23" xfId="67" applyFont="1" applyFill="1" applyBorder="1" applyAlignment="1">
      <alignment horizontal="right" vertical="center"/>
    </xf>
    <xf numFmtId="0" fontId="63" fillId="27" borderId="22" xfId="67" applyFont="1" applyFill="1" applyBorder="1" applyAlignment="1">
      <alignment horizontal="right" vertical="center"/>
    </xf>
    <xf numFmtId="0" fontId="63" fillId="27" borderId="19" xfId="67" applyFont="1" applyFill="1" applyBorder="1" applyAlignment="1">
      <alignment horizontal="right" vertical="center"/>
    </xf>
    <xf numFmtId="0" fontId="49" fillId="25" borderId="27" xfId="67" applyFont="1" applyFill="1" applyBorder="1" applyAlignment="1">
      <alignment horizontal="center" vertical="center" wrapText="1"/>
    </xf>
    <xf numFmtId="0" fontId="49" fillId="25" borderId="63" xfId="67" applyFont="1" applyFill="1" applyBorder="1" applyAlignment="1">
      <alignment horizontal="center" vertical="center" wrapText="1"/>
    </xf>
    <xf numFmtId="0" fontId="49" fillId="25" borderId="66" xfId="67" applyFont="1" applyFill="1" applyBorder="1" applyAlignment="1">
      <alignment horizontal="center" vertical="center" wrapText="1"/>
    </xf>
    <xf numFmtId="0" fontId="49" fillId="25" borderId="67" xfId="67" applyFont="1" applyFill="1" applyBorder="1" applyAlignment="1">
      <alignment horizontal="center" vertical="center" wrapText="1"/>
    </xf>
    <xf numFmtId="0" fontId="45" fillId="25" borderId="65" xfId="67" applyFont="1" applyFill="1" applyBorder="1" applyAlignment="1">
      <alignment horizontal="center" vertical="center" wrapText="1"/>
    </xf>
    <xf numFmtId="0" fontId="45" fillId="25" borderId="70" xfId="67" applyFont="1" applyFill="1" applyBorder="1" applyAlignment="1">
      <alignment horizontal="center" vertical="center" wrapText="1"/>
    </xf>
    <xf numFmtId="0" fontId="45" fillId="24" borderId="29" xfId="67" applyFont="1" applyFill="1" applyBorder="1" applyAlignment="1">
      <alignment horizontal="center" vertical="center" wrapText="1"/>
    </xf>
    <xf numFmtId="0" fontId="45" fillId="24" borderId="0" xfId="67" applyFont="1" applyFill="1" applyAlignment="1">
      <alignment horizontal="center" vertical="center" wrapText="1"/>
    </xf>
  </cellXfs>
  <cellStyles count="9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61" xr:uid="{00000000-0005-0000-0000-00001B000000}"/>
    <cellStyle name="パーセント 3" xfId="72" xr:uid="{00000000-0005-0000-0000-00001C000000}"/>
    <cellStyle name="ハイパーリンク 2" xfId="65" xr:uid="{00000000-0005-0000-0000-00001D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4000000}"/>
    <cellStyle name="桁区切り 2 2" xfId="62" xr:uid="{00000000-0005-0000-0000-000025000000}"/>
    <cellStyle name="桁区切り 2 3" xfId="73" xr:uid="{00000000-0005-0000-0000-000026000000}"/>
    <cellStyle name="桁区切り 3" xfId="34" xr:uid="{00000000-0005-0000-0000-000027000000}"/>
    <cellStyle name="桁区切り 4" xfId="51" xr:uid="{00000000-0005-0000-0000-000028000000}"/>
    <cellStyle name="桁区切り 5" xfId="71" xr:uid="{00000000-0005-0000-0000-000029000000}"/>
    <cellStyle name="桁区切り 5 2" xfId="81" xr:uid="{00000000-0005-0000-0000-00002A000000}"/>
    <cellStyle name="桁区切り 6" xfId="75" xr:uid="{00000000-0005-0000-0000-00002B000000}"/>
    <cellStyle name="桁区切り 6 2" xfId="79" xr:uid="{00000000-0005-0000-0000-00002C000000}"/>
    <cellStyle name="桁区切り 6 2 2" xfId="85" xr:uid="{00000000-0005-0000-0000-00002D000000}"/>
    <cellStyle name="桁区切り 6 3" xfId="83" xr:uid="{00000000-0005-0000-0000-00002E000000}"/>
    <cellStyle name="桁区切り 7" xfId="77" xr:uid="{00000000-0005-0000-0000-00002F000000}"/>
    <cellStyle name="桁区切り 8" xfId="88" xr:uid="{00000000-0005-0000-0000-000030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日付4桁" xfId="42" xr:uid="{00000000-0005-0000-0000-000038000000}"/>
    <cellStyle name="入力" xfId="43" builtinId="20" customBuiltin="1"/>
    <cellStyle name="標準" xfId="0" builtinId="0"/>
    <cellStyle name="標準 10" xfId="57" xr:uid="{00000000-0005-0000-0000-00003B000000}"/>
    <cellStyle name="標準 11" xfId="58" xr:uid="{00000000-0005-0000-0000-00003C000000}"/>
    <cellStyle name="標準 11 2" xfId="74" xr:uid="{00000000-0005-0000-0000-00003D000000}"/>
    <cellStyle name="標準 11 2 2" xfId="78" xr:uid="{00000000-0005-0000-0000-00003E000000}"/>
    <cellStyle name="標準 11 2 2 2" xfId="84" xr:uid="{00000000-0005-0000-0000-00003F000000}"/>
    <cellStyle name="標準 12" xfId="59" xr:uid="{00000000-0005-0000-0000-000040000000}"/>
    <cellStyle name="標準 13" xfId="63" xr:uid="{00000000-0005-0000-0000-000041000000}"/>
    <cellStyle name="標準 14" xfId="64" xr:uid="{00000000-0005-0000-0000-000042000000}"/>
    <cellStyle name="標準 15" xfId="67" xr:uid="{00000000-0005-0000-0000-000043000000}"/>
    <cellStyle name="標準 16" xfId="68" xr:uid="{00000000-0005-0000-0000-000044000000}"/>
    <cellStyle name="標準 17" xfId="69" xr:uid="{00000000-0005-0000-0000-000045000000}"/>
    <cellStyle name="標準 18" xfId="76" xr:uid="{00000000-0005-0000-0000-000046000000}"/>
    <cellStyle name="標準 19" xfId="87" xr:uid="{00000000-0005-0000-0000-000047000000}"/>
    <cellStyle name="標準 2" xfId="44" xr:uid="{00000000-0005-0000-0000-000048000000}"/>
    <cellStyle name="標準 2 2" xfId="45" xr:uid="{00000000-0005-0000-0000-000049000000}"/>
    <cellStyle name="標準 2 2 2" xfId="52" xr:uid="{00000000-0005-0000-0000-00004A000000}"/>
    <cellStyle name="標準 2 3" xfId="56" xr:uid="{00000000-0005-0000-0000-00004B000000}"/>
    <cellStyle name="標準 2 4" xfId="66" xr:uid="{00000000-0005-0000-0000-00004C000000}"/>
    <cellStyle name="標準 2 5" xfId="70" xr:uid="{00000000-0005-0000-0000-00004D000000}"/>
    <cellStyle name="標準 20" xfId="89" xr:uid="{00000000-0005-0000-0000-00004E000000}"/>
    <cellStyle name="標準 3" xfId="46" xr:uid="{00000000-0005-0000-0000-00004F000000}"/>
    <cellStyle name="標準 3 2" xfId="60" xr:uid="{00000000-0005-0000-0000-000050000000}"/>
    <cellStyle name="標準 4" xfId="47" xr:uid="{00000000-0005-0000-0000-000051000000}"/>
    <cellStyle name="標準 5" xfId="48" xr:uid="{00000000-0005-0000-0000-000052000000}"/>
    <cellStyle name="標準 6" xfId="49" xr:uid="{00000000-0005-0000-0000-000053000000}"/>
    <cellStyle name="標準 7" xfId="53" xr:uid="{00000000-0005-0000-0000-000054000000}"/>
    <cellStyle name="標準 7 2" xfId="80" xr:uid="{00000000-0005-0000-0000-000055000000}"/>
    <cellStyle name="標準 7 3" xfId="86" xr:uid="{00000000-0005-0000-0000-000056000000}"/>
    <cellStyle name="標準 8" xfId="54" xr:uid="{00000000-0005-0000-0000-000057000000}"/>
    <cellStyle name="標準 8 2" xfId="82" xr:uid="{00000000-0005-0000-0000-000058000000}"/>
    <cellStyle name="標準 9" xfId="55" xr:uid="{00000000-0005-0000-0000-000059000000}"/>
    <cellStyle name="良い" xfId="50" builtinId="26" customBuiltin="1"/>
  </cellStyles>
  <dxfs count="0"/>
  <tableStyles count="0" defaultTableStyle="TableStyleMedium2" defaultPivotStyle="PivotStyleLight16"/>
  <colors>
    <mruColors>
      <color rgb="FF0000FF"/>
      <color rgb="FF3333FF"/>
      <color rgb="FFFFCCFF"/>
      <color rgb="FF33CC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37</xdr:col>
      <xdr:colOff>19050</xdr:colOff>
      <xdr:row>5</xdr:row>
      <xdr:rowOff>66675</xdr:rowOff>
    </xdr:from>
    <xdr:to>
      <xdr:col>37</xdr:col>
      <xdr:colOff>142875</xdr:colOff>
      <xdr:row>6</xdr:row>
      <xdr:rowOff>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4" name="Text Box 3">
          <a:extLst>
            <a:ext uri="{FF2B5EF4-FFF2-40B4-BE49-F238E27FC236}">
              <a16:creationId xmlns:a16="http://schemas.microsoft.com/office/drawing/2014/main" id="{00000000-0008-0000-0900-000004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5" name="Text Box 4">
          <a:extLst>
            <a:ext uri="{FF2B5EF4-FFF2-40B4-BE49-F238E27FC236}">
              <a16:creationId xmlns:a16="http://schemas.microsoft.com/office/drawing/2014/main" id="{00000000-0008-0000-0900-000005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6" name="Text Box 5">
          <a:extLst>
            <a:ext uri="{FF2B5EF4-FFF2-40B4-BE49-F238E27FC236}">
              <a16:creationId xmlns:a16="http://schemas.microsoft.com/office/drawing/2014/main" id="{00000000-0008-0000-0900-000006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7" name="Text Box 6">
          <a:extLst>
            <a:ext uri="{FF2B5EF4-FFF2-40B4-BE49-F238E27FC236}">
              <a16:creationId xmlns:a16="http://schemas.microsoft.com/office/drawing/2014/main" id="{00000000-0008-0000-0900-000007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8" name="Text Box 7">
          <a:extLst>
            <a:ext uri="{FF2B5EF4-FFF2-40B4-BE49-F238E27FC236}">
              <a16:creationId xmlns:a16="http://schemas.microsoft.com/office/drawing/2014/main" id="{00000000-0008-0000-0900-000008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9" name="Text Box 8">
          <a:extLst>
            <a:ext uri="{FF2B5EF4-FFF2-40B4-BE49-F238E27FC236}">
              <a16:creationId xmlns:a16="http://schemas.microsoft.com/office/drawing/2014/main" id="{00000000-0008-0000-0900-000009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0" name="Text Box 9">
          <a:extLst>
            <a:ext uri="{FF2B5EF4-FFF2-40B4-BE49-F238E27FC236}">
              <a16:creationId xmlns:a16="http://schemas.microsoft.com/office/drawing/2014/main" id="{00000000-0008-0000-0900-00000A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1" name="Text Box 10">
          <a:extLst>
            <a:ext uri="{FF2B5EF4-FFF2-40B4-BE49-F238E27FC236}">
              <a16:creationId xmlns:a16="http://schemas.microsoft.com/office/drawing/2014/main" id="{00000000-0008-0000-0900-00000B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2" name="Text Box 11">
          <a:extLst>
            <a:ext uri="{FF2B5EF4-FFF2-40B4-BE49-F238E27FC236}">
              <a16:creationId xmlns:a16="http://schemas.microsoft.com/office/drawing/2014/main" id="{00000000-0008-0000-0900-00000C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3" name="Text Box 12">
          <a:extLst>
            <a:ext uri="{FF2B5EF4-FFF2-40B4-BE49-F238E27FC236}">
              <a16:creationId xmlns:a16="http://schemas.microsoft.com/office/drawing/2014/main" id="{00000000-0008-0000-0900-00000D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4" name="Text Box 13">
          <a:extLst>
            <a:ext uri="{FF2B5EF4-FFF2-40B4-BE49-F238E27FC236}">
              <a16:creationId xmlns:a16="http://schemas.microsoft.com/office/drawing/2014/main" id="{00000000-0008-0000-0900-00000E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5" name="Text Box 14">
          <a:extLst>
            <a:ext uri="{FF2B5EF4-FFF2-40B4-BE49-F238E27FC236}">
              <a16:creationId xmlns:a16="http://schemas.microsoft.com/office/drawing/2014/main" id="{00000000-0008-0000-0900-00000F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6" name="Text Box 15">
          <a:extLst>
            <a:ext uri="{FF2B5EF4-FFF2-40B4-BE49-F238E27FC236}">
              <a16:creationId xmlns:a16="http://schemas.microsoft.com/office/drawing/2014/main" id="{00000000-0008-0000-0900-000010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21</xdr:col>
      <xdr:colOff>142875</xdr:colOff>
      <xdr:row>10</xdr:row>
      <xdr:rowOff>0</xdr:rowOff>
    </xdr:from>
    <xdr:to>
      <xdr:col>22</xdr:col>
      <xdr:colOff>57149</xdr:colOff>
      <xdr:row>11</xdr:row>
      <xdr:rowOff>38100</xdr:rowOff>
    </xdr:to>
    <xdr:sp macro="" textlink="">
      <xdr:nvSpPr>
        <xdr:cNvPr id="17" name="Text Box 17">
          <a:extLst>
            <a:ext uri="{FF2B5EF4-FFF2-40B4-BE49-F238E27FC236}">
              <a16:creationId xmlns:a16="http://schemas.microsoft.com/office/drawing/2014/main" id="{00000000-0008-0000-0900-000011000000}"/>
            </a:ext>
          </a:extLst>
        </xdr:cNvPr>
        <xdr:cNvSpPr txBox="1">
          <a:spLocks noChangeArrowheads="1"/>
        </xdr:cNvSpPr>
      </xdr:nvSpPr>
      <xdr:spPr bwMode="auto">
        <a:xfrm>
          <a:off x="319087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19050</xdr:colOff>
      <xdr:row>5</xdr:row>
      <xdr:rowOff>66675</xdr:rowOff>
    </xdr:from>
    <xdr:to>
      <xdr:col>37</xdr:col>
      <xdr:colOff>142875</xdr:colOff>
      <xdr:row>6</xdr:row>
      <xdr:rowOff>0</xdr:rowOff>
    </xdr:to>
    <xdr:sp macro="" textlink="">
      <xdr:nvSpPr>
        <xdr:cNvPr id="18" name="Text Box 18">
          <a:extLst>
            <a:ext uri="{FF2B5EF4-FFF2-40B4-BE49-F238E27FC236}">
              <a16:creationId xmlns:a16="http://schemas.microsoft.com/office/drawing/2014/main" id="{00000000-0008-0000-0900-000012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9" name="Text Box 19">
          <a:extLst>
            <a:ext uri="{FF2B5EF4-FFF2-40B4-BE49-F238E27FC236}">
              <a16:creationId xmlns:a16="http://schemas.microsoft.com/office/drawing/2014/main" id="{00000000-0008-0000-0900-000013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0" name="Text Box 20">
          <a:extLst>
            <a:ext uri="{FF2B5EF4-FFF2-40B4-BE49-F238E27FC236}">
              <a16:creationId xmlns:a16="http://schemas.microsoft.com/office/drawing/2014/main" id="{00000000-0008-0000-0900-000014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1" name="Text Box 21">
          <a:extLst>
            <a:ext uri="{FF2B5EF4-FFF2-40B4-BE49-F238E27FC236}">
              <a16:creationId xmlns:a16="http://schemas.microsoft.com/office/drawing/2014/main" id="{00000000-0008-0000-0900-000015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2" name="Text Box 22">
          <a:extLst>
            <a:ext uri="{FF2B5EF4-FFF2-40B4-BE49-F238E27FC236}">
              <a16:creationId xmlns:a16="http://schemas.microsoft.com/office/drawing/2014/main" id="{00000000-0008-0000-0900-000016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3" name="Text Box 23">
          <a:extLst>
            <a:ext uri="{FF2B5EF4-FFF2-40B4-BE49-F238E27FC236}">
              <a16:creationId xmlns:a16="http://schemas.microsoft.com/office/drawing/2014/main" id="{00000000-0008-0000-0900-000017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4" name="Text Box 24">
          <a:extLst>
            <a:ext uri="{FF2B5EF4-FFF2-40B4-BE49-F238E27FC236}">
              <a16:creationId xmlns:a16="http://schemas.microsoft.com/office/drawing/2014/main" id="{00000000-0008-0000-0900-000018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5" name="Text Box 25">
          <a:extLst>
            <a:ext uri="{FF2B5EF4-FFF2-40B4-BE49-F238E27FC236}">
              <a16:creationId xmlns:a16="http://schemas.microsoft.com/office/drawing/2014/main" id="{00000000-0008-0000-0900-000019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6" name="Text Box 26">
          <a:extLst>
            <a:ext uri="{FF2B5EF4-FFF2-40B4-BE49-F238E27FC236}">
              <a16:creationId xmlns:a16="http://schemas.microsoft.com/office/drawing/2014/main" id="{00000000-0008-0000-0900-00001A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24</xdr:col>
      <xdr:colOff>142875</xdr:colOff>
      <xdr:row>8</xdr:row>
      <xdr:rowOff>0</xdr:rowOff>
    </xdr:from>
    <xdr:to>
      <xdr:col>25</xdr:col>
      <xdr:colOff>57149</xdr:colOff>
      <xdr:row>8</xdr:row>
      <xdr:rowOff>209550</xdr:rowOff>
    </xdr:to>
    <xdr:sp macro="" textlink="">
      <xdr:nvSpPr>
        <xdr:cNvPr id="30" name="Text Box 13">
          <a:extLst>
            <a:ext uri="{FF2B5EF4-FFF2-40B4-BE49-F238E27FC236}">
              <a16:creationId xmlns:a16="http://schemas.microsoft.com/office/drawing/2014/main" id="{00000000-0008-0000-0900-00001E000000}"/>
            </a:ext>
          </a:extLst>
        </xdr:cNvPr>
        <xdr:cNvSpPr txBox="1">
          <a:spLocks noChangeArrowheads="1"/>
        </xdr:cNvSpPr>
      </xdr:nvSpPr>
      <xdr:spPr bwMode="auto">
        <a:xfrm>
          <a:off x="36480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76200</xdr:colOff>
      <xdr:row>18</xdr:row>
      <xdr:rowOff>114300</xdr:rowOff>
    </xdr:from>
    <xdr:to>
      <xdr:col>28</xdr:col>
      <xdr:colOff>82826</xdr:colOff>
      <xdr:row>20</xdr:row>
      <xdr:rowOff>76200</xdr:rowOff>
    </xdr:to>
    <xdr:sp macro="" textlink="">
      <xdr:nvSpPr>
        <xdr:cNvPr id="32" name="AutoShape 1">
          <a:extLst>
            <a:ext uri="{FF2B5EF4-FFF2-40B4-BE49-F238E27FC236}">
              <a16:creationId xmlns:a16="http://schemas.microsoft.com/office/drawing/2014/main" id="{00000000-0008-0000-0900-000020000000}"/>
            </a:ext>
          </a:extLst>
        </xdr:cNvPr>
        <xdr:cNvSpPr>
          <a:spLocks noChangeArrowheads="1"/>
        </xdr:cNvSpPr>
      </xdr:nvSpPr>
      <xdr:spPr bwMode="auto">
        <a:xfrm>
          <a:off x="2560983" y="3361083"/>
          <a:ext cx="2160104" cy="309769"/>
        </a:xfrm>
        <a:prstGeom prst="wedgeRoundRectCallout">
          <a:avLst>
            <a:gd name="adj1" fmla="val -57461"/>
            <a:gd name="adj2" fmla="val 48385"/>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100"/>
            </a:lnSpc>
            <a:defRPr sz="1000"/>
          </a:pPr>
          <a:r>
            <a:rPr lang="ja-JP" altLang="en-US" sz="900" b="0" i="0" u="none" strike="noStrike" baseline="0">
              <a:solidFill>
                <a:srgbClr val="FF0000"/>
              </a:solidFill>
              <a:latin typeface="ＭＳ Ｐゴシック"/>
              <a:ea typeface="ＭＳ Ｐゴシック"/>
            </a:rPr>
            <a:t>設備使用者のみ記入する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92462</xdr:colOff>
      <xdr:row>10</xdr:row>
      <xdr:rowOff>123264</xdr:rowOff>
    </xdr:from>
    <xdr:to>
      <xdr:col>23</xdr:col>
      <xdr:colOff>108497</xdr:colOff>
      <xdr:row>11</xdr:row>
      <xdr:rowOff>124961</xdr:rowOff>
    </xdr:to>
    <xdr:sp macro="" textlink="">
      <xdr:nvSpPr>
        <xdr:cNvPr id="9" name="四角形吹き出し 8">
          <a:extLst>
            <a:ext uri="{FF2B5EF4-FFF2-40B4-BE49-F238E27FC236}">
              <a16:creationId xmlns:a16="http://schemas.microsoft.com/office/drawing/2014/main" id="{00000000-0008-0000-0A00-000009000000}"/>
            </a:ext>
          </a:extLst>
        </xdr:cNvPr>
        <xdr:cNvSpPr/>
      </xdr:nvSpPr>
      <xdr:spPr>
        <a:xfrm>
          <a:off x="1526815" y="2409264"/>
          <a:ext cx="2212388" cy="225815"/>
        </a:xfrm>
        <a:prstGeom prst="wedgeRectCallout">
          <a:avLst>
            <a:gd name="adj1" fmla="val 5576"/>
            <a:gd name="adj2" fmla="val 91224"/>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4</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6</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11</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xdr:twoCellAnchor>
  <xdr:twoCellAnchor>
    <xdr:from>
      <xdr:col>18</xdr:col>
      <xdr:colOff>92461</xdr:colOff>
      <xdr:row>15</xdr:row>
      <xdr:rowOff>560</xdr:rowOff>
    </xdr:from>
    <xdr:to>
      <xdr:col>32</xdr:col>
      <xdr:colOff>108496</xdr:colOff>
      <xdr:row>15</xdr:row>
      <xdr:rowOff>208206</xdr:rowOff>
    </xdr:to>
    <xdr:sp macro="" textlink="">
      <xdr:nvSpPr>
        <xdr:cNvPr id="10" name="四角形吹き出し 9">
          <a:extLst>
            <a:ext uri="{FF2B5EF4-FFF2-40B4-BE49-F238E27FC236}">
              <a16:creationId xmlns:a16="http://schemas.microsoft.com/office/drawing/2014/main" id="{00000000-0008-0000-0A00-00000A000000}"/>
            </a:ext>
          </a:extLst>
        </xdr:cNvPr>
        <xdr:cNvSpPr/>
      </xdr:nvSpPr>
      <xdr:spPr>
        <a:xfrm>
          <a:off x="2530861" y="3458135"/>
          <a:ext cx="2149635" cy="207646"/>
        </a:xfrm>
        <a:prstGeom prst="wedgeRectCallout">
          <a:avLst>
            <a:gd name="adj1" fmla="val 5577"/>
            <a:gd name="adj2" fmla="val -218180"/>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7</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9</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12</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xdr:twoCellAnchor>
  <xdr:twoCellAnchor>
    <xdr:from>
      <xdr:col>8</xdr:col>
      <xdr:colOff>126466</xdr:colOff>
      <xdr:row>4</xdr:row>
      <xdr:rowOff>176893</xdr:rowOff>
    </xdr:from>
    <xdr:to>
      <xdr:col>17</xdr:col>
      <xdr:colOff>66435</xdr:colOff>
      <xdr:row>7</xdr:row>
      <xdr:rowOff>54429</xdr:rowOff>
    </xdr:to>
    <xdr:sp macro="" textlink="">
      <xdr:nvSpPr>
        <xdr:cNvPr id="11" name="四角形吹き出し 10">
          <a:extLst>
            <a:ext uri="{FF2B5EF4-FFF2-40B4-BE49-F238E27FC236}">
              <a16:creationId xmlns:a16="http://schemas.microsoft.com/office/drawing/2014/main" id="{00000000-0008-0000-0A00-00000B000000}"/>
            </a:ext>
          </a:extLst>
        </xdr:cNvPr>
        <xdr:cNvSpPr/>
      </xdr:nvSpPr>
      <xdr:spPr>
        <a:xfrm>
          <a:off x="1351109" y="1115786"/>
          <a:ext cx="1287076" cy="571500"/>
        </a:xfrm>
        <a:prstGeom prst="wedgeRectCallout">
          <a:avLst>
            <a:gd name="adj1" fmla="val -12785"/>
            <a:gd name="adj2" fmla="val -8488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34</xdr:col>
      <xdr:colOff>134472</xdr:colOff>
      <xdr:row>6</xdr:row>
      <xdr:rowOff>40820</xdr:rowOff>
    </xdr:from>
    <xdr:to>
      <xdr:col>45</xdr:col>
      <xdr:colOff>145676</xdr:colOff>
      <xdr:row>9</xdr:row>
      <xdr:rowOff>42181</xdr:rowOff>
    </xdr:to>
    <xdr:sp macro="" textlink="">
      <xdr:nvSpPr>
        <xdr:cNvPr id="16" name="四角形吹き出し 15">
          <a:extLst>
            <a:ext uri="{FF2B5EF4-FFF2-40B4-BE49-F238E27FC236}">
              <a16:creationId xmlns:a16="http://schemas.microsoft.com/office/drawing/2014/main" id="{00000000-0008-0000-0A00-000010000000}"/>
            </a:ext>
          </a:extLst>
        </xdr:cNvPr>
        <xdr:cNvSpPr/>
      </xdr:nvSpPr>
      <xdr:spPr>
        <a:xfrm>
          <a:off x="5490884" y="1430349"/>
          <a:ext cx="1736910" cy="673714"/>
        </a:xfrm>
        <a:prstGeom prst="wedgeRectCallout">
          <a:avLst>
            <a:gd name="adj1" fmla="val 57307"/>
            <a:gd name="adj2" fmla="val -373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時間帯の応じた計量が困難な場合、電力の換算係数はすべて</a:t>
          </a:r>
          <a:r>
            <a:rPr lang="en-US" altLang="ja-JP" sz="900" kern="100">
              <a:solidFill>
                <a:srgbClr val="FF0000"/>
              </a:solidFill>
              <a:effectLst/>
              <a:latin typeface="+mj-ea"/>
              <a:ea typeface="+mj-ea"/>
              <a:cs typeface="Meiryo UI" panose="020B0604030504040204" pitchFamily="50" charset="-128"/>
            </a:rPr>
            <a:t>9.76</a:t>
          </a:r>
          <a:r>
            <a:rPr lang="ja-JP" altLang="en-US" sz="900" kern="100">
              <a:solidFill>
                <a:srgbClr val="FF0000"/>
              </a:solidFill>
              <a:effectLst/>
              <a:latin typeface="+mj-ea"/>
              <a:ea typeface="+mj-ea"/>
              <a:cs typeface="Meiryo UI" panose="020B0604030504040204" pitchFamily="50" charset="-128"/>
            </a:rPr>
            <a:t>とすること</a:t>
          </a:r>
          <a:endParaRPr lang="en-US" altLang="ja-JP" sz="900" kern="100">
            <a:solidFill>
              <a:srgbClr val="FF0000"/>
            </a:solidFill>
            <a:effectLst/>
            <a:latin typeface="+mj-ea"/>
            <a:ea typeface="+mj-ea"/>
            <a:cs typeface="Meiryo UI" panose="020B0604030504040204" pitchFamily="50" charset="-128"/>
          </a:endParaRPr>
        </a:p>
      </xdr:txBody>
    </xdr:sp>
    <xdr:clientData/>
  </xdr:twoCellAnchor>
  <xdr:twoCellAnchor>
    <xdr:from>
      <xdr:col>49</xdr:col>
      <xdr:colOff>108858</xdr:colOff>
      <xdr:row>3</xdr:row>
      <xdr:rowOff>32261</xdr:rowOff>
    </xdr:from>
    <xdr:to>
      <xdr:col>52</xdr:col>
      <xdr:colOff>168088</xdr:colOff>
      <xdr:row>4</xdr:row>
      <xdr:rowOff>201707</xdr:rowOff>
    </xdr:to>
    <xdr:sp macro="" textlink="">
      <xdr:nvSpPr>
        <xdr:cNvPr id="17" name="四角形吹き出し 16">
          <a:extLst>
            <a:ext uri="{FF2B5EF4-FFF2-40B4-BE49-F238E27FC236}">
              <a16:creationId xmlns:a16="http://schemas.microsoft.com/office/drawing/2014/main" id="{00000000-0008-0000-0A00-000011000000}"/>
            </a:ext>
          </a:extLst>
        </xdr:cNvPr>
        <xdr:cNvSpPr/>
      </xdr:nvSpPr>
      <xdr:spPr>
        <a:xfrm>
          <a:off x="9824358" y="771849"/>
          <a:ext cx="2042671" cy="371152"/>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a:t>
          </a:r>
          <a:r>
            <a:rPr lang="ja-JP" altLang="en-US" sz="900">
              <a:solidFill>
                <a:srgbClr val="FF0000"/>
              </a:solidFill>
              <a:effectLst/>
              <a:latin typeface="+mn-lt"/>
              <a:ea typeface="+mn-ea"/>
              <a:cs typeface="+mn-cs"/>
            </a:rPr>
            <a:t>と</a:t>
          </a:r>
          <a:endParaRPr lang="ja-JP" altLang="ja-JP" sz="700">
            <a:solidFill>
              <a:srgbClr val="FF0000"/>
            </a:solidFill>
            <a:effectLst/>
          </a:endParaRPr>
        </a:p>
      </xdr:txBody>
    </xdr:sp>
    <xdr:clientData/>
  </xdr:twoCellAnchor>
  <xdr:twoCellAnchor>
    <xdr:from>
      <xdr:col>37</xdr:col>
      <xdr:colOff>67235</xdr:colOff>
      <xdr:row>1</xdr:row>
      <xdr:rowOff>112058</xdr:rowOff>
    </xdr:from>
    <xdr:to>
      <xdr:col>46</xdr:col>
      <xdr:colOff>457497</xdr:colOff>
      <xdr:row>2</xdr:row>
      <xdr:rowOff>228197</xdr:rowOff>
    </xdr:to>
    <xdr:sp macro="" textlink="">
      <xdr:nvSpPr>
        <xdr:cNvPr id="18" name="四角形吹き出し 17">
          <a:extLst>
            <a:ext uri="{FF2B5EF4-FFF2-40B4-BE49-F238E27FC236}">
              <a16:creationId xmlns:a16="http://schemas.microsoft.com/office/drawing/2014/main" id="{00000000-0008-0000-0A00-000012000000}"/>
            </a:ext>
          </a:extLst>
        </xdr:cNvPr>
        <xdr:cNvSpPr/>
      </xdr:nvSpPr>
      <xdr:spPr>
        <a:xfrm>
          <a:off x="5894294" y="358587"/>
          <a:ext cx="2295262" cy="36266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xdr:twoCellAnchor>
  <xdr:twoCellAnchor>
    <xdr:from>
      <xdr:col>46</xdr:col>
      <xdr:colOff>177613</xdr:colOff>
      <xdr:row>31</xdr:row>
      <xdr:rowOff>47624</xdr:rowOff>
    </xdr:from>
    <xdr:to>
      <xdr:col>49</xdr:col>
      <xdr:colOff>514709</xdr:colOff>
      <xdr:row>32</xdr:row>
      <xdr:rowOff>125841</xdr:rowOff>
    </xdr:to>
    <xdr:sp macro="" textlink="">
      <xdr:nvSpPr>
        <xdr:cNvPr id="19" name="四角形吹き出し 18">
          <a:extLst>
            <a:ext uri="{FF2B5EF4-FFF2-40B4-BE49-F238E27FC236}">
              <a16:creationId xmlns:a16="http://schemas.microsoft.com/office/drawing/2014/main" id="{00000000-0008-0000-0A00-000013000000}"/>
            </a:ext>
          </a:extLst>
        </xdr:cNvPr>
        <xdr:cNvSpPr/>
      </xdr:nvSpPr>
      <xdr:spPr>
        <a:xfrm>
          <a:off x="7711888" y="7162799"/>
          <a:ext cx="2308771" cy="249667"/>
        </a:xfrm>
        <a:prstGeom prst="wedgeRectCallout">
          <a:avLst>
            <a:gd name="adj1" fmla="val 45133"/>
            <a:gd name="adj2" fmla="val 156423"/>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交付申請書の申請値を記入すること</a:t>
          </a:r>
        </a:p>
      </xdr:txBody>
    </xdr:sp>
    <xdr:clientData/>
  </xdr:twoCellAnchor>
  <xdr:twoCellAnchor>
    <xdr:from>
      <xdr:col>50</xdr:col>
      <xdr:colOff>626249</xdr:colOff>
      <xdr:row>41</xdr:row>
      <xdr:rowOff>51956</xdr:rowOff>
    </xdr:from>
    <xdr:to>
      <xdr:col>55</xdr:col>
      <xdr:colOff>138546</xdr:colOff>
      <xdr:row>43</xdr:row>
      <xdr:rowOff>87495</xdr:rowOff>
    </xdr:to>
    <xdr:sp macro="" textlink="">
      <xdr:nvSpPr>
        <xdr:cNvPr id="21" name="四角形吹き出し 20">
          <a:extLst>
            <a:ext uri="{FF2B5EF4-FFF2-40B4-BE49-F238E27FC236}">
              <a16:creationId xmlns:a16="http://schemas.microsoft.com/office/drawing/2014/main" id="{00000000-0008-0000-0A00-000015000000}"/>
            </a:ext>
          </a:extLst>
        </xdr:cNvPr>
        <xdr:cNvSpPr/>
      </xdr:nvSpPr>
      <xdr:spPr>
        <a:xfrm>
          <a:off x="11675249" y="9213274"/>
          <a:ext cx="3408888" cy="485812"/>
        </a:xfrm>
        <a:prstGeom prst="wedgeRectCallout">
          <a:avLst>
            <a:gd name="adj1" fmla="val -41134"/>
            <a:gd name="adj2" fmla="val 29909"/>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xdr:twoCellAnchor>
  <xdr:twoCellAnchor>
    <xdr:from>
      <xdr:col>11</xdr:col>
      <xdr:colOff>130969</xdr:colOff>
      <xdr:row>22</xdr:row>
      <xdr:rowOff>19609</xdr:rowOff>
    </xdr:from>
    <xdr:to>
      <xdr:col>28</xdr:col>
      <xdr:colOff>123825</xdr:colOff>
      <xdr:row>23</xdr:row>
      <xdr:rowOff>23813</xdr:rowOff>
    </xdr:to>
    <xdr:sp macro="" textlink="">
      <xdr:nvSpPr>
        <xdr:cNvPr id="13" name="四角形吹き出し 12">
          <a:extLst>
            <a:ext uri="{FF2B5EF4-FFF2-40B4-BE49-F238E27FC236}">
              <a16:creationId xmlns:a16="http://schemas.microsoft.com/office/drawing/2014/main" id="{00000000-0008-0000-0A00-00000D000000}"/>
            </a:ext>
          </a:extLst>
        </xdr:cNvPr>
        <xdr:cNvSpPr/>
      </xdr:nvSpPr>
      <xdr:spPr>
        <a:xfrm>
          <a:off x="1804648" y="5122288"/>
          <a:ext cx="2537391" cy="235525"/>
        </a:xfrm>
        <a:prstGeom prst="wedgeRectCallout">
          <a:avLst>
            <a:gd name="adj1" fmla="val -63340"/>
            <a:gd name="adj2" fmla="val -7752"/>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冷水の場合ジェネリンク等の冷水出力を記入</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146876</xdr:colOff>
      <xdr:row>1</xdr:row>
      <xdr:rowOff>149678</xdr:rowOff>
    </xdr:from>
    <xdr:to>
      <xdr:col>33</xdr:col>
      <xdr:colOff>115660</xdr:colOff>
      <xdr:row>2</xdr:row>
      <xdr:rowOff>239825</xdr:rowOff>
    </xdr:to>
    <xdr:sp macro="" textlink="">
      <xdr:nvSpPr>
        <xdr:cNvPr id="4" name="四角形吹き出し 3">
          <a:extLst>
            <a:ext uri="{FF2B5EF4-FFF2-40B4-BE49-F238E27FC236}">
              <a16:creationId xmlns:a16="http://schemas.microsoft.com/office/drawing/2014/main" id="{00000000-0008-0000-0B00-000004000000}"/>
            </a:ext>
          </a:extLst>
        </xdr:cNvPr>
        <xdr:cNvSpPr/>
      </xdr:nvSpPr>
      <xdr:spPr>
        <a:xfrm>
          <a:off x="2773055" y="394607"/>
          <a:ext cx="2812676" cy="335075"/>
        </a:xfrm>
        <a:prstGeom prst="wedgeRectCallout">
          <a:avLst>
            <a:gd name="adj1" fmla="val -76194"/>
            <a:gd name="adj2" fmla="val 5411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35</xdr:col>
      <xdr:colOff>67234</xdr:colOff>
      <xdr:row>1</xdr:row>
      <xdr:rowOff>112058</xdr:rowOff>
    </xdr:from>
    <xdr:to>
      <xdr:col>43</xdr:col>
      <xdr:colOff>47624</xdr:colOff>
      <xdr:row>2</xdr:row>
      <xdr:rowOff>228197</xdr:rowOff>
    </xdr:to>
    <xdr:sp macro="" textlink="">
      <xdr:nvSpPr>
        <xdr:cNvPr id="7" name="四角形吹き出し 6">
          <a:extLst>
            <a:ext uri="{FF2B5EF4-FFF2-40B4-BE49-F238E27FC236}">
              <a16:creationId xmlns:a16="http://schemas.microsoft.com/office/drawing/2014/main" id="{00000000-0008-0000-0B00-000007000000}"/>
            </a:ext>
          </a:extLst>
        </xdr:cNvPr>
        <xdr:cNvSpPr/>
      </xdr:nvSpPr>
      <xdr:spPr>
        <a:xfrm>
          <a:off x="5867959" y="359708"/>
          <a:ext cx="2199715" cy="36378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xdr:twoCellAnchor>
  <xdr:twoCellAnchor>
    <xdr:from>
      <xdr:col>47</xdr:col>
      <xdr:colOff>201491</xdr:colOff>
      <xdr:row>43</xdr:row>
      <xdr:rowOff>71437</xdr:rowOff>
    </xdr:from>
    <xdr:to>
      <xdr:col>52</xdr:col>
      <xdr:colOff>142875</xdr:colOff>
      <xdr:row>45</xdr:row>
      <xdr:rowOff>115815</xdr:rowOff>
    </xdr:to>
    <xdr:sp macro="" textlink="">
      <xdr:nvSpPr>
        <xdr:cNvPr id="9" name="四角形吹き出し 8">
          <a:extLst>
            <a:ext uri="{FF2B5EF4-FFF2-40B4-BE49-F238E27FC236}">
              <a16:creationId xmlns:a16="http://schemas.microsoft.com/office/drawing/2014/main" id="{00000000-0008-0000-0B00-000009000000}"/>
            </a:ext>
          </a:extLst>
        </xdr:cNvPr>
        <xdr:cNvSpPr/>
      </xdr:nvSpPr>
      <xdr:spPr>
        <a:xfrm>
          <a:off x="10678991" y="10096500"/>
          <a:ext cx="3275134" cy="473003"/>
        </a:xfrm>
        <a:prstGeom prst="wedgeRectCallout">
          <a:avLst>
            <a:gd name="adj1" fmla="val -44047"/>
            <a:gd name="adj2" fmla="val 2460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xdr:twoCellAnchor>
  <xdr:twoCellAnchor>
    <xdr:from>
      <xdr:col>0</xdr:col>
      <xdr:colOff>188329</xdr:colOff>
      <xdr:row>25</xdr:row>
      <xdr:rowOff>4330</xdr:rowOff>
    </xdr:from>
    <xdr:to>
      <xdr:col>26</xdr:col>
      <xdr:colOff>51955</xdr:colOff>
      <xdr:row>27</xdr:row>
      <xdr:rowOff>86591</xdr:rowOff>
    </xdr:to>
    <xdr:sp macro="" textlink="">
      <xdr:nvSpPr>
        <xdr:cNvPr id="12" name="四角形吹き出し 11">
          <a:extLst>
            <a:ext uri="{FF2B5EF4-FFF2-40B4-BE49-F238E27FC236}">
              <a16:creationId xmlns:a16="http://schemas.microsoft.com/office/drawing/2014/main" id="{00000000-0008-0000-0B00-00000C000000}"/>
            </a:ext>
          </a:extLst>
        </xdr:cNvPr>
        <xdr:cNvSpPr/>
      </xdr:nvSpPr>
      <xdr:spPr>
        <a:xfrm rot="10800000" flipV="1">
          <a:off x="188329" y="5615421"/>
          <a:ext cx="4262444" cy="480579"/>
        </a:xfrm>
        <a:prstGeom prst="wedgeRectCallout">
          <a:avLst>
            <a:gd name="adj1" fmla="val 38304"/>
            <a:gd name="adj2" fmla="val -109537"/>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900">
              <a:solidFill>
                <a:srgbClr val="FF0000"/>
              </a:solidFill>
              <a:effectLst/>
              <a:latin typeface="+mn-lt"/>
              <a:ea typeface="+mn-ea"/>
              <a:cs typeface="+mn-cs"/>
            </a:rPr>
            <a:t>補助事業設備の計測装置毎に報告すること。</a:t>
          </a:r>
          <a:endParaRPr lang="en-US" altLang="ja-JP" sz="900">
            <a:solidFill>
              <a:srgbClr val="FF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altLang="ja-JP" sz="900">
              <a:solidFill>
                <a:srgbClr val="FF0000"/>
              </a:solidFill>
              <a:effectLst/>
              <a:latin typeface="+mn-lt"/>
              <a:ea typeface="+mn-ea"/>
              <a:cs typeface="+mn-cs"/>
            </a:rPr>
            <a:t>※1</a:t>
          </a:r>
          <a:r>
            <a:rPr lang="ja-JP" altLang="en-US" sz="900">
              <a:solidFill>
                <a:srgbClr val="FF0000"/>
              </a:solidFill>
              <a:effectLst/>
              <a:latin typeface="+mn-lt"/>
              <a:ea typeface="+mn-ea"/>
              <a:cs typeface="+mn-cs"/>
            </a:rPr>
            <a:t>台の計測器で複数台を計測している場合は、系統をまとめて報告すること。</a:t>
          </a:r>
          <a:endParaRPr lang="en-US" altLang="ja-JP" sz="900">
            <a:solidFill>
              <a:srgbClr val="FF0000"/>
            </a:solidFill>
            <a:effectLst/>
            <a:latin typeface="+mn-lt"/>
            <a:ea typeface="+mn-ea"/>
            <a:cs typeface="+mn-cs"/>
          </a:endParaRPr>
        </a:p>
      </xdr:txBody>
    </xdr:sp>
    <xdr:clientData/>
  </xdr:twoCellAnchor>
  <xdr:twoCellAnchor>
    <xdr:from>
      <xdr:col>35</xdr:col>
      <xdr:colOff>43913</xdr:colOff>
      <xdr:row>4</xdr:row>
      <xdr:rowOff>177511</xdr:rowOff>
    </xdr:from>
    <xdr:to>
      <xdr:col>43</xdr:col>
      <xdr:colOff>23811</xdr:colOff>
      <xdr:row>6</xdr:row>
      <xdr:rowOff>190499</xdr:rowOff>
    </xdr:to>
    <xdr:sp macro="" textlink="">
      <xdr:nvSpPr>
        <xdr:cNvPr id="15" name="四角形吹き出し 14">
          <a:extLst>
            <a:ext uri="{FF2B5EF4-FFF2-40B4-BE49-F238E27FC236}">
              <a16:creationId xmlns:a16="http://schemas.microsoft.com/office/drawing/2014/main" id="{00000000-0008-0000-0B00-00000F000000}"/>
            </a:ext>
          </a:extLst>
        </xdr:cNvPr>
        <xdr:cNvSpPr/>
      </xdr:nvSpPr>
      <xdr:spPr>
        <a:xfrm>
          <a:off x="5687476" y="1082386"/>
          <a:ext cx="2146835" cy="417801"/>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申請時に使用した値を用いること</a:t>
          </a:r>
          <a:endParaRPr lang="ja-JP" altLang="ja-JP" sz="700">
            <a:solidFill>
              <a:srgbClr val="FF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Users\T108580\AppData\Local\Microsoft\Windows\Temporary%20Internet%20Files\Content.Outlook\TPWI1S92\P.68-&#21029;&#32025;&#9321;%20&#20132;&#20184;&#30003;&#35531;&#26360;&#12539;&#35352;&#20837;&#203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mari/Desktop/&#29976;&#21033;&#12539;&#24335;&#26862;/H28_&#20844;&#21215;&#35500;&#26126;&#20250;&#36039;&#26009;/H29&#26696;/&#65288;&#35201;&#65311;&#65289;&#20107;&#26989;&#35201;&#20214;&#30906;&#3546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ari/Desktop/h29_CGS&#26908;&#35388;&#12471;&#12540;&#12488;&#26696;17062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B1:AY45"/>
  <sheetViews>
    <sheetView view="pageBreakPreview" zoomScaleNormal="100" zoomScaleSheetLayoutView="100" workbookViewId="0">
      <selection activeCell="C2" sqref="C2"/>
    </sheetView>
  </sheetViews>
  <sheetFormatPr defaultRowHeight="13.5"/>
  <cols>
    <col min="1" max="46" width="2.125" style="3" customWidth="1"/>
    <col min="47" max="47" width="0.625" style="3" customWidth="1"/>
    <col min="48" max="48" width="1" style="3" customWidth="1"/>
    <col min="49" max="50" width="9" style="3"/>
    <col min="51" max="51" width="15" style="3" bestFit="1" customWidth="1"/>
    <col min="52" max="257" width="9" style="3"/>
    <col min="258" max="302" width="2" style="3" customWidth="1"/>
    <col min="303" max="303" width="0.625" style="3" customWidth="1"/>
    <col min="304" max="304" width="1" style="3" customWidth="1"/>
    <col min="305" max="513" width="9" style="3"/>
    <col min="514" max="558" width="2" style="3" customWidth="1"/>
    <col min="559" max="559" width="0.625" style="3" customWidth="1"/>
    <col min="560" max="560" width="1" style="3" customWidth="1"/>
    <col min="561" max="769" width="9" style="3"/>
    <col min="770" max="814" width="2" style="3" customWidth="1"/>
    <col min="815" max="815" width="0.625" style="3" customWidth="1"/>
    <col min="816" max="816" width="1" style="3" customWidth="1"/>
    <col min="817" max="1025" width="9" style="3"/>
    <col min="1026" max="1070" width="2" style="3" customWidth="1"/>
    <col min="1071" max="1071" width="0.625" style="3" customWidth="1"/>
    <col min="1072" max="1072" width="1" style="3" customWidth="1"/>
    <col min="1073" max="1281" width="9" style="3"/>
    <col min="1282" max="1326" width="2" style="3" customWidth="1"/>
    <col min="1327" max="1327" width="0.625" style="3" customWidth="1"/>
    <col min="1328" max="1328" width="1" style="3" customWidth="1"/>
    <col min="1329" max="1537" width="9" style="3"/>
    <col min="1538" max="1582" width="2" style="3" customWidth="1"/>
    <col min="1583" max="1583" width="0.625" style="3" customWidth="1"/>
    <col min="1584" max="1584" width="1" style="3" customWidth="1"/>
    <col min="1585" max="1793" width="9" style="3"/>
    <col min="1794" max="1838" width="2" style="3" customWidth="1"/>
    <col min="1839" max="1839" width="0.625" style="3" customWidth="1"/>
    <col min="1840" max="1840" width="1" style="3" customWidth="1"/>
    <col min="1841" max="2049" width="9" style="3"/>
    <col min="2050" max="2094" width="2" style="3" customWidth="1"/>
    <col min="2095" max="2095" width="0.625" style="3" customWidth="1"/>
    <col min="2096" max="2096" width="1" style="3" customWidth="1"/>
    <col min="2097" max="2305" width="9" style="3"/>
    <col min="2306" max="2350" width="2" style="3" customWidth="1"/>
    <col min="2351" max="2351" width="0.625" style="3" customWidth="1"/>
    <col min="2352" max="2352" width="1" style="3" customWidth="1"/>
    <col min="2353" max="2561" width="9" style="3"/>
    <col min="2562" max="2606" width="2" style="3" customWidth="1"/>
    <col min="2607" max="2607" width="0.625" style="3" customWidth="1"/>
    <col min="2608" max="2608" width="1" style="3" customWidth="1"/>
    <col min="2609" max="2817" width="9" style="3"/>
    <col min="2818" max="2862" width="2" style="3" customWidth="1"/>
    <col min="2863" max="2863" width="0.625" style="3" customWidth="1"/>
    <col min="2864" max="2864" width="1" style="3" customWidth="1"/>
    <col min="2865" max="3073" width="9" style="3"/>
    <col min="3074" max="3118" width="2" style="3" customWidth="1"/>
    <col min="3119" max="3119" width="0.625" style="3" customWidth="1"/>
    <col min="3120" max="3120" width="1" style="3" customWidth="1"/>
    <col min="3121" max="3329" width="9" style="3"/>
    <col min="3330" max="3374" width="2" style="3" customWidth="1"/>
    <col min="3375" max="3375" width="0.625" style="3" customWidth="1"/>
    <col min="3376" max="3376" width="1" style="3" customWidth="1"/>
    <col min="3377" max="3585" width="9" style="3"/>
    <col min="3586" max="3630" width="2" style="3" customWidth="1"/>
    <col min="3631" max="3631" width="0.625" style="3" customWidth="1"/>
    <col min="3632" max="3632" width="1" style="3" customWidth="1"/>
    <col min="3633" max="3841" width="9" style="3"/>
    <col min="3842" max="3886" width="2" style="3" customWidth="1"/>
    <col min="3887" max="3887" width="0.625" style="3" customWidth="1"/>
    <col min="3888" max="3888" width="1" style="3" customWidth="1"/>
    <col min="3889" max="4097" width="9" style="3"/>
    <col min="4098" max="4142" width="2" style="3" customWidth="1"/>
    <col min="4143" max="4143" width="0.625" style="3" customWidth="1"/>
    <col min="4144" max="4144" width="1" style="3" customWidth="1"/>
    <col min="4145" max="4353" width="9" style="3"/>
    <col min="4354" max="4398" width="2" style="3" customWidth="1"/>
    <col min="4399" max="4399" width="0.625" style="3" customWidth="1"/>
    <col min="4400" max="4400" width="1" style="3" customWidth="1"/>
    <col min="4401" max="4609" width="9" style="3"/>
    <col min="4610" max="4654" width="2" style="3" customWidth="1"/>
    <col min="4655" max="4655" width="0.625" style="3" customWidth="1"/>
    <col min="4656" max="4656" width="1" style="3" customWidth="1"/>
    <col min="4657" max="4865" width="9" style="3"/>
    <col min="4866" max="4910" width="2" style="3" customWidth="1"/>
    <col min="4911" max="4911" width="0.625" style="3" customWidth="1"/>
    <col min="4912" max="4912" width="1" style="3" customWidth="1"/>
    <col min="4913" max="5121" width="9" style="3"/>
    <col min="5122" max="5166" width="2" style="3" customWidth="1"/>
    <col min="5167" max="5167" width="0.625" style="3" customWidth="1"/>
    <col min="5168" max="5168" width="1" style="3" customWidth="1"/>
    <col min="5169" max="5377" width="9" style="3"/>
    <col min="5378" max="5422" width="2" style="3" customWidth="1"/>
    <col min="5423" max="5423" width="0.625" style="3" customWidth="1"/>
    <col min="5424" max="5424" width="1" style="3" customWidth="1"/>
    <col min="5425" max="5633" width="9" style="3"/>
    <col min="5634" max="5678" width="2" style="3" customWidth="1"/>
    <col min="5679" max="5679" width="0.625" style="3" customWidth="1"/>
    <col min="5680" max="5680" width="1" style="3" customWidth="1"/>
    <col min="5681" max="5889" width="9" style="3"/>
    <col min="5890" max="5934" width="2" style="3" customWidth="1"/>
    <col min="5935" max="5935" width="0.625" style="3" customWidth="1"/>
    <col min="5936" max="5936" width="1" style="3" customWidth="1"/>
    <col min="5937" max="6145" width="9" style="3"/>
    <col min="6146" max="6190" width="2" style="3" customWidth="1"/>
    <col min="6191" max="6191" width="0.625" style="3" customWidth="1"/>
    <col min="6192" max="6192" width="1" style="3" customWidth="1"/>
    <col min="6193" max="6401" width="9" style="3"/>
    <col min="6402" max="6446" width="2" style="3" customWidth="1"/>
    <col min="6447" max="6447" width="0.625" style="3" customWidth="1"/>
    <col min="6448" max="6448" width="1" style="3" customWidth="1"/>
    <col min="6449" max="6657" width="9" style="3"/>
    <col min="6658" max="6702" width="2" style="3" customWidth="1"/>
    <col min="6703" max="6703" width="0.625" style="3" customWidth="1"/>
    <col min="6704" max="6704" width="1" style="3" customWidth="1"/>
    <col min="6705" max="6913" width="9" style="3"/>
    <col min="6914" max="6958" width="2" style="3" customWidth="1"/>
    <col min="6959" max="6959" width="0.625" style="3" customWidth="1"/>
    <col min="6960" max="6960" width="1" style="3" customWidth="1"/>
    <col min="6961" max="7169" width="9" style="3"/>
    <col min="7170" max="7214" width="2" style="3" customWidth="1"/>
    <col min="7215" max="7215" width="0.625" style="3" customWidth="1"/>
    <col min="7216" max="7216" width="1" style="3" customWidth="1"/>
    <col min="7217" max="7425" width="9" style="3"/>
    <col min="7426" max="7470" width="2" style="3" customWidth="1"/>
    <col min="7471" max="7471" width="0.625" style="3" customWidth="1"/>
    <col min="7472" max="7472" width="1" style="3" customWidth="1"/>
    <col min="7473" max="7681" width="9" style="3"/>
    <col min="7682" max="7726" width="2" style="3" customWidth="1"/>
    <col min="7727" max="7727" width="0.625" style="3" customWidth="1"/>
    <col min="7728" max="7728" width="1" style="3" customWidth="1"/>
    <col min="7729" max="7937" width="9" style="3"/>
    <col min="7938" max="7982" width="2" style="3" customWidth="1"/>
    <col min="7983" max="7983" width="0.625" style="3" customWidth="1"/>
    <col min="7984" max="7984" width="1" style="3" customWidth="1"/>
    <col min="7985" max="8193" width="9" style="3"/>
    <col min="8194" max="8238" width="2" style="3" customWidth="1"/>
    <col min="8239" max="8239" width="0.625" style="3" customWidth="1"/>
    <col min="8240" max="8240" width="1" style="3" customWidth="1"/>
    <col min="8241" max="8449" width="9" style="3"/>
    <col min="8450" max="8494" width="2" style="3" customWidth="1"/>
    <col min="8495" max="8495" width="0.625" style="3" customWidth="1"/>
    <col min="8496" max="8496" width="1" style="3" customWidth="1"/>
    <col min="8497" max="8705" width="9" style="3"/>
    <col min="8706" max="8750" width="2" style="3" customWidth="1"/>
    <col min="8751" max="8751" width="0.625" style="3" customWidth="1"/>
    <col min="8752" max="8752" width="1" style="3" customWidth="1"/>
    <col min="8753" max="8961" width="9" style="3"/>
    <col min="8962" max="9006" width="2" style="3" customWidth="1"/>
    <col min="9007" max="9007" width="0.625" style="3" customWidth="1"/>
    <col min="9008" max="9008" width="1" style="3" customWidth="1"/>
    <col min="9009" max="9217" width="9" style="3"/>
    <col min="9218" max="9262" width="2" style="3" customWidth="1"/>
    <col min="9263" max="9263" width="0.625" style="3" customWidth="1"/>
    <col min="9264" max="9264" width="1" style="3" customWidth="1"/>
    <col min="9265" max="9473" width="9" style="3"/>
    <col min="9474" max="9518" width="2" style="3" customWidth="1"/>
    <col min="9519" max="9519" width="0.625" style="3" customWidth="1"/>
    <col min="9520" max="9520" width="1" style="3" customWidth="1"/>
    <col min="9521" max="9729" width="9" style="3"/>
    <col min="9730" max="9774" width="2" style="3" customWidth="1"/>
    <col min="9775" max="9775" width="0.625" style="3" customWidth="1"/>
    <col min="9776" max="9776" width="1" style="3" customWidth="1"/>
    <col min="9777" max="9985" width="9" style="3"/>
    <col min="9986" max="10030" width="2" style="3" customWidth="1"/>
    <col min="10031" max="10031" width="0.625" style="3" customWidth="1"/>
    <col min="10032" max="10032" width="1" style="3" customWidth="1"/>
    <col min="10033" max="10241" width="9" style="3"/>
    <col min="10242" max="10286" width="2" style="3" customWidth="1"/>
    <col min="10287" max="10287" width="0.625" style="3" customWidth="1"/>
    <col min="10288" max="10288" width="1" style="3" customWidth="1"/>
    <col min="10289" max="10497" width="9" style="3"/>
    <col min="10498" max="10542" width="2" style="3" customWidth="1"/>
    <col min="10543" max="10543" width="0.625" style="3" customWidth="1"/>
    <col min="10544" max="10544" width="1" style="3" customWidth="1"/>
    <col min="10545" max="10753" width="9" style="3"/>
    <col min="10754" max="10798" width="2" style="3" customWidth="1"/>
    <col min="10799" max="10799" width="0.625" style="3" customWidth="1"/>
    <col min="10800" max="10800" width="1" style="3" customWidth="1"/>
    <col min="10801" max="11009" width="9" style="3"/>
    <col min="11010" max="11054" width="2" style="3" customWidth="1"/>
    <col min="11055" max="11055" width="0.625" style="3" customWidth="1"/>
    <col min="11056" max="11056" width="1" style="3" customWidth="1"/>
    <col min="11057" max="11265" width="9" style="3"/>
    <col min="11266" max="11310" width="2" style="3" customWidth="1"/>
    <col min="11311" max="11311" width="0.625" style="3" customWidth="1"/>
    <col min="11312" max="11312" width="1" style="3" customWidth="1"/>
    <col min="11313" max="11521" width="9" style="3"/>
    <col min="11522" max="11566" width="2" style="3" customWidth="1"/>
    <col min="11567" max="11567" width="0.625" style="3" customWidth="1"/>
    <col min="11568" max="11568" width="1" style="3" customWidth="1"/>
    <col min="11569" max="11777" width="9" style="3"/>
    <col min="11778" max="11822" width="2" style="3" customWidth="1"/>
    <col min="11823" max="11823" width="0.625" style="3" customWidth="1"/>
    <col min="11824" max="11824" width="1" style="3" customWidth="1"/>
    <col min="11825" max="12033" width="9" style="3"/>
    <col min="12034" max="12078" width="2" style="3" customWidth="1"/>
    <col min="12079" max="12079" width="0.625" style="3" customWidth="1"/>
    <col min="12080" max="12080" width="1" style="3" customWidth="1"/>
    <col min="12081" max="12289" width="9" style="3"/>
    <col min="12290" max="12334" width="2" style="3" customWidth="1"/>
    <col min="12335" max="12335" width="0.625" style="3" customWidth="1"/>
    <col min="12336" max="12336" width="1" style="3" customWidth="1"/>
    <col min="12337" max="12545" width="9" style="3"/>
    <col min="12546" max="12590" width="2" style="3" customWidth="1"/>
    <col min="12591" max="12591" width="0.625" style="3" customWidth="1"/>
    <col min="12592" max="12592" width="1" style="3" customWidth="1"/>
    <col min="12593" max="12801" width="9" style="3"/>
    <col min="12802" max="12846" width="2" style="3" customWidth="1"/>
    <col min="12847" max="12847" width="0.625" style="3" customWidth="1"/>
    <col min="12848" max="12848" width="1" style="3" customWidth="1"/>
    <col min="12849" max="13057" width="9" style="3"/>
    <col min="13058" max="13102" width="2" style="3" customWidth="1"/>
    <col min="13103" max="13103" width="0.625" style="3" customWidth="1"/>
    <col min="13104" max="13104" width="1" style="3" customWidth="1"/>
    <col min="13105" max="13313" width="9" style="3"/>
    <col min="13314" max="13358" width="2" style="3" customWidth="1"/>
    <col min="13359" max="13359" width="0.625" style="3" customWidth="1"/>
    <col min="13360" max="13360" width="1" style="3" customWidth="1"/>
    <col min="13361" max="13569" width="9" style="3"/>
    <col min="13570" max="13614" width="2" style="3" customWidth="1"/>
    <col min="13615" max="13615" width="0.625" style="3" customWidth="1"/>
    <col min="13616" max="13616" width="1" style="3" customWidth="1"/>
    <col min="13617" max="13825" width="9" style="3"/>
    <col min="13826" max="13870" width="2" style="3" customWidth="1"/>
    <col min="13871" max="13871" width="0.625" style="3" customWidth="1"/>
    <col min="13872" max="13872" width="1" style="3" customWidth="1"/>
    <col min="13873" max="14081" width="9" style="3"/>
    <col min="14082" max="14126" width="2" style="3" customWidth="1"/>
    <col min="14127" max="14127" width="0.625" style="3" customWidth="1"/>
    <col min="14128" max="14128" width="1" style="3" customWidth="1"/>
    <col min="14129" max="14337" width="9" style="3"/>
    <col min="14338" max="14382" width="2" style="3" customWidth="1"/>
    <col min="14383" max="14383" width="0.625" style="3" customWidth="1"/>
    <col min="14384" max="14384" width="1" style="3" customWidth="1"/>
    <col min="14385" max="14593" width="9" style="3"/>
    <col min="14594" max="14638" width="2" style="3" customWidth="1"/>
    <col min="14639" max="14639" width="0.625" style="3" customWidth="1"/>
    <col min="14640" max="14640" width="1" style="3" customWidth="1"/>
    <col min="14641" max="14849" width="9" style="3"/>
    <col min="14850" max="14894" width="2" style="3" customWidth="1"/>
    <col min="14895" max="14895" width="0.625" style="3" customWidth="1"/>
    <col min="14896" max="14896" width="1" style="3" customWidth="1"/>
    <col min="14897" max="15105" width="9" style="3"/>
    <col min="15106" max="15150" width="2" style="3" customWidth="1"/>
    <col min="15151" max="15151" width="0.625" style="3" customWidth="1"/>
    <col min="15152" max="15152" width="1" style="3" customWidth="1"/>
    <col min="15153" max="15361" width="9" style="3"/>
    <col min="15362" max="15406" width="2" style="3" customWidth="1"/>
    <col min="15407" max="15407" width="0.625" style="3" customWidth="1"/>
    <col min="15408" max="15408" width="1" style="3" customWidth="1"/>
    <col min="15409" max="15617" width="9" style="3"/>
    <col min="15618" max="15662" width="2" style="3" customWidth="1"/>
    <col min="15663" max="15663" width="0.625" style="3" customWidth="1"/>
    <col min="15664" max="15664" width="1" style="3" customWidth="1"/>
    <col min="15665" max="15873" width="9" style="3"/>
    <col min="15874" max="15918" width="2" style="3" customWidth="1"/>
    <col min="15919" max="15919" width="0.625" style="3" customWidth="1"/>
    <col min="15920" max="15920" width="1" style="3" customWidth="1"/>
    <col min="15921" max="16129" width="9" style="3"/>
    <col min="16130" max="16174" width="2" style="3" customWidth="1"/>
    <col min="16175" max="16175" width="0.625" style="3" customWidth="1"/>
    <col min="16176" max="16176" width="1" style="3" customWidth="1"/>
    <col min="16177" max="16384" width="9" style="3"/>
  </cols>
  <sheetData>
    <row r="1" spans="2:46">
      <c r="B1" s="3" t="s">
        <v>145</v>
      </c>
    </row>
    <row r="4" spans="2:46" s="2" customFormat="1" ht="13.5" customHeight="1">
      <c r="B4" s="133" t="s">
        <v>133</v>
      </c>
      <c r="C4" s="133"/>
      <c r="D4" s="133"/>
      <c r="E4" s="133"/>
      <c r="F4" s="133"/>
      <c r="G4" s="133"/>
      <c r="H4" s="133"/>
      <c r="I4" s="133"/>
      <c r="J4" s="133"/>
      <c r="K4" s="133"/>
      <c r="L4" s="133"/>
      <c r="M4" s="133"/>
      <c r="N4" s="133"/>
      <c r="O4" s="133"/>
      <c r="S4" s="54"/>
      <c r="T4" s="54"/>
      <c r="U4" s="54"/>
      <c r="V4" s="54"/>
      <c r="W4" s="54"/>
      <c r="X4" s="54"/>
      <c r="Y4" s="54"/>
      <c r="Z4" s="54"/>
      <c r="AA4" s="54"/>
      <c r="AB4" s="54"/>
      <c r="AC4" s="54"/>
      <c r="AD4" s="54"/>
      <c r="AE4" s="133" t="s">
        <v>4</v>
      </c>
      <c r="AF4" s="133"/>
      <c r="AG4" s="133"/>
      <c r="AH4" s="133"/>
      <c r="AI4" s="133"/>
      <c r="AJ4" s="133"/>
      <c r="AK4" s="133"/>
      <c r="AL4" s="133"/>
      <c r="AM4" s="133"/>
      <c r="AN4" s="133"/>
      <c r="AO4" s="133"/>
      <c r="AP4" s="133"/>
      <c r="AQ4" s="133"/>
      <c r="AR4" s="133"/>
      <c r="AS4" s="133"/>
      <c r="AT4" s="133"/>
    </row>
    <row r="5" spans="2:46" s="2" customFormat="1" ht="13.5" customHeight="1">
      <c r="B5" s="134"/>
      <c r="C5" s="134"/>
      <c r="D5" s="134"/>
      <c r="E5" s="134"/>
      <c r="F5" s="134"/>
      <c r="G5" s="134"/>
      <c r="H5" s="134"/>
      <c r="I5" s="134"/>
      <c r="J5" s="134"/>
      <c r="K5" s="134"/>
      <c r="L5" s="134"/>
      <c r="M5" s="134"/>
      <c r="N5" s="134"/>
      <c r="O5" s="134"/>
      <c r="P5" s="53"/>
      <c r="V5" s="55"/>
      <c r="W5" s="55"/>
      <c r="X5" s="55"/>
      <c r="Y5" s="55"/>
      <c r="Z5" s="55"/>
      <c r="AA5" s="55"/>
      <c r="AB5" s="55"/>
      <c r="AC5" s="55"/>
      <c r="AD5" s="55"/>
      <c r="AE5" s="135" t="s">
        <v>108</v>
      </c>
      <c r="AF5" s="136"/>
      <c r="AG5" s="136"/>
      <c r="AH5" s="136"/>
      <c r="AI5" s="137"/>
      <c r="AJ5" s="137"/>
      <c r="AK5" s="138"/>
      <c r="AL5" s="138"/>
      <c r="AM5" s="137"/>
      <c r="AN5" s="137"/>
      <c r="AO5" s="138"/>
      <c r="AP5" s="138"/>
      <c r="AQ5" s="137"/>
      <c r="AR5" s="137"/>
      <c r="AS5" s="138"/>
      <c r="AT5" s="138"/>
    </row>
    <row r="6" spans="2:46" s="2" customFormat="1" ht="13.5" customHeight="1">
      <c r="B6" s="134"/>
      <c r="C6" s="134"/>
      <c r="D6" s="134"/>
      <c r="E6" s="134"/>
      <c r="F6" s="134"/>
      <c r="G6" s="134"/>
      <c r="H6" s="134"/>
      <c r="I6" s="134"/>
      <c r="J6" s="134"/>
      <c r="K6" s="134"/>
      <c r="L6" s="134"/>
      <c r="M6" s="134"/>
      <c r="N6" s="134"/>
      <c r="O6" s="134"/>
      <c r="P6" s="53"/>
      <c r="V6" s="44"/>
      <c r="W6" s="44"/>
      <c r="X6" s="44"/>
      <c r="Y6" s="44"/>
      <c r="Z6" s="44"/>
      <c r="AA6" s="44"/>
      <c r="AB6" s="44"/>
      <c r="AC6" s="44"/>
      <c r="AD6" s="44"/>
      <c r="AE6" s="136"/>
      <c r="AF6" s="136"/>
      <c r="AG6" s="136"/>
      <c r="AH6" s="136"/>
      <c r="AI6" s="137"/>
      <c r="AJ6" s="137"/>
      <c r="AK6" s="138"/>
      <c r="AL6" s="138"/>
      <c r="AM6" s="137"/>
      <c r="AN6" s="137"/>
      <c r="AO6" s="138"/>
      <c r="AP6" s="138"/>
      <c r="AQ6" s="137"/>
      <c r="AR6" s="137"/>
      <c r="AS6" s="138"/>
      <c r="AT6" s="138"/>
    </row>
    <row r="7" spans="2:46" ht="13.5" customHeight="1">
      <c r="B7" s="56"/>
      <c r="C7" s="56"/>
      <c r="D7" s="56"/>
      <c r="E7" s="56"/>
      <c r="F7" s="56"/>
      <c r="G7" s="56"/>
      <c r="H7" s="56"/>
      <c r="I7" s="56"/>
      <c r="J7" s="56"/>
      <c r="K7" s="56"/>
      <c r="L7" s="56"/>
      <c r="M7" s="56"/>
      <c r="N7" s="56"/>
      <c r="O7" s="56"/>
      <c r="P7" s="56"/>
      <c r="Q7" s="56"/>
      <c r="R7" s="56"/>
      <c r="S7" s="53"/>
      <c r="T7" s="44"/>
      <c r="U7" s="44"/>
      <c r="V7" s="44"/>
      <c r="W7" s="44"/>
      <c r="X7" s="44"/>
      <c r="Y7" s="44"/>
      <c r="Z7" s="44"/>
      <c r="AA7" s="44"/>
      <c r="AB7" s="44"/>
      <c r="AC7" s="44"/>
      <c r="AD7" s="44"/>
      <c r="AE7" s="57"/>
      <c r="AF7" s="57"/>
      <c r="AG7" s="57"/>
      <c r="AH7" s="57"/>
      <c r="AI7" s="57"/>
      <c r="AJ7" s="57"/>
      <c r="AK7" s="57"/>
      <c r="AL7" s="58"/>
      <c r="AM7" s="57"/>
      <c r="AN7" s="57"/>
      <c r="AO7" s="57"/>
      <c r="AP7" s="58"/>
      <c r="AQ7" s="57"/>
      <c r="AR7" s="57"/>
      <c r="AS7" s="57"/>
      <c r="AT7" s="58"/>
    </row>
    <row r="8" spans="2:46" ht="13.5" customHeight="1">
      <c r="B8" s="56"/>
      <c r="C8" s="56"/>
      <c r="D8" s="56"/>
      <c r="E8" s="56"/>
      <c r="F8" s="56"/>
      <c r="G8" s="56"/>
      <c r="H8" s="56"/>
      <c r="I8" s="56"/>
      <c r="J8" s="56"/>
      <c r="K8" s="56"/>
      <c r="L8" s="56"/>
      <c r="M8" s="56"/>
      <c r="N8" s="56"/>
      <c r="O8" s="56"/>
      <c r="P8" s="56"/>
      <c r="Q8" s="56"/>
      <c r="R8" s="56"/>
      <c r="S8" s="53"/>
      <c r="T8" s="44"/>
      <c r="U8" s="44"/>
      <c r="V8" s="44"/>
      <c r="W8" s="44"/>
      <c r="X8" s="44"/>
      <c r="Y8" s="44"/>
      <c r="Z8" s="44"/>
      <c r="AA8" s="44"/>
      <c r="AB8" s="44"/>
      <c r="AC8" s="44"/>
      <c r="AD8" s="44"/>
      <c r="AE8" s="57"/>
      <c r="AF8" s="57"/>
      <c r="AG8" s="57"/>
      <c r="AH8" s="57"/>
      <c r="AI8" s="57"/>
      <c r="AJ8" s="57"/>
      <c r="AK8" s="57"/>
      <c r="AL8" s="58"/>
      <c r="AM8" s="57"/>
      <c r="AN8" s="57"/>
      <c r="AO8" s="57"/>
      <c r="AP8" s="58"/>
      <c r="AQ8" s="57"/>
      <c r="AR8" s="57"/>
      <c r="AS8" s="57"/>
      <c r="AT8" s="58"/>
    </row>
    <row r="9" spans="2:46" s="46" customFormat="1" ht="18" customHeight="1">
      <c r="B9" s="152" t="s">
        <v>149</v>
      </c>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row>
    <row r="10" spans="2:46" s="47" customFormat="1" ht="18" customHeight="1">
      <c r="B10" s="153" t="s">
        <v>16</v>
      </c>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row>
    <row r="11" spans="2:46" ht="13.5" customHeight="1">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row>
    <row r="12" spans="2:46">
      <c r="B12" s="2" t="s">
        <v>6</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row>
    <row r="13" spans="2:46" s="47" customFormat="1" ht="13.5" customHeight="1">
      <c r="B13" s="2" t="s">
        <v>0</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row>
    <row r="14" spans="2:46" s="47" customFormat="1" ht="13.5" customHeight="1">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row>
    <row r="15" spans="2:46" ht="13.5"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row>
    <row r="16" spans="2:46" ht="13.5" customHeight="1">
      <c r="B16" s="154" t="s">
        <v>144</v>
      </c>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row>
    <row r="17" spans="2:51" ht="13.5" customHeight="1">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row>
    <row r="18" spans="2:51">
      <c r="B18" s="155" t="s">
        <v>2</v>
      </c>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row>
    <row r="20" spans="2:51">
      <c r="B20" s="2" t="s">
        <v>5</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row>
    <row r="21" spans="2:51" s="1" customFormat="1" ht="13.5" customHeight="1">
      <c r="B21" s="156" t="s">
        <v>100</v>
      </c>
      <c r="C21" s="156"/>
      <c r="D21" s="156"/>
      <c r="E21" s="156"/>
      <c r="F21" s="156"/>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row>
    <row r="22" spans="2:51" s="1" customFormat="1" ht="13.5" customHeight="1">
      <c r="B22" s="156"/>
      <c r="C22" s="156"/>
      <c r="D22" s="156"/>
      <c r="E22" s="156"/>
      <c r="F22" s="156"/>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row>
    <row r="23" spans="2:51" s="1" customFormat="1" ht="13.5" customHeight="1">
      <c r="B23" s="156" t="s">
        <v>3</v>
      </c>
      <c r="C23" s="156"/>
      <c r="D23" s="156"/>
      <c r="E23" s="156"/>
      <c r="F23" s="156"/>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c r="AN23" s="140"/>
      <c r="AO23" s="140"/>
      <c r="AP23" s="140"/>
      <c r="AQ23" s="140"/>
      <c r="AR23" s="140"/>
      <c r="AS23" s="140"/>
      <c r="AT23" s="140"/>
    </row>
    <row r="24" spans="2:51" s="1" customFormat="1" ht="13.5" customHeight="1">
      <c r="B24" s="156"/>
      <c r="C24" s="156"/>
      <c r="D24" s="156"/>
      <c r="E24" s="156"/>
      <c r="F24" s="156"/>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40"/>
      <c r="AN24" s="140"/>
      <c r="AO24" s="140"/>
      <c r="AP24" s="140"/>
      <c r="AQ24" s="140"/>
      <c r="AR24" s="140"/>
      <c r="AS24" s="140"/>
      <c r="AT24" s="140"/>
    </row>
    <row r="25" spans="2:51" s="1" customFormat="1" ht="13.5" customHeight="1">
      <c r="B25" s="156" t="s">
        <v>105</v>
      </c>
      <c r="C25" s="156"/>
      <c r="D25" s="156"/>
      <c r="E25" s="156"/>
      <c r="F25" s="156"/>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row>
    <row r="26" spans="2:51" s="1" customFormat="1" ht="13.5" customHeight="1">
      <c r="B26" s="156"/>
      <c r="C26" s="156"/>
      <c r="D26" s="156"/>
      <c r="E26" s="156"/>
      <c r="F26" s="156"/>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0"/>
      <c r="AS26" s="140"/>
      <c r="AT26" s="140"/>
    </row>
    <row r="27" spans="2:51" s="1" customFormat="1" ht="13.5" customHeight="1">
      <c r="B27" s="157" t="s">
        <v>101</v>
      </c>
      <c r="C27" s="157"/>
      <c r="D27" s="157"/>
      <c r="E27" s="157"/>
      <c r="F27" s="157"/>
      <c r="G27" s="83" t="s">
        <v>127</v>
      </c>
      <c r="H27" s="151"/>
      <c r="I27" s="151"/>
      <c r="J27" s="151"/>
      <c r="K27" s="84" t="s">
        <v>128</v>
      </c>
      <c r="L27" s="151"/>
      <c r="M27" s="151"/>
      <c r="N27" s="151"/>
      <c r="O27" s="151"/>
      <c r="P27" s="84" t="s">
        <v>129</v>
      </c>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2"/>
      <c r="AY27" s="48"/>
    </row>
    <row r="28" spans="2:51" s="1" customFormat="1" ht="13.5" customHeight="1">
      <c r="B28" s="157"/>
      <c r="C28" s="157"/>
      <c r="D28" s="157"/>
      <c r="E28" s="157"/>
      <c r="F28" s="157"/>
      <c r="G28" s="158"/>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c r="AR28" s="159"/>
      <c r="AS28" s="159"/>
      <c r="AT28" s="160"/>
    </row>
    <row r="29" spans="2:51" s="1" customFormat="1" ht="13.5" customHeight="1">
      <c r="B29" s="157"/>
      <c r="C29" s="157"/>
      <c r="D29" s="157"/>
      <c r="E29" s="157"/>
      <c r="F29" s="157"/>
      <c r="G29" s="161"/>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T29" s="163"/>
    </row>
    <row r="30" spans="2:51" s="49" customFormat="1">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row>
    <row r="31" spans="2:51" s="49" customFormat="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row>
    <row r="32" spans="2:51" s="49" customFormat="1">
      <c r="B32" s="3" t="s">
        <v>132</v>
      </c>
      <c r="C32" s="3"/>
      <c r="D32" s="3"/>
      <c r="E32" s="3"/>
      <c r="F32" s="3"/>
      <c r="G32" s="3"/>
      <c r="H32" s="72" t="s">
        <v>124</v>
      </c>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row>
    <row r="33" spans="2:46" s="49" customFormat="1" ht="13.5" customHeight="1">
      <c r="B33" s="141" t="s">
        <v>139</v>
      </c>
      <c r="C33" s="141"/>
      <c r="D33" s="141"/>
      <c r="E33" s="141"/>
      <c r="F33" s="141"/>
      <c r="G33" s="141"/>
      <c r="H33" s="141"/>
      <c r="I33" s="143"/>
      <c r="J33" s="143"/>
      <c r="K33" s="143"/>
      <c r="L33" s="143"/>
      <c r="M33" s="143"/>
      <c r="N33" s="143"/>
      <c r="O33" s="143"/>
      <c r="P33" s="143"/>
      <c r="Q33" s="143"/>
      <c r="R33" s="143"/>
      <c r="S33" s="143"/>
      <c r="T33" s="145" t="s">
        <v>140</v>
      </c>
      <c r="U33" s="145"/>
      <c r="V33" s="145"/>
      <c r="W33" s="146"/>
      <c r="X33" s="141" t="s">
        <v>143</v>
      </c>
      <c r="Y33" s="141"/>
      <c r="Z33" s="141"/>
      <c r="AA33" s="141"/>
      <c r="AB33" s="141"/>
      <c r="AC33" s="141"/>
      <c r="AD33" s="141"/>
      <c r="AE33" s="149"/>
      <c r="AF33" s="149"/>
      <c r="AG33" s="149"/>
      <c r="AH33" s="149"/>
      <c r="AI33" s="149"/>
      <c r="AJ33" s="149"/>
      <c r="AK33" s="149"/>
      <c r="AL33" s="149"/>
      <c r="AM33" s="149"/>
      <c r="AN33" s="149"/>
      <c r="AO33" s="149"/>
      <c r="AP33" s="141" t="s">
        <v>54</v>
      </c>
      <c r="AQ33" s="141"/>
      <c r="AR33" s="141"/>
      <c r="AS33" s="141"/>
      <c r="AT33" s="141"/>
    </row>
    <row r="34" spans="2:46" s="49" customFormat="1">
      <c r="B34" s="142"/>
      <c r="C34" s="142"/>
      <c r="D34" s="142"/>
      <c r="E34" s="142"/>
      <c r="F34" s="142"/>
      <c r="G34" s="142"/>
      <c r="H34" s="142"/>
      <c r="I34" s="144"/>
      <c r="J34" s="144"/>
      <c r="K34" s="144"/>
      <c r="L34" s="144"/>
      <c r="M34" s="144"/>
      <c r="N34" s="144"/>
      <c r="O34" s="144"/>
      <c r="P34" s="144"/>
      <c r="Q34" s="144"/>
      <c r="R34" s="144"/>
      <c r="S34" s="144"/>
      <c r="T34" s="147"/>
      <c r="U34" s="147"/>
      <c r="V34" s="147"/>
      <c r="W34" s="148"/>
      <c r="X34" s="142"/>
      <c r="Y34" s="142"/>
      <c r="Z34" s="142"/>
      <c r="AA34" s="142"/>
      <c r="AB34" s="142"/>
      <c r="AC34" s="142"/>
      <c r="AD34" s="142"/>
      <c r="AE34" s="150"/>
      <c r="AF34" s="150"/>
      <c r="AG34" s="150"/>
      <c r="AH34" s="150"/>
      <c r="AI34" s="150"/>
      <c r="AJ34" s="150"/>
      <c r="AK34" s="150"/>
      <c r="AL34" s="150"/>
      <c r="AM34" s="150"/>
      <c r="AN34" s="150"/>
      <c r="AO34" s="150"/>
      <c r="AP34" s="142"/>
      <c r="AQ34" s="142"/>
      <c r="AR34" s="142"/>
      <c r="AS34" s="142"/>
      <c r="AT34" s="142"/>
    </row>
    <row r="35" spans="2:46" s="49" customFormat="1">
      <c r="B35" s="45" t="s">
        <v>130</v>
      </c>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row>
    <row r="36" spans="2:46" ht="14.25" customHeight="1">
      <c r="B36" s="45"/>
    </row>
    <row r="37" spans="2:46" ht="14.25" customHeight="1"/>
    <row r="38" spans="2:46">
      <c r="B38" s="3" t="s">
        <v>134</v>
      </c>
      <c r="J38" s="72" t="s">
        <v>124</v>
      </c>
    </row>
    <row r="39" spans="2:46">
      <c r="B39" s="141" t="s">
        <v>139</v>
      </c>
      <c r="C39" s="141"/>
      <c r="D39" s="141"/>
      <c r="E39" s="141"/>
      <c r="F39" s="141"/>
      <c r="G39" s="141"/>
      <c r="H39" s="141"/>
      <c r="I39" s="143"/>
      <c r="J39" s="143"/>
      <c r="K39" s="143"/>
      <c r="L39" s="143"/>
      <c r="M39" s="143"/>
      <c r="N39" s="143"/>
      <c r="O39" s="143"/>
      <c r="P39" s="143"/>
      <c r="Q39" s="143"/>
      <c r="R39" s="143"/>
      <c r="S39" s="143"/>
      <c r="T39" s="145" t="s">
        <v>140</v>
      </c>
      <c r="U39" s="145"/>
      <c r="V39" s="145"/>
      <c r="W39" s="146"/>
      <c r="X39" s="141" t="s">
        <v>143</v>
      </c>
      <c r="Y39" s="141"/>
      <c r="Z39" s="141"/>
      <c r="AA39" s="141"/>
      <c r="AB39" s="141"/>
      <c r="AC39" s="141"/>
      <c r="AD39" s="141"/>
      <c r="AE39" s="149"/>
      <c r="AF39" s="149"/>
      <c r="AG39" s="149"/>
      <c r="AH39" s="149"/>
      <c r="AI39" s="149"/>
      <c r="AJ39" s="149"/>
      <c r="AK39" s="149"/>
      <c r="AL39" s="149"/>
      <c r="AM39" s="149"/>
      <c r="AN39" s="149"/>
      <c r="AO39" s="149"/>
      <c r="AP39" s="141" t="s">
        <v>54</v>
      </c>
      <c r="AQ39" s="141"/>
      <c r="AR39" s="141"/>
      <c r="AS39" s="141"/>
      <c r="AT39" s="141"/>
    </row>
    <row r="40" spans="2:46">
      <c r="B40" s="142"/>
      <c r="C40" s="142"/>
      <c r="D40" s="142"/>
      <c r="E40" s="142"/>
      <c r="F40" s="142"/>
      <c r="G40" s="142"/>
      <c r="H40" s="142"/>
      <c r="I40" s="144"/>
      <c r="J40" s="144"/>
      <c r="K40" s="144"/>
      <c r="L40" s="144"/>
      <c r="M40" s="144"/>
      <c r="N40" s="144"/>
      <c r="O40" s="144"/>
      <c r="P40" s="144"/>
      <c r="Q40" s="144"/>
      <c r="R40" s="144"/>
      <c r="S40" s="144"/>
      <c r="T40" s="147"/>
      <c r="U40" s="147"/>
      <c r="V40" s="147"/>
      <c r="W40" s="148"/>
      <c r="X40" s="142"/>
      <c r="Y40" s="142"/>
      <c r="Z40" s="142"/>
      <c r="AA40" s="142"/>
      <c r="AB40" s="142"/>
      <c r="AC40" s="142"/>
      <c r="AD40" s="142"/>
      <c r="AE40" s="150"/>
      <c r="AF40" s="150"/>
      <c r="AG40" s="150"/>
      <c r="AH40" s="150"/>
      <c r="AI40" s="150"/>
      <c r="AJ40" s="150"/>
      <c r="AK40" s="150"/>
      <c r="AL40" s="150"/>
      <c r="AM40" s="150"/>
      <c r="AN40" s="150"/>
      <c r="AO40" s="150"/>
      <c r="AP40" s="142"/>
      <c r="AQ40" s="142"/>
      <c r="AR40" s="142"/>
      <c r="AS40" s="142"/>
      <c r="AT40" s="142"/>
    </row>
    <row r="41" spans="2:46" s="45" customFormat="1" ht="12">
      <c r="B41" s="45" t="s">
        <v>131</v>
      </c>
    </row>
    <row r="42" spans="2:46" s="45" customFormat="1" ht="12">
      <c r="B42" s="45" t="s">
        <v>138</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row>
    <row r="43" spans="2:4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row>
    <row r="44" spans="2:46">
      <c r="B44" s="45"/>
    </row>
    <row r="45" spans="2:46">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row>
  </sheetData>
  <mergeCells count="39">
    <mergeCell ref="B9:AT9"/>
    <mergeCell ref="B10:AT10"/>
    <mergeCell ref="B16:AT16"/>
    <mergeCell ref="AP33:AT34"/>
    <mergeCell ref="B33:H34"/>
    <mergeCell ref="X33:AD34"/>
    <mergeCell ref="T33:W34"/>
    <mergeCell ref="B18:AT18"/>
    <mergeCell ref="B23:F24"/>
    <mergeCell ref="B27:F29"/>
    <mergeCell ref="B25:F26"/>
    <mergeCell ref="I33:S34"/>
    <mergeCell ref="AE33:AO34"/>
    <mergeCell ref="B21:F22"/>
    <mergeCell ref="L27:O27"/>
    <mergeCell ref="G28:AT29"/>
    <mergeCell ref="G21:AT22"/>
    <mergeCell ref="G23:AT24"/>
    <mergeCell ref="G25:AT26"/>
    <mergeCell ref="B39:H40"/>
    <mergeCell ref="I39:S40"/>
    <mergeCell ref="T39:W40"/>
    <mergeCell ref="X39:AD40"/>
    <mergeCell ref="AE39:AO40"/>
    <mergeCell ref="AP39:AT40"/>
    <mergeCell ref="H27:J27"/>
    <mergeCell ref="B4:O4"/>
    <mergeCell ref="AE4:AT4"/>
    <mergeCell ref="B5:C6"/>
    <mergeCell ref="D5:E6"/>
    <mergeCell ref="F5:G6"/>
    <mergeCell ref="H5:I6"/>
    <mergeCell ref="J5:K6"/>
    <mergeCell ref="L5:M6"/>
    <mergeCell ref="N5:O6"/>
    <mergeCell ref="AE5:AH6"/>
    <mergeCell ref="AI5:AL6"/>
    <mergeCell ref="AM5:AP6"/>
    <mergeCell ref="AQ5:AT6"/>
  </mergeCells>
  <phoneticPr fontId="10"/>
  <printOptions horizontalCentered="1"/>
  <pageMargins left="0.70866141732283472" right="0.70866141732283472" top="0.74803149606299213" bottom="0.74803149606299213" header="0.31496062992125984" footer="0.31496062992125984"/>
  <pageSetup paperSize="9" scale="93" firstPageNumber="4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pageSetUpPr fitToPage="1"/>
  </sheetPr>
  <dimension ref="A1:BR45"/>
  <sheetViews>
    <sheetView tabSelected="1" view="pageBreakPreview" zoomScale="60" zoomScaleNormal="60" workbookViewId="0">
      <selection activeCell="BE19" sqref="BE19"/>
    </sheetView>
  </sheetViews>
  <sheetFormatPr defaultColWidth="9" defaultRowHeight="13.5"/>
  <cols>
    <col min="1" max="1" width="2.875" style="8" customWidth="1"/>
    <col min="2" max="2" width="1.5" style="8" customWidth="1"/>
    <col min="3" max="33" width="2" style="8" customWidth="1"/>
    <col min="34" max="34" width="3.375" style="8" customWidth="1"/>
    <col min="35" max="45" width="2" style="8" customWidth="1"/>
    <col min="46" max="57" width="10.125" style="8" customWidth="1"/>
    <col min="58" max="58" width="8.625" style="8" customWidth="1"/>
    <col min="59" max="16384" width="9" style="8"/>
  </cols>
  <sheetData>
    <row r="1" spans="1:58" ht="19.5" customHeight="1">
      <c r="A1" s="166"/>
      <c r="B1" s="7"/>
      <c r="C1" s="41" t="s">
        <v>146</v>
      </c>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344" t="s">
        <v>17</v>
      </c>
      <c r="AO1" s="344"/>
      <c r="AP1" s="344"/>
      <c r="AQ1" s="344"/>
      <c r="AR1" s="344"/>
      <c r="AS1" s="344"/>
      <c r="AT1" s="311"/>
      <c r="AU1" s="312"/>
      <c r="AV1" s="313" t="s">
        <v>18</v>
      </c>
      <c r="AW1" s="315"/>
      <c r="AX1" s="316"/>
      <c r="AY1" s="316"/>
      <c r="AZ1" s="317"/>
      <c r="BA1" s="313" t="s">
        <v>19</v>
      </c>
      <c r="BB1" s="321"/>
      <c r="BC1" s="322"/>
      <c r="BD1" s="322"/>
      <c r="BE1" s="323"/>
    </row>
    <row r="2" spans="1:58" ht="19.5" customHeight="1">
      <c r="A2" s="166"/>
      <c r="B2" s="7"/>
      <c r="C2" s="327" t="s">
        <v>122</v>
      </c>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327"/>
      <c r="AP2" s="327"/>
      <c r="AQ2" s="327"/>
      <c r="AR2" s="327"/>
      <c r="AS2" s="327"/>
      <c r="AT2" s="9"/>
      <c r="AU2" s="9"/>
      <c r="AV2" s="314"/>
      <c r="AW2" s="318"/>
      <c r="AX2" s="319"/>
      <c r="AY2" s="319"/>
      <c r="AZ2" s="320"/>
      <c r="BA2" s="314"/>
      <c r="BB2" s="324"/>
      <c r="BC2" s="325"/>
      <c r="BD2" s="325"/>
      <c r="BE2" s="326"/>
    </row>
    <row r="3" spans="1:58" ht="19.5" customHeight="1">
      <c r="A3" s="166"/>
      <c r="B3" s="7"/>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330"/>
      <c r="AO3" s="330"/>
      <c r="AP3" s="330"/>
      <c r="AQ3" s="330"/>
      <c r="AR3" s="330"/>
      <c r="AS3" s="330"/>
      <c r="AT3" s="10"/>
      <c r="AU3" s="7"/>
      <c r="AV3" s="7"/>
      <c r="AW3" s="7"/>
      <c r="AX3" s="7"/>
      <c r="AY3" s="7"/>
      <c r="AZ3" s="7"/>
      <c r="BA3" s="7"/>
      <c r="BB3" s="7"/>
      <c r="BC3" s="7"/>
      <c r="BD3" s="7"/>
      <c r="BE3" s="7"/>
      <c r="BF3" s="7"/>
    </row>
    <row r="4" spans="1:58" ht="15.75">
      <c r="A4" s="166"/>
      <c r="B4" s="7"/>
      <c r="C4" s="252" t="s">
        <v>55</v>
      </c>
      <c r="D4" s="253"/>
      <c r="E4" s="253"/>
      <c r="F4" s="253"/>
      <c r="G4" s="253"/>
      <c r="H4" s="253"/>
      <c r="I4" s="253"/>
      <c r="J4" s="253"/>
      <c r="K4" s="331"/>
      <c r="L4" s="331"/>
      <c r="M4" s="331"/>
      <c r="N4" s="331"/>
      <c r="O4" s="331"/>
      <c r="P4" s="288" t="s">
        <v>68</v>
      </c>
      <c r="Q4" s="288"/>
      <c r="R4" s="288"/>
      <c r="S4" s="288"/>
      <c r="T4" s="289"/>
      <c r="U4" s="7"/>
      <c r="V4" s="7"/>
      <c r="W4" s="328" t="s">
        <v>56</v>
      </c>
      <c r="X4" s="328"/>
      <c r="Y4" s="328"/>
      <c r="Z4" s="328"/>
      <c r="AA4" s="328"/>
      <c r="AB4" s="328"/>
      <c r="AC4" s="328"/>
      <c r="AD4" s="328"/>
      <c r="AE4" s="328"/>
      <c r="AF4" s="328"/>
      <c r="AG4" s="328"/>
      <c r="AH4" s="328"/>
      <c r="AI4" s="328"/>
      <c r="AJ4" s="328"/>
      <c r="AK4" s="328"/>
      <c r="AL4" s="328"/>
      <c r="AM4" s="328"/>
      <c r="AN4" s="328"/>
      <c r="AO4" s="328"/>
      <c r="AP4" s="328"/>
      <c r="AQ4" s="328"/>
      <c r="AR4" s="328"/>
      <c r="AS4" s="328"/>
      <c r="AT4" s="328"/>
      <c r="AU4" s="328"/>
      <c r="AV4" s="328"/>
      <c r="AW4" s="328"/>
      <c r="AX4" s="7"/>
      <c r="AY4" s="7"/>
      <c r="AZ4" s="7"/>
      <c r="BA4" s="7"/>
      <c r="BB4" s="7"/>
      <c r="BC4" s="7"/>
      <c r="BD4" s="7"/>
      <c r="BE4" s="7"/>
      <c r="BF4" s="7"/>
    </row>
    <row r="5" spans="1:58" ht="18" customHeight="1">
      <c r="A5" s="166"/>
      <c r="B5" s="7"/>
      <c r="C5" s="7"/>
      <c r="D5" s="7"/>
      <c r="E5" s="7"/>
      <c r="F5" s="7"/>
      <c r="G5" s="7"/>
      <c r="H5" s="7"/>
      <c r="I5" s="7"/>
      <c r="J5" s="7"/>
      <c r="K5" s="7"/>
      <c r="L5" s="7"/>
      <c r="M5" s="7"/>
      <c r="N5" s="7"/>
      <c r="O5" s="7"/>
      <c r="P5" s="7"/>
      <c r="Q5" s="7"/>
      <c r="R5" s="7"/>
      <c r="S5" s="7"/>
      <c r="T5" s="7"/>
      <c r="U5" s="11"/>
      <c r="V5" s="11"/>
      <c r="W5" s="332" t="s">
        <v>32</v>
      </c>
      <c r="X5" s="332"/>
      <c r="Y5" s="332" t="s">
        <v>57</v>
      </c>
      <c r="Z5" s="332"/>
      <c r="AA5" s="332"/>
      <c r="AB5" s="332"/>
      <c r="AC5" s="333" t="s">
        <v>69</v>
      </c>
      <c r="AD5" s="333"/>
      <c r="AE5" s="333"/>
      <c r="AF5" s="333"/>
      <c r="AG5" s="333"/>
      <c r="AH5" s="333"/>
      <c r="AI5" s="333"/>
      <c r="AJ5" s="333"/>
      <c r="AK5" s="333"/>
      <c r="AL5" s="333"/>
      <c r="AM5" s="333"/>
      <c r="AN5" s="328" t="s">
        <v>70</v>
      </c>
      <c r="AO5" s="328"/>
      <c r="AP5" s="328"/>
      <c r="AQ5" s="328"/>
      <c r="AR5" s="328"/>
      <c r="AS5" s="328"/>
      <c r="AT5" s="130">
        <v>9.9700000000000006</v>
      </c>
      <c r="AU5" s="12" t="s">
        <v>39</v>
      </c>
      <c r="AV5" s="13" t="s">
        <v>71</v>
      </c>
      <c r="AW5" s="128"/>
      <c r="AX5" s="14"/>
      <c r="AY5" s="7"/>
      <c r="AZ5" s="7"/>
      <c r="BA5" s="7"/>
      <c r="BB5" s="7"/>
      <c r="BC5" s="7"/>
      <c r="BD5" s="7"/>
      <c r="BE5" s="7"/>
      <c r="BF5" s="15"/>
    </row>
    <row r="6" spans="1:58" ht="18" customHeight="1">
      <c r="A6" s="166"/>
      <c r="B6" s="7"/>
      <c r="C6" s="16"/>
      <c r="D6" s="16"/>
      <c r="E6" s="11"/>
      <c r="F6" s="11"/>
      <c r="G6" s="11"/>
      <c r="H6" s="11"/>
      <c r="I6" s="11"/>
      <c r="J6" s="11"/>
      <c r="K6" s="7"/>
      <c r="L6" s="7"/>
      <c r="M6" s="7"/>
      <c r="N6" s="7"/>
      <c r="O6" s="7"/>
      <c r="P6" s="11"/>
      <c r="Q6" s="11"/>
      <c r="R6" s="11"/>
      <c r="S6" s="11"/>
      <c r="T6" s="11"/>
      <c r="U6" s="11"/>
      <c r="V6" s="11"/>
      <c r="W6" s="332"/>
      <c r="X6" s="332"/>
      <c r="Y6" s="332"/>
      <c r="Z6" s="332"/>
      <c r="AA6" s="332"/>
      <c r="AB6" s="332"/>
      <c r="AC6" s="333" t="s">
        <v>72</v>
      </c>
      <c r="AD6" s="333"/>
      <c r="AE6" s="333"/>
      <c r="AF6" s="333"/>
      <c r="AG6" s="333"/>
      <c r="AH6" s="333"/>
      <c r="AI6" s="333"/>
      <c r="AJ6" s="333"/>
      <c r="AK6" s="333"/>
      <c r="AL6" s="333"/>
      <c r="AM6" s="333"/>
      <c r="AN6" s="328" t="s">
        <v>70</v>
      </c>
      <c r="AO6" s="328"/>
      <c r="AP6" s="328"/>
      <c r="AQ6" s="328"/>
      <c r="AR6" s="328"/>
      <c r="AS6" s="328"/>
      <c r="AT6" s="131">
        <f>AT5*1.3</f>
        <v>12.961000000000002</v>
      </c>
      <c r="AU6" s="17" t="s">
        <v>40</v>
      </c>
      <c r="AV6" s="18" t="s">
        <v>71</v>
      </c>
      <c r="AW6" s="129"/>
      <c r="AX6" s="14"/>
      <c r="AY6" s="7"/>
      <c r="AZ6" s="7"/>
      <c r="BA6" s="7"/>
      <c r="BB6" s="7"/>
      <c r="BC6" s="7"/>
      <c r="BD6" s="7"/>
      <c r="BE6" s="7"/>
      <c r="BF6" s="15"/>
    </row>
    <row r="7" spans="1:58" ht="18" customHeight="1">
      <c r="A7" s="166"/>
      <c r="B7" s="7"/>
      <c r="C7" s="16"/>
      <c r="D7" s="16"/>
      <c r="E7" s="11"/>
      <c r="F7" s="11"/>
      <c r="G7" s="11"/>
      <c r="H7" s="11"/>
      <c r="I7" s="11"/>
      <c r="J7" s="11"/>
      <c r="K7" s="7"/>
      <c r="L7" s="7"/>
      <c r="M7" s="7"/>
      <c r="N7" s="7"/>
      <c r="O7" s="7"/>
      <c r="P7" s="11"/>
      <c r="Q7" s="11"/>
      <c r="R7" s="11"/>
      <c r="S7" s="11"/>
      <c r="T7" s="11"/>
      <c r="U7" s="11"/>
      <c r="V7" s="11"/>
      <c r="W7" s="332"/>
      <c r="X7" s="332"/>
      <c r="Y7" s="332"/>
      <c r="Z7" s="332"/>
      <c r="AA7" s="332"/>
      <c r="AB7" s="332"/>
      <c r="AC7" s="329" t="s">
        <v>73</v>
      </c>
      <c r="AD7" s="329"/>
      <c r="AE7" s="329"/>
      <c r="AF7" s="329"/>
      <c r="AG7" s="329"/>
      <c r="AH7" s="329"/>
      <c r="AI7" s="329"/>
      <c r="AJ7" s="329"/>
      <c r="AK7" s="329"/>
      <c r="AL7" s="329"/>
      <c r="AM7" s="329"/>
      <c r="AN7" s="328" t="s">
        <v>70</v>
      </c>
      <c r="AO7" s="328"/>
      <c r="AP7" s="328"/>
      <c r="AQ7" s="328"/>
      <c r="AR7" s="328"/>
      <c r="AS7" s="328"/>
      <c r="AT7" s="131">
        <v>9.2799999999999994</v>
      </c>
      <c r="AU7" s="17" t="s">
        <v>41</v>
      </c>
      <c r="AV7" s="18" t="s">
        <v>71</v>
      </c>
      <c r="AW7" s="129"/>
      <c r="AX7" s="15"/>
      <c r="AY7" s="19"/>
      <c r="AZ7" s="9" t="s">
        <v>58</v>
      </c>
      <c r="BA7" s="9"/>
      <c r="BB7" s="7"/>
      <c r="BC7" s="7"/>
      <c r="BD7" s="7"/>
      <c r="BE7" s="7"/>
      <c r="BF7" s="15"/>
    </row>
    <row r="8" spans="1:58" ht="18" customHeight="1">
      <c r="A8" s="166"/>
      <c r="B8" s="7"/>
      <c r="C8" s="16"/>
      <c r="D8" s="16"/>
      <c r="E8" s="11"/>
      <c r="F8" s="11"/>
      <c r="G8" s="11"/>
      <c r="H8" s="11"/>
      <c r="I8" s="11"/>
      <c r="J8" s="11"/>
      <c r="K8" s="11"/>
      <c r="L8" s="11"/>
      <c r="M8" s="11"/>
      <c r="N8" s="11"/>
      <c r="O8" s="11"/>
      <c r="P8" s="11"/>
      <c r="Q8" s="11"/>
      <c r="R8" s="11"/>
      <c r="S8" s="11"/>
      <c r="T8" s="11"/>
      <c r="U8" s="11"/>
      <c r="V8" s="11"/>
      <c r="W8" s="332"/>
      <c r="X8" s="332"/>
      <c r="Y8" s="329" t="s">
        <v>74</v>
      </c>
      <c r="Z8" s="329"/>
      <c r="AA8" s="329"/>
      <c r="AB8" s="329"/>
      <c r="AC8" s="329"/>
      <c r="AD8" s="329"/>
      <c r="AE8" s="329"/>
      <c r="AF8" s="329"/>
      <c r="AG8" s="329"/>
      <c r="AH8" s="329"/>
      <c r="AI8" s="329"/>
      <c r="AJ8" s="329"/>
      <c r="AK8" s="329"/>
      <c r="AL8" s="329"/>
      <c r="AM8" s="329"/>
      <c r="AN8" s="328" t="s">
        <v>70</v>
      </c>
      <c r="AO8" s="328"/>
      <c r="AP8" s="328"/>
      <c r="AQ8" s="328"/>
      <c r="AR8" s="328"/>
      <c r="AS8" s="328"/>
      <c r="AT8" s="132">
        <v>9.76</v>
      </c>
      <c r="AU8" s="20"/>
      <c r="AV8" s="21"/>
      <c r="AW8" s="21"/>
      <c r="AX8" s="15"/>
      <c r="AY8" s="22"/>
      <c r="AZ8" s="9" t="s">
        <v>59</v>
      </c>
      <c r="BA8" s="23"/>
      <c r="BB8" s="7"/>
      <c r="BC8" s="7"/>
      <c r="BD8" s="7"/>
      <c r="BE8" s="7"/>
      <c r="BF8" s="15"/>
    </row>
    <row r="9" spans="1:58" s="7" customFormat="1" ht="18" customHeight="1" thickBot="1">
      <c r="A9" s="166"/>
      <c r="C9" s="24"/>
      <c r="D9" s="24"/>
      <c r="E9" s="25"/>
      <c r="F9" s="25"/>
      <c r="G9" s="25"/>
      <c r="H9" s="25"/>
      <c r="I9" s="25"/>
      <c r="J9" s="25"/>
      <c r="K9" s="25"/>
      <c r="L9" s="25"/>
      <c r="M9" s="25"/>
      <c r="N9" s="25"/>
      <c r="O9" s="25"/>
      <c r="P9" s="25"/>
      <c r="Q9" s="25"/>
      <c r="R9" s="25"/>
      <c r="S9" s="25"/>
      <c r="T9" s="25"/>
      <c r="U9" s="25"/>
      <c r="V9" s="25"/>
      <c r="W9" s="25"/>
      <c r="X9" s="25"/>
      <c r="Y9" s="25"/>
      <c r="Z9" s="25"/>
      <c r="AA9" s="25"/>
      <c r="AB9" s="25"/>
      <c r="AC9" s="25"/>
      <c r="AD9" s="26"/>
      <c r="AE9" s="26"/>
      <c r="AF9" s="26"/>
      <c r="AG9" s="26"/>
      <c r="AH9" s="26"/>
      <c r="AI9" s="27"/>
      <c r="AJ9" s="27"/>
      <c r="AK9" s="27"/>
      <c r="AL9" s="27"/>
      <c r="AM9" s="27"/>
      <c r="AN9" s="27"/>
      <c r="AO9" s="27"/>
      <c r="AP9" s="27"/>
      <c r="AQ9" s="27"/>
      <c r="AR9" s="4"/>
      <c r="AS9" s="4"/>
      <c r="AT9" s="28"/>
      <c r="AU9" s="29"/>
      <c r="AV9" s="30"/>
      <c r="AW9" s="31"/>
      <c r="AX9" s="29"/>
      <c r="AY9" s="29"/>
      <c r="AZ9" s="29"/>
      <c r="BA9" s="32"/>
      <c r="BB9" s="5"/>
      <c r="BC9" s="29"/>
      <c r="BD9" s="29"/>
      <c r="BE9" s="29"/>
      <c r="BF9" s="15"/>
    </row>
    <row r="10" spans="1:58" ht="18" customHeight="1" thickBot="1">
      <c r="A10" s="166"/>
      <c r="B10" s="7"/>
      <c r="C10" s="345" t="s">
        <v>20</v>
      </c>
      <c r="D10" s="346"/>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t="s">
        <v>135</v>
      </c>
      <c r="AJ10" s="346"/>
      <c r="AK10" s="346"/>
      <c r="AL10" s="346"/>
      <c r="AM10" s="346"/>
      <c r="AN10" s="346"/>
      <c r="AO10" s="346"/>
      <c r="AP10" s="346"/>
      <c r="AQ10" s="346"/>
      <c r="AR10" s="80"/>
      <c r="AS10" s="81"/>
      <c r="AT10" s="33" t="s">
        <v>22</v>
      </c>
      <c r="AU10" s="34" t="s">
        <v>23</v>
      </c>
      <c r="AV10" s="34" t="s">
        <v>9</v>
      </c>
      <c r="AW10" s="34" t="s">
        <v>10</v>
      </c>
      <c r="AX10" s="34" t="s">
        <v>11</v>
      </c>
      <c r="AY10" s="34" t="s">
        <v>12</v>
      </c>
      <c r="AZ10" s="34" t="s">
        <v>13</v>
      </c>
      <c r="BA10" s="34" t="s">
        <v>14</v>
      </c>
      <c r="BB10" s="34" t="s">
        <v>15</v>
      </c>
      <c r="BC10" s="34" t="s">
        <v>24</v>
      </c>
      <c r="BD10" s="34" t="s">
        <v>25</v>
      </c>
      <c r="BE10" s="35" t="s">
        <v>26</v>
      </c>
    </row>
    <row r="11" spans="1:58" ht="18" customHeight="1">
      <c r="A11" s="166"/>
      <c r="B11" s="7"/>
      <c r="C11" s="277" t="s">
        <v>21</v>
      </c>
      <c r="D11" s="278"/>
      <c r="E11" s="295" t="s">
        <v>27</v>
      </c>
      <c r="F11" s="266"/>
      <c r="G11" s="266"/>
      <c r="H11" s="266"/>
      <c r="I11" s="266"/>
      <c r="J11" s="266"/>
      <c r="K11" s="266"/>
      <c r="L11" s="266"/>
      <c r="M11" s="266"/>
      <c r="N11" s="266"/>
      <c r="O11" s="266"/>
      <c r="P11" s="266"/>
      <c r="Q11" s="266"/>
      <c r="R11" s="266"/>
      <c r="S11" s="266"/>
      <c r="T11" s="266"/>
      <c r="U11" s="266"/>
      <c r="V11" s="266"/>
      <c r="W11" s="266"/>
      <c r="X11" s="266"/>
      <c r="Y11" s="266"/>
      <c r="Z11" s="266"/>
      <c r="AA11" s="266"/>
      <c r="AB11" s="266"/>
      <c r="AC11" s="267"/>
      <c r="AD11" s="252" t="s">
        <v>28</v>
      </c>
      <c r="AE11" s="253"/>
      <c r="AF11" s="253"/>
      <c r="AG11" s="253"/>
      <c r="AH11" s="254"/>
      <c r="AI11" s="347">
        <f t="shared" ref="AI11:AI27" si="0">SUM(AT11:BE11)</f>
        <v>0</v>
      </c>
      <c r="AJ11" s="348"/>
      <c r="AK11" s="348"/>
      <c r="AL11" s="348"/>
      <c r="AM11" s="348"/>
      <c r="AN11" s="348"/>
      <c r="AO11" s="348"/>
      <c r="AP11" s="348"/>
      <c r="AQ11" s="349"/>
      <c r="AR11" s="258" t="s">
        <v>75</v>
      </c>
      <c r="AS11" s="259"/>
      <c r="AT11" s="85"/>
      <c r="AU11" s="86"/>
      <c r="AV11" s="86"/>
      <c r="AW11" s="86"/>
      <c r="AX11" s="86"/>
      <c r="AY11" s="86"/>
      <c r="AZ11" s="86"/>
      <c r="BA11" s="86"/>
      <c r="BB11" s="86"/>
      <c r="BC11" s="86"/>
      <c r="BD11" s="86"/>
      <c r="BE11" s="87"/>
      <c r="BF11" s="7"/>
    </row>
    <row r="12" spans="1:58" ht="18" customHeight="1">
      <c r="A12" s="166"/>
      <c r="B12" s="7"/>
      <c r="C12" s="279"/>
      <c r="D12" s="280"/>
      <c r="E12" s="350" t="s">
        <v>106</v>
      </c>
      <c r="F12" s="351"/>
      <c r="G12" s="250" t="s">
        <v>1</v>
      </c>
      <c r="H12" s="250"/>
      <c r="I12" s="250"/>
      <c r="J12" s="250"/>
      <c r="K12" s="250"/>
      <c r="L12" s="250"/>
      <c r="M12" s="250"/>
      <c r="N12" s="250"/>
      <c r="O12" s="250"/>
      <c r="P12" s="250"/>
      <c r="Q12" s="250"/>
      <c r="R12" s="250"/>
      <c r="S12" s="250"/>
      <c r="T12" s="250"/>
      <c r="U12" s="250"/>
      <c r="V12" s="250"/>
      <c r="W12" s="250"/>
      <c r="X12" s="250"/>
      <c r="Y12" s="250"/>
      <c r="Z12" s="250"/>
      <c r="AA12" s="250"/>
      <c r="AB12" s="250"/>
      <c r="AC12" s="251"/>
      <c r="AD12" s="252" t="s">
        <v>33</v>
      </c>
      <c r="AE12" s="253"/>
      <c r="AF12" s="253"/>
      <c r="AG12" s="253"/>
      <c r="AH12" s="254"/>
      <c r="AI12" s="255">
        <f>SUM(AT12:BE12)</f>
        <v>0</v>
      </c>
      <c r="AJ12" s="256"/>
      <c r="AK12" s="256"/>
      <c r="AL12" s="256"/>
      <c r="AM12" s="256"/>
      <c r="AN12" s="256"/>
      <c r="AO12" s="256"/>
      <c r="AP12" s="256"/>
      <c r="AQ12" s="257"/>
      <c r="AR12" s="258" t="s">
        <v>76</v>
      </c>
      <c r="AS12" s="259"/>
      <c r="AT12" s="88" t="str">
        <f>IF(SUM(AT13:AT15)=0,"",SUM(AT13:AT15))</f>
        <v/>
      </c>
      <c r="AU12" s="89" t="str">
        <f t="shared" ref="AU12:BE12" si="1">IF(SUM(AU13:AU15)=0,"",SUM(AU13:AU15))</f>
        <v/>
      </c>
      <c r="AV12" s="89" t="str">
        <f t="shared" si="1"/>
        <v/>
      </c>
      <c r="AW12" s="89" t="str">
        <f t="shared" si="1"/>
        <v/>
      </c>
      <c r="AX12" s="89" t="str">
        <f t="shared" si="1"/>
        <v/>
      </c>
      <c r="AY12" s="89" t="str">
        <f t="shared" si="1"/>
        <v/>
      </c>
      <c r="AZ12" s="89" t="str">
        <f t="shared" si="1"/>
        <v/>
      </c>
      <c r="BA12" s="89" t="str">
        <f t="shared" si="1"/>
        <v/>
      </c>
      <c r="BB12" s="89" t="str">
        <f t="shared" si="1"/>
        <v/>
      </c>
      <c r="BC12" s="89" t="str">
        <f t="shared" si="1"/>
        <v/>
      </c>
      <c r="BD12" s="89" t="str">
        <f t="shared" si="1"/>
        <v/>
      </c>
      <c r="BE12" s="90" t="str">
        <f t="shared" si="1"/>
        <v/>
      </c>
      <c r="BF12" s="7"/>
    </row>
    <row r="13" spans="1:58" ht="18" customHeight="1">
      <c r="A13" s="166"/>
      <c r="B13" s="7"/>
      <c r="C13" s="279"/>
      <c r="D13" s="280"/>
      <c r="E13" s="352"/>
      <c r="F13" s="353"/>
      <c r="G13" s="295" t="s">
        <v>107</v>
      </c>
      <c r="H13" s="266"/>
      <c r="I13" s="266"/>
      <c r="J13" s="266"/>
      <c r="K13" s="266"/>
      <c r="L13" s="266"/>
      <c r="M13" s="266"/>
      <c r="N13" s="266"/>
      <c r="O13" s="266"/>
      <c r="P13" s="267"/>
      <c r="Q13" s="308" t="s">
        <v>29</v>
      </c>
      <c r="R13" s="309"/>
      <c r="S13" s="309"/>
      <c r="T13" s="309"/>
      <c r="U13" s="309"/>
      <c r="V13" s="309"/>
      <c r="W13" s="309"/>
      <c r="X13" s="309"/>
      <c r="Y13" s="309"/>
      <c r="Z13" s="309"/>
      <c r="AA13" s="309"/>
      <c r="AB13" s="309"/>
      <c r="AC13" s="310"/>
      <c r="AD13" s="252" t="s">
        <v>33</v>
      </c>
      <c r="AE13" s="253"/>
      <c r="AF13" s="253"/>
      <c r="AG13" s="253"/>
      <c r="AH13" s="254"/>
      <c r="AI13" s="255">
        <f t="shared" si="0"/>
        <v>0</v>
      </c>
      <c r="AJ13" s="256"/>
      <c r="AK13" s="256"/>
      <c r="AL13" s="256"/>
      <c r="AM13" s="256"/>
      <c r="AN13" s="256"/>
      <c r="AO13" s="256"/>
      <c r="AP13" s="256"/>
      <c r="AQ13" s="257"/>
      <c r="AR13" s="258" t="s">
        <v>77</v>
      </c>
      <c r="AS13" s="301"/>
      <c r="AT13" s="85"/>
      <c r="AU13" s="86"/>
      <c r="AV13" s="86"/>
      <c r="AW13" s="91"/>
      <c r="AX13" s="91"/>
      <c r="AY13" s="91"/>
      <c r="AZ13" s="86"/>
      <c r="BA13" s="86"/>
      <c r="BB13" s="91"/>
      <c r="BC13" s="91"/>
      <c r="BD13" s="91"/>
      <c r="BE13" s="92"/>
      <c r="BF13" s="7"/>
    </row>
    <row r="14" spans="1:58" ht="18" customHeight="1">
      <c r="A14" s="166"/>
      <c r="B14" s="7"/>
      <c r="C14" s="279"/>
      <c r="D14" s="280"/>
      <c r="E14" s="352"/>
      <c r="F14" s="353"/>
      <c r="G14" s="305"/>
      <c r="H14" s="165"/>
      <c r="I14" s="165"/>
      <c r="J14" s="165"/>
      <c r="K14" s="165"/>
      <c r="L14" s="165"/>
      <c r="M14" s="165"/>
      <c r="N14" s="165"/>
      <c r="O14" s="165"/>
      <c r="P14" s="306"/>
      <c r="Q14" s="308" t="s">
        <v>30</v>
      </c>
      <c r="R14" s="309"/>
      <c r="S14" s="309"/>
      <c r="T14" s="309"/>
      <c r="U14" s="309"/>
      <c r="V14" s="309"/>
      <c r="W14" s="309"/>
      <c r="X14" s="309"/>
      <c r="Y14" s="309"/>
      <c r="Z14" s="309"/>
      <c r="AA14" s="309"/>
      <c r="AB14" s="309"/>
      <c r="AC14" s="310"/>
      <c r="AD14" s="252" t="s">
        <v>33</v>
      </c>
      <c r="AE14" s="253"/>
      <c r="AF14" s="253"/>
      <c r="AG14" s="253"/>
      <c r="AH14" s="254"/>
      <c r="AI14" s="255">
        <f t="shared" si="0"/>
        <v>0</v>
      </c>
      <c r="AJ14" s="256"/>
      <c r="AK14" s="256"/>
      <c r="AL14" s="256"/>
      <c r="AM14" s="256"/>
      <c r="AN14" s="256"/>
      <c r="AO14" s="256"/>
      <c r="AP14" s="256"/>
      <c r="AQ14" s="257"/>
      <c r="AR14" s="258" t="s">
        <v>78</v>
      </c>
      <c r="AS14" s="301"/>
      <c r="AT14" s="93"/>
      <c r="AU14" s="91"/>
      <c r="AV14" s="91"/>
      <c r="AW14" s="86"/>
      <c r="AX14" s="86"/>
      <c r="AY14" s="86"/>
      <c r="AZ14" s="91"/>
      <c r="BA14" s="91"/>
      <c r="BB14" s="86"/>
      <c r="BC14" s="86"/>
      <c r="BD14" s="86"/>
      <c r="BE14" s="87"/>
      <c r="BF14" s="7"/>
    </row>
    <row r="15" spans="1:58" ht="18" customHeight="1">
      <c r="A15" s="166"/>
      <c r="B15" s="7"/>
      <c r="C15" s="279"/>
      <c r="D15" s="280"/>
      <c r="E15" s="352"/>
      <c r="F15" s="353"/>
      <c r="G15" s="307"/>
      <c r="H15" s="269"/>
      <c r="I15" s="269"/>
      <c r="J15" s="269"/>
      <c r="K15" s="269"/>
      <c r="L15" s="269"/>
      <c r="M15" s="269"/>
      <c r="N15" s="269"/>
      <c r="O15" s="269"/>
      <c r="P15" s="270"/>
      <c r="Q15" s="308" t="s">
        <v>31</v>
      </c>
      <c r="R15" s="309"/>
      <c r="S15" s="309"/>
      <c r="T15" s="309"/>
      <c r="U15" s="309"/>
      <c r="V15" s="309"/>
      <c r="W15" s="309"/>
      <c r="X15" s="309"/>
      <c r="Y15" s="309"/>
      <c r="Z15" s="309"/>
      <c r="AA15" s="309"/>
      <c r="AB15" s="309"/>
      <c r="AC15" s="310"/>
      <c r="AD15" s="252" t="s">
        <v>33</v>
      </c>
      <c r="AE15" s="253"/>
      <c r="AF15" s="253"/>
      <c r="AG15" s="253"/>
      <c r="AH15" s="254"/>
      <c r="AI15" s="298">
        <f t="shared" si="0"/>
        <v>0</v>
      </c>
      <c r="AJ15" s="299"/>
      <c r="AK15" s="299"/>
      <c r="AL15" s="299"/>
      <c r="AM15" s="299"/>
      <c r="AN15" s="299"/>
      <c r="AO15" s="299"/>
      <c r="AP15" s="299"/>
      <c r="AQ15" s="300"/>
      <c r="AR15" s="258" t="s">
        <v>79</v>
      </c>
      <c r="AS15" s="301"/>
      <c r="AT15" s="85"/>
      <c r="AU15" s="86"/>
      <c r="AV15" s="86"/>
      <c r="AW15" s="86"/>
      <c r="AX15" s="86"/>
      <c r="AY15" s="86"/>
      <c r="AZ15" s="86"/>
      <c r="BA15" s="86"/>
      <c r="BB15" s="86"/>
      <c r="BC15" s="86"/>
      <c r="BD15" s="86"/>
      <c r="BE15" s="87"/>
      <c r="BF15" s="7"/>
    </row>
    <row r="16" spans="1:58" ht="18" customHeight="1">
      <c r="A16" s="166"/>
      <c r="B16" s="7"/>
      <c r="C16" s="279"/>
      <c r="D16" s="280"/>
      <c r="E16" s="354"/>
      <c r="F16" s="355"/>
      <c r="G16" s="302" t="s">
        <v>34</v>
      </c>
      <c r="H16" s="303"/>
      <c r="I16" s="303"/>
      <c r="J16" s="303"/>
      <c r="K16" s="303"/>
      <c r="L16" s="303"/>
      <c r="M16" s="303"/>
      <c r="N16" s="303"/>
      <c r="O16" s="303"/>
      <c r="P16" s="303"/>
      <c r="Q16" s="303"/>
      <c r="R16" s="303"/>
      <c r="S16" s="303"/>
      <c r="T16" s="303"/>
      <c r="U16" s="303"/>
      <c r="V16" s="303"/>
      <c r="W16" s="303"/>
      <c r="X16" s="303"/>
      <c r="Y16" s="303"/>
      <c r="Z16" s="303"/>
      <c r="AA16" s="303"/>
      <c r="AB16" s="303"/>
      <c r="AC16" s="304"/>
      <c r="AD16" s="258" t="s">
        <v>33</v>
      </c>
      <c r="AE16" s="259"/>
      <c r="AF16" s="259"/>
      <c r="AG16" s="259"/>
      <c r="AH16" s="301"/>
      <c r="AI16" s="255">
        <f t="shared" si="0"/>
        <v>0</v>
      </c>
      <c r="AJ16" s="256"/>
      <c r="AK16" s="256"/>
      <c r="AL16" s="256"/>
      <c r="AM16" s="256"/>
      <c r="AN16" s="256"/>
      <c r="AO16" s="256"/>
      <c r="AP16" s="256"/>
      <c r="AQ16" s="257"/>
      <c r="AR16" s="258" t="s">
        <v>80</v>
      </c>
      <c r="AS16" s="301"/>
      <c r="AT16" s="85"/>
      <c r="AU16" s="86"/>
      <c r="AV16" s="86"/>
      <c r="AW16" s="86"/>
      <c r="AX16" s="86"/>
      <c r="AY16" s="86"/>
      <c r="AZ16" s="86"/>
      <c r="BA16" s="86"/>
      <c r="BB16" s="86"/>
      <c r="BC16" s="86"/>
      <c r="BD16" s="86"/>
      <c r="BE16" s="87"/>
      <c r="BF16" s="7"/>
    </row>
    <row r="17" spans="1:70" ht="18" customHeight="1">
      <c r="A17" s="166"/>
      <c r="B17" s="7"/>
      <c r="C17" s="279"/>
      <c r="D17" s="280"/>
      <c r="E17" s="290" t="s">
        <v>60</v>
      </c>
      <c r="F17" s="291"/>
      <c r="G17" s="291"/>
      <c r="H17" s="291"/>
      <c r="I17" s="291"/>
      <c r="J17" s="291"/>
      <c r="K17" s="294" t="s">
        <v>61</v>
      </c>
      <c r="L17" s="294"/>
      <c r="M17" s="294"/>
      <c r="N17" s="294"/>
      <c r="O17" s="294"/>
      <c r="P17" s="295" t="s">
        <v>81</v>
      </c>
      <c r="Q17" s="266"/>
      <c r="R17" s="266"/>
      <c r="S17" s="266"/>
      <c r="T17" s="266"/>
      <c r="U17" s="266"/>
      <c r="V17" s="266"/>
      <c r="W17" s="266"/>
      <c r="X17" s="266"/>
      <c r="Y17" s="266"/>
      <c r="Z17" s="266"/>
      <c r="AA17" s="266"/>
      <c r="AB17" s="266"/>
      <c r="AC17" s="267"/>
      <c r="AD17" s="252" t="s">
        <v>82</v>
      </c>
      <c r="AE17" s="253"/>
      <c r="AF17" s="253"/>
      <c r="AG17" s="253"/>
      <c r="AH17" s="254"/>
      <c r="AI17" s="255">
        <f>SUM(AT17:BE17)</f>
        <v>0</v>
      </c>
      <c r="AJ17" s="256"/>
      <c r="AK17" s="256"/>
      <c r="AL17" s="256"/>
      <c r="AM17" s="256"/>
      <c r="AN17" s="256"/>
      <c r="AO17" s="256"/>
      <c r="AP17" s="256"/>
      <c r="AQ17" s="257"/>
      <c r="AR17" s="296" t="s">
        <v>83</v>
      </c>
      <c r="AS17" s="297"/>
      <c r="AT17" s="94"/>
      <c r="AU17" s="95"/>
      <c r="AV17" s="95"/>
      <c r="AW17" s="95"/>
      <c r="AX17" s="95"/>
      <c r="AY17" s="95"/>
      <c r="AZ17" s="95"/>
      <c r="BA17" s="95"/>
      <c r="BB17" s="95"/>
      <c r="BC17" s="95"/>
      <c r="BD17" s="95"/>
      <c r="BE17" s="96"/>
      <c r="BF17" s="7"/>
      <c r="BG17" s="6"/>
      <c r="BH17" s="6"/>
      <c r="BI17" s="6"/>
      <c r="BJ17" s="6"/>
      <c r="BK17" s="6"/>
      <c r="BL17" s="6"/>
      <c r="BM17" s="6"/>
      <c r="BN17" s="6"/>
      <c r="BO17" s="6"/>
      <c r="BP17" s="6"/>
      <c r="BQ17" s="6"/>
      <c r="BR17" s="6"/>
    </row>
    <row r="18" spans="1:70" ht="18" customHeight="1">
      <c r="A18" s="166"/>
      <c r="B18" s="7"/>
      <c r="C18" s="279"/>
      <c r="D18" s="280"/>
      <c r="E18" s="292"/>
      <c r="F18" s="293"/>
      <c r="G18" s="293"/>
      <c r="H18" s="293"/>
      <c r="I18" s="293"/>
      <c r="J18" s="293"/>
      <c r="K18" s="284" t="s">
        <v>62</v>
      </c>
      <c r="L18" s="284"/>
      <c r="M18" s="284"/>
      <c r="N18" s="284"/>
      <c r="O18" s="284"/>
      <c r="P18" s="284"/>
      <c r="Q18" s="284"/>
      <c r="R18" s="284"/>
      <c r="S18" s="284"/>
      <c r="T18" s="284"/>
      <c r="U18" s="284"/>
      <c r="V18" s="284"/>
      <c r="W18" s="284"/>
      <c r="X18" s="284"/>
      <c r="Y18" s="284"/>
      <c r="Z18" s="284"/>
      <c r="AA18" s="284"/>
      <c r="AB18" s="284"/>
      <c r="AC18" s="284"/>
      <c r="AD18" s="252" t="s">
        <v>35</v>
      </c>
      <c r="AE18" s="253"/>
      <c r="AF18" s="253"/>
      <c r="AG18" s="253"/>
      <c r="AH18" s="254"/>
      <c r="AI18" s="255">
        <f>SUM(AT18:BE18)</f>
        <v>0</v>
      </c>
      <c r="AJ18" s="256"/>
      <c r="AK18" s="256"/>
      <c r="AL18" s="256"/>
      <c r="AM18" s="256"/>
      <c r="AN18" s="256"/>
      <c r="AO18" s="256"/>
      <c r="AP18" s="256"/>
      <c r="AQ18" s="257"/>
      <c r="AR18" s="258" t="s">
        <v>84</v>
      </c>
      <c r="AS18" s="259"/>
      <c r="AT18" s="88" t="str">
        <f>IF(AT17="","",AT17*$K$4/1000)</f>
        <v/>
      </c>
      <c r="AU18" s="89" t="str">
        <f>IF(AU17="","",AU17*$K$4/1000)</f>
        <v/>
      </c>
      <c r="AV18" s="89" t="str">
        <f t="shared" ref="AV18:BD18" si="2">IF(AV17="","",AV17*$K$4/1000)</f>
        <v/>
      </c>
      <c r="AW18" s="89" t="str">
        <f t="shared" si="2"/>
        <v/>
      </c>
      <c r="AX18" s="89" t="str">
        <f t="shared" si="2"/>
        <v/>
      </c>
      <c r="AY18" s="89" t="str">
        <f t="shared" si="2"/>
        <v/>
      </c>
      <c r="AZ18" s="89" t="str">
        <f t="shared" si="2"/>
        <v/>
      </c>
      <c r="BA18" s="89" t="str">
        <f t="shared" si="2"/>
        <v/>
      </c>
      <c r="BB18" s="89" t="str">
        <f t="shared" si="2"/>
        <v/>
      </c>
      <c r="BC18" s="89" t="str">
        <f t="shared" si="2"/>
        <v/>
      </c>
      <c r="BD18" s="89" t="str">
        <f t="shared" si="2"/>
        <v/>
      </c>
      <c r="BE18" s="90" t="str">
        <f>IF(BE17="","",BE17*$K$4/1000)</f>
        <v/>
      </c>
      <c r="BF18" s="7"/>
    </row>
    <row r="19" spans="1:70" ht="18" customHeight="1">
      <c r="A19" s="166"/>
      <c r="B19" s="7"/>
      <c r="C19" s="279"/>
      <c r="D19" s="280"/>
      <c r="E19" s="292"/>
      <c r="F19" s="293"/>
      <c r="G19" s="293"/>
      <c r="H19" s="293"/>
      <c r="I19" s="293"/>
      <c r="J19" s="293"/>
      <c r="K19" s="284" t="s">
        <v>63</v>
      </c>
      <c r="L19" s="284"/>
      <c r="M19" s="284"/>
      <c r="N19" s="284"/>
      <c r="O19" s="284"/>
      <c r="P19" s="284"/>
      <c r="Q19" s="284"/>
      <c r="R19" s="284"/>
      <c r="S19" s="284"/>
      <c r="T19" s="284"/>
      <c r="U19" s="284"/>
      <c r="V19" s="284"/>
      <c r="W19" s="284"/>
      <c r="X19" s="284"/>
      <c r="Y19" s="284"/>
      <c r="Z19" s="284"/>
      <c r="AA19" s="284"/>
      <c r="AB19" s="284"/>
      <c r="AC19" s="284"/>
      <c r="AD19" s="252" t="s">
        <v>36</v>
      </c>
      <c r="AE19" s="253"/>
      <c r="AF19" s="253"/>
      <c r="AG19" s="253"/>
      <c r="AH19" s="254"/>
      <c r="AI19" s="255">
        <f>SUM(AT19:BE19)</f>
        <v>0</v>
      </c>
      <c r="AJ19" s="256"/>
      <c r="AK19" s="256"/>
      <c r="AL19" s="256"/>
      <c r="AM19" s="256"/>
      <c r="AN19" s="256"/>
      <c r="AO19" s="256"/>
      <c r="AP19" s="256"/>
      <c r="AQ19" s="257"/>
      <c r="AR19" s="258" t="s">
        <v>85</v>
      </c>
      <c r="AS19" s="259"/>
      <c r="AT19" s="88" t="str">
        <f>IF(AT17="","",AT18*0.0258)</f>
        <v/>
      </c>
      <c r="AU19" s="89" t="str">
        <f t="shared" ref="AU19:BE19" si="3">IF(AU17="","",AU18*0.0258)</f>
        <v/>
      </c>
      <c r="AV19" s="89" t="str">
        <f t="shared" si="3"/>
        <v/>
      </c>
      <c r="AW19" s="89" t="str">
        <f t="shared" si="3"/>
        <v/>
      </c>
      <c r="AX19" s="89" t="str">
        <f t="shared" si="3"/>
        <v/>
      </c>
      <c r="AY19" s="89" t="str">
        <f t="shared" si="3"/>
        <v/>
      </c>
      <c r="AZ19" s="89" t="str">
        <f t="shared" si="3"/>
        <v/>
      </c>
      <c r="BA19" s="89" t="str">
        <f t="shared" si="3"/>
        <v/>
      </c>
      <c r="BB19" s="89" t="str">
        <f t="shared" si="3"/>
        <v/>
      </c>
      <c r="BC19" s="89" t="str">
        <f t="shared" si="3"/>
        <v/>
      </c>
      <c r="BD19" s="89" t="str">
        <f t="shared" si="3"/>
        <v/>
      </c>
      <c r="BE19" s="90" t="str">
        <f t="shared" si="3"/>
        <v/>
      </c>
      <c r="BF19" s="7"/>
    </row>
    <row r="20" spans="1:70" ht="18" customHeight="1">
      <c r="A20" s="166"/>
      <c r="B20" s="7"/>
      <c r="C20" s="281"/>
      <c r="D20" s="282"/>
      <c r="E20" s="285" t="s">
        <v>37</v>
      </c>
      <c r="F20" s="286"/>
      <c r="G20" s="286"/>
      <c r="H20" s="286"/>
      <c r="I20" s="286"/>
      <c r="J20" s="286"/>
      <c r="K20" s="269"/>
      <c r="L20" s="269"/>
      <c r="M20" s="269"/>
      <c r="N20" s="269"/>
      <c r="O20" s="269"/>
      <c r="P20" s="269"/>
      <c r="Q20" s="269"/>
      <c r="R20" s="269"/>
      <c r="S20" s="269"/>
      <c r="T20" s="269"/>
      <c r="U20" s="269"/>
      <c r="V20" s="269"/>
      <c r="W20" s="269"/>
      <c r="X20" s="269"/>
      <c r="Y20" s="269"/>
      <c r="Z20" s="269"/>
      <c r="AA20" s="269"/>
      <c r="AB20" s="269"/>
      <c r="AC20" s="270"/>
      <c r="AD20" s="287" t="s">
        <v>111</v>
      </c>
      <c r="AE20" s="288"/>
      <c r="AF20" s="288"/>
      <c r="AG20" s="288"/>
      <c r="AH20" s="289"/>
      <c r="AI20" s="255">
        <f t="shared" si="0"/>
        <v>0</v>
      </c>
      <c r="AJ20" s="256"/>
      <c r="AK20" s="256"/>
      <c r="AL20" s="256"/>
      <c r="AM20" s="256"/>
      <c r="AN20" s="256"/>
      <c r="AO20" s="256"/>
      <c r="AP20" s="256"/>
      <c r="AQ20" s="257"/>
      <c r="AR20" s="258" t="s">
        <v>86</v>
      </c>
      <c r="AS20" s="259"/>
      <c r="AT20" s="88" t="str">
        <f>IF(AT17="","",AT18*0.0136*44/12)</f>
        <v/>
      </c>
      <c r="AU20" s="89" t="str">
        <f t="shared" ref="AU20:BE20" si="4">IF(AU17="","",AU18*0.0136*44/12)</f>
        <v/>
      </c>
      <c r="AV20" s="89" t="str">
        <f t="shared" si="4"/>
        <v/>
      </c>
      <c r="AW20" s="89" t="str">
        <f t="shared" si="4"/>
        <v/>
      </c>
      <c r="AX20" s="89" t="str">
        <f t="shared" si="4"/>
        <v/>
      </c>
      <c r="AY20" s="89" t="str">
        <f t="shared" si="4"/>
        <v/>
      </c>
      <c r="AZ20" s="89" t="str">
        <f t="shared" si="4"/>
        <v/>
      </c>
      <c r="BA20" s="89" t="str">
        <f t="shared" si="4"/>
        <v/>
      </c>
      <c r="BB20" s="89" t="str">
        <f t="shared" si="4"/>
        <v/>
      </c>
      <c r="BC20" s="89" t="str">
        <f t="shared" si="4"/>
        <v/>
      </c>
      <c r="BD20" s="89" t="str">
        <f t="shared" si="4"/>
        <v/>
      </c>
      <c r="BE20" s="90" t="str">
        <f t="shared" si="4"/>
        <v/>
      </c>
      <c r="BF20" s="7"/>
    </row>
    <row r="21" spans="1:70" ht="18" customHeight="1">
      <c r="A21" s="166"/>
      <c r="B21" s="7"/>
      <c r="C21" s="277" t="s">
        <v>38</v>
      </c>
      <c r="D21" s="278"/>
      <c r="E21" s="283" t="s">
        <v>64</v>
      </c>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1"/>
      <c r="AD21" s="252" t="s">
        <v>35</v>
      </c>
      <c r="AE21" s="253"/>
      <c r="AF21" s="253"/>
      <c r="AG21" s="253"/>
      <c r="AH21" s="254"/>
      <c r="AI21" s="255">
        <f t="shared" si="0"/>
        <v>0</v>
      </c>
      <c r="AJ21" s="256"/>
      <c r="AK21" s="256"/>
      <c r="AL21" s="256"/>
      <c r="AM21" s="256"/>
      <c r="AN21" s="256"/>
      <c r="AO21" s="256"/>
      <c r="AP21" s="256"/>
      <c r="AQ21" s="257"/>
      <c r="AR21" s="258" t="s">
        <v>87</v>
      </c>
      <c r="AS21" s="259"/>
      <c r="AT21" s="85"/>
      <c r="AU21" s="86"/>
      <c r="AV21" s="86"/>
      <c r="AW21" s="86"/>
      <c r="AX21" s="86"/>
      <c r="AY21" s="86"/>
      <c r="AZ21" s="86"/>
      <c r="BA21" s="86"/>
      <c r="BB21" s="86"/>
      <c r="BC21" s="86"/>
      <c r="BD21" s="86"/>
      <c r="BE21" s="87"/>
      <c r="BF21" s="7"/>
    </row>
    <row r="22" spans="1:70" ht="18" customHeight="1">
      <c r="A22" s="166"/>
      <c r="B22" s="7"/>
      <c r="C22" s="279"/>
      <c r="D22" s="280"/>
      <c r="E22" s="283" t="s">
        <v>65</v>
      </c>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1"/>
      <c r="AD22" s="252" t="s">
        <v>35</v>
      </c>
      <c r="AE22" s="253"/>
      <c r="AF22" s="253"/>
      <c r="AG22" s="253"/>
      <c r="AH22" s="254"/>
      <c r="AI22" s="255">
        <f t="shared" si="0"/>
        <v>0</v>
      </c>
      <c r="AJ22" s="256"/>
      <c r="AK22" s="256"/>
      <c r="AL22" s="256"/>
      <c r="AM22" s="256"/>
      <c r="AN22" s="256"/>
      <c r="AO22" s="256"/>
      <c r="AP22" s="256"/>
      <c r="AQ22" s="257"/>
      <c r="AR22" s="258" t="s">
        <v>88</v>
      </c>
      <c r="AS22" s="259"/>
      <c r="AT22" s="85"/>
      <c r="AU22" s="86"/>
      <c r="AV22" s="86"/>
      <c r="AW22" s="86"/>
      <c r="AX22" s="86"/>
      <c r="AY22" s="86"/>
      <c r="AZ22" s="86"/>
      <c r="BA22" s="86"/>
      <c r="BB22" s="86"/>
      <c r="BC22" s="86"/>
      <c r="BD22" s="86"/>
      <c r="BE22" s="87"/>
      <c r="BF22" s="7"/>
    </row>
    <row r="23" spans="1:70" ht="18" customHeight="1">
      <c r="A23" s="166"/>
      <c r="B23" s="7"/>
      <c r="C23" s="281"/>
      <c r="D23" s="282"/>
      <c r="E23" s="283" t="s">
        <v>66</v>
      </c>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1"/>
      <c r="AD23" s="252" t="s">
        <v>35</v>
      </c>
      <c r="AE23" s="253"/>
      <c r="AF23" s="253"/>
      <c r="AG23" s="253"/>
      <c r="AH23" s="254"/>
      <c r="AI23" s="255">
        <f t="shared" si="0"/>
        <v>0</v>
      </c>
      <c r="AJ23" s="256"/>
      <c r="AK23" s="256"/>
      <c r="AL23" s="256"/>
      <c r="AM23" s="256"/>
      <c r="AN23" s="256"/>
      <c r="AO23" s="256"/>
      <c r="AP23" s="256"/>
      <c r="AQ23" s="257"/>
      <c r="AR23" s="258" t="s">
        <v>89</v>
      </c>
      <c r="AS23" s="259"/>
      <c r="AT23" s="85"/>
      <c r="AU23" s="86"/>
      <c r="AV23" s="86"/>
      <c r="AW23" s="86"/>
      <c r="AX23" s="86"/>
      <c r="AY23" s="86"/>
      <c r="AZ23" s="86"/>
      <c r="BA23" s="86"/>
      <c r="BB23" s="86"/>
      <c r="BC23" s="86"/>
      <c r="BD23" s="86"/>
      <c r="BE23" s="87"/>
      <c r="BF23" s="7"/>
    </row>
    <row r="24" spans="1:70" ht="18" customHeight="1">
      <c r="A24" s="166"/>
      <c r="B24" s="7"/>
      <c r="C24" s="271" t="s">
        <v>42</v>
      </c>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3"/>
      <c r="AD24" s="252" t="s">
        <v>35</v>
      </c>
      <c r="AE24" s="253"/>
      <c r="AF24" s="253"/>
      <c r="AG24" s="253"/>
      <c r="AH24" s="254"/>
      <c r="AI24" s="255">
        <f t="shared" si="0"/>
        <v>0</v>
      </c>
      <c r="AJ24" s="256"/>
      <c r="AK24" s="256"/>
      <c r="AL24" s="256"/>
      <c r="AM24" s="256"/>
      <c r="AN24" s="256"/>
      <c r="AO24" s="256"/>
      <c r="AP24" s="256"/>
      <c r="AQ24" s="257"/>
      <c r="AR24" s="258" t="s">
        <v>90</v>
      </c>
      <c r="AS24" s="259"/>
      <c r="AT24" s="97" t="str">
        <f t="shared" ref="AT24:BE24" si="5">IF(SUM(AT13:AT15)=0,"",AT13*$AT$5+AT14*$AT$6+AT15*$AT$7+AT16*$AT$8+AT21*$AW$5+AT22*$AW$6+AT23*$AW$7)</f>
        <v/>
      </c>
      <c r="AU24" s="98" t="str">
        <f>IF(SUM(AU13:AU15)=0,"",AU13*$AT$5+AU14*$AT$6+AU15*$AT$7+AU16*$AT$8+AU21*$AW$5+AU22*$AW$6+AU23*$AW$7)</f>
        <v/>
      </c>
      <c r="AV24" s="98" t="str">
        <f t="shared" si="5"/>
        <v/>
      </c>
      <c r="AW24" s="98" t="str">
        <f t="shared" si="5"/>
        <v/>
      </c>
      <c r="AX24" s="98" t="str">
        <f t="shared" si="5"/>
        <v/>
      </c>
      <c r="AY24" s="98" t="str">
        <f t="shared" si="5"/>
        <v/>
      </c>
      <c r="AZ24" s="98" t="str">
        <f>IF(SUM(AZ13:AZ15)=0,"",AZ13*$AT$5+AZ14*$AT$6+AZ15*$AT$7+AZ16*$AT$8+AZ21*$AW$5+AZ22*$AW$6+AZ23*$AW$7)</f>
        <v/>
      </c>
      <c r="BA24" s="98" t="str">
        <f t="shared" si="5"/>
        <v/>
      </c>
      <c r="BB24" s="98" t="str">
        <f t="shared" si="5"/>
        <v/>
      </c>
      <c r="BC24" s="98" t="str">
        <f t="shared" si="5"/>
        <v/>
      </c>
      <c r="BD24" s="98" t="str">
        <f t="shared" si="5"/>
        <v/>
      </c>
      <c r="BE24" s="99" t="str">
        <f t="shared" si="5"/>
        <v/>
      </c>
      <c r="BF24" s="7"/>
    </row>
    <row r="25" spans="1:70" ht="18" customHeight="1">
      <c r="A25" s="166"/>
      <c r="B25" s="7"/>
      <c r="C25" s="274"/>
      <c r="D25" s="275"/>
      <c r="E25" s="275"/>
      <c r="F25" s="275"/>
      <c r="G25" s="275"/>
      <c r="H25" s="275"/>
      <c r="I25" s="275"/>
      <c r="J25" s="275"/>
      <c r="K25" s="275"/>
      <c r="L25" s="275"/>
      <c r="M25" s="275"/>
      <c r="N25" s="275"/>
      <c r="O25" s="275"/>
      <c r="P25" s="275"/>
      <c r="Q25" s="275"/>
      <c r="R25" s="275"/>
      <c r="S25" s="275"/>
      <c r="T25" s="275"/>
      <c r="U25" s="275"/>
      <c r="V25" s="275"/>
      <c r="W25" s="275"/>
      <c r="X25" s="275"/>
      <c r="Y25" s="275"/>
      <c r="Z25" s="275"/>
      <c r="AA25" s="275"/>
      <c r="AB25" s="275"/>
      <c r="AC25" s="276"/>
      <c r="AD25" s="252" t="s">
        <v>36</v>
      </c>
      <c r="AE25" s="253"/>
      <c r="AF25" s="253"/>
      <c r="AG25" s="253"/>
      <c r="AH25" s="254"/>
      <c r="AI25" s="255">
        <f t="shared" si="0"/>
        <v>0</v>
      </c>
      <c r="AJ25" s="256"/>
      <c r="AK25" s="256"/>
      <c r="AL25" s="256"/>
      <c r="AM25" s="256"/>
      <c r="AN25" s="256"/>
      <c r="AO25" s="256"/>
      <c r="AP25" s="256"/>
      <c r="AQ25" s="257"/>
      <c r="AR25" s="258" t="s">
        <v>91</v>
      </c>
      <c r="AS25" s="259"/>
      <c r="AT25" s="97" t="str">
        <f t="shared" ref="AT25:BE25" si="6">IF(SUM(AT13:AT15)=0,"",AT24*0.0258)</f>
        <v/>
      </c>
      <c r="AU25" s="98" t="str">
        <f t="shared" si="6"/>
        <v/>
      </c>
      <c r="AV25" s="98" t="str">
        <f t="shared" si="6"/>
        <v/>
      </c>
      <c r="AW25" s="98" t="str">
        <f>IF(SUM(AW13:AW15)=0,"",AW24*0.0258)</f>
        <v/>
      </c>
      <c r="AX25" s="98" t="str">
        <f t="shared" si="6"/>
        <v/>
      </c>
      <c r="AY25" s="98" t="str">
        <f t="shared" si="6"/>
        <v/>
      </c>
      <c r="AZ25" s="98" t="str">
        <f t="shared" si="6"/>
        <v/>
      </c>
      <c r="BA25" s="98" t="str">
        <f t="shared" si="6"/>
        <v/>
      </c>
      <c r="BB25" s="98" t="str">
        <f t="shared" si="6"/>
        <v/>
      </c>
      <c r="BC25" s="98" t="str">
        <f t="shared" si="6"/>
        <v/>
      </c>
      <c r="BD25" s="98" t="str">
        <f t="shared" si="6"/>
        <v/>
      </c>
      <c r="BE25" s="99" t="str">
        <f t="shared" si="6"/>
        <v/>
      </c>
      <c r="BF25" s="7"/>
    </row>
    <row r="26" spans="1:70" ht="18" customHeight="1">
      <c r="A26" s="166"/>
      <c r="B26" s="7"/>
      <c r="C26" s="265" t="s">
        <v>43</v>
      </c>
      <c r="D26" s="266"/>
      <c r="E26" s="266"/>
      <c r="F26" s="266"/>
      <c r="G26" s="266"/>
      <c r="H26" s="266"/>
      <c r="I26" s="266"/>
      <c r="J26" s="266"/>
      <c r="K26" s="266"/>
      <c r="L26" s="266"/>
      <c r="M26" s="266"/>
      <c r="N26" s="266"/>
      <c r="O26" s="266"/>
      <c r="P26" s="266"/>
      <c r="Q26" s="266"/>
      <c r="R26" s="266"/>
      <c r="S26" s="266"/>
      <c r="T26" s="266"/>
      <c r="U26" s="266"/>
      <c r="V26" s="266"/>
      <c r="W26" s="266"/>
      <c r="X26" s="266"/>
      <c r="Y26" s="266"/>
      <c r="Z26" s="266"/>
      <c r="AA26" s="266"/>
      <c r="AB26" s="266"/>
      <c r="AC26" s="267"/>
      <c r="AD26" s="252" t="s">
        <v>35</v>
      </c>
      <c r="AE26" s="253"/>
      <c r="AF26" s="253"/>
      <c r="AG26" s="253"/>
      <c r="AH26" s="254"/>
      <c r="AI26" s="255">
        <f t="shared" si="0"/>
        <v>0</v>
      </c>
      <c r="AJ26" s="256"/>
      <c r="AK26" s="256"/>
      <c r="AL26" s="256"/>
      <c r="AM26" s="256"/>
      <c r="AN26" s="256"/>
      <c r="AO26" s="256"/>
      <c r="AP26" s="256"/>
      <c r="AQ26" s="257"/>
      <c r="AR26" s="258" t="s">
        <v>92</v>
      </c>
      <c r="AS26" s="259"/>
      <c r="AT26" s="97" t="str">
        <f t="shared" ref="AT26:BE26" si="7">IF(SUM(AT13:AT15)=0,"",AT24-AT18)</f>
        <v/>
      </c>
      <c r="AU26" s="98" t="str">
        <f t="shared" si="7"/>
        <v/>
      </c>
      <c r="AV26" s="98" t="str">
        <f t="shared" si="7"/>
        <v/>
      </c>
      <c r="AW26" s="98" t="str">
        <f t="shared" si="7"/>
        <v/>
      </c>
      <c r="AX26" s="98" t="str">
        <f t="shared" si="7"/>
        <v/>
      </c>
      <c r="AY26" s="98" t="str">
        <f t="shared" si="7"/>
        <v/>
      </c>
      <c r="AZ26" s="98" t="str">
        <f t="shared" si="7"/>
        <v/>
      </c>
      <c r="BA26" s="98" t="str">
        <f t="shared" si="7"/>
        <v/>
      </c>
      <c r="BB26" s="98" t="str">
        <f t="shared" si="7"/>
        <v/>
      </c>
      <c r="BC26" s="98" t="str">
        <f t="shared" si="7"/>
        <v/>
      </c>
      <c r="BD26" s="98" t="str">
        <f t="shared" si="7"/>
        <v/>
      </c>
      <c r="BE26" s="99" t="str">
        <f t="shared" si="7"/>
        <v/>
      </c>
      <c r="BF26" s="7"/>
    </row>
    <row r="27" spans="1:70" ht="18" customHeight="1">
      <c r="A27" s="166"/>
      <c r="B27" s="7"/>
      <c r="C27" s="268"/>
      <c r="D27" s="269"/>
      <c r="E27" s="269"/>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270"/>
      <c r="AD27" s="252" t="s">
        <v>36</v>
      </c>
      <c r="AE27" s="253"/>
      <c r="AF27" s="253"/>
      <c r="AG27" s="253"/>
      <c r="AH27" s="254"/>
      <c r="AI27" s="255">
        <f t="shared" si="0"/>
        <v>0</v>
      </c>
      <c r="AJ27" s="256"/>
      <c r="AK27" s="256"/>
      <c r="AL27" s="256"/>
      <c r="AM27" s="256"/>
      <c r="AN27" s="256"/>
      <c r="AO27" s="256"/>
      <c r="AP27" s="256"/>
      <c r="AQ27" s="257"/>
      <c r="AR27" s="258" t="s">
        <v>93</v>
      </c>
      <c r="AS27" s="259"/>
      <c r="AT27" s="97" t="str">
        <f t="shared" ref="AT27:BE27" si="8">IF(SUM(AT13:AT15)=0,"",AT25-AT19)</f>
        <v/>
      </c>
      <c r="AU27" s="98" t="str">
        <f t="shared" si="8"/>
        <v/>
      </c>
      <c r="AV27" s="98" t="str">
        <f>IF(SUM(AV13:AV15)=0,"",AV25-AV19)</f>
        <v/>
      </c>
      <c r="AW27" s="98" t="str">
        <f t="shared" si="8"/>
        <v/>
      </c>
      <c r="AX27" s="98" t="str">
        <f t="shared" si="8"/>
        <v/>
      </c>
      <c r="AY27" s="98" t="str">
        <f t="shared" si="8"/>
        <v/>
      </c>
      <c r="AZ27" s="98" t="str">
        <f t="shared" si="8"/>
        <v/>
      </c>
      <c r="BA27" s="98" t="str">
        <f t="shared" si="8"/>
        <v/>
      </c>
      <c r="BB27" s="98" t="str">
        <f t="shared" si="8"/>
        <v/>
      </c>
      <c r="BC27" s="98" t="str">
        <f t="shared" si="8"/>
        <v/>
      </c>
      <c r="BD27" s="98" t="str">
        <f t="shared" si="8"/>
        <v/>
      </c>
      <c r="BE27" s="99" t="str">
        <f t="shared" si="8"/>
        <v/>
      </c>
      <c r="BF27" s="7"/>
    </row>
    <row r="28" spans="1:70" ht="18" customHeight="1">
      <c r="A28" s="166"/>
      <c r="B28" s="7"/>
      <c r="C28" s="249" t="s">
        <v>44</v>
      </c>
      <c r="D28" s="250"/>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1"/>
      <c r="AD28" s="252" t="s">
        <v>94</v>
      </c>
      <c r="AE28" s="253"/>
      <c r="AF28" s="253"/>
      <c r="AG28" s="253"/>
      <c r="AH28" s="254"/>
      <c r="AI28" s="255">
        <f>IF(AI25=0,0,ROUND(AI27/AI25*100,1))</f>
        <v>0</v>
      </c>
      <c r="AJ28" s="256"/>
      <c r="AK28" s="256"/>
      <c r="AL28" s="256"/>
      <c r="AM28" s="256"/>
      <c r="AN28" s="256"/>
      <c r="AO28" s="256"/>
      <c r="AP28" s="256"/>
      <c r="AQ28" s="257"/>
      <c r="AR28" s="258" t="s">
        <v>95</v>
      </c>
      <c r="AS28" s="259"/>
      <c r="AT28" s="100" t="str">
        <f t="shared" ref="AT28:BE28" si="9">IF(SUM(AT13:AT15)=0,"",ROUND(AT27/AT25*100,1))</f>
        <v/>
      </c>
      <c r="AU28" s="101" t="str">
        <f t="shared" si="9"/>
        <v/>
      </c>
      <c r="AV28" s="101" t="str">
        <f t="shared" si="9"/>
        <v/>
      </c>
      <c r="AW28" s="101" t="str">
        <f t="shared" si="9"/>
        <v/>
      </c>
      <c r="AX28" s="101" t="str">
        <f t="shared" si="9"/>
        <v/>
      </c>
      <c r="AY28" s="101" t="str">
        <f t="shared" si="9"/>
        <v/>
      </c>
      <c r="AZ28" s="101" t="str">
        <f t="shared" si="9"/>
        <v/>
      </c>
      <c r="BA28" s="101" t="str">
        <f t="shared" si="9"/>
        <v/>
      </c>
      <c r="BB28" s="101" t="str">
        <f t="shared" si="9"/>
        <v/>
      </c>
      <c r="BC28" s="101" t="str">
        <f t="shared" si="9"/>
        <v/>
      </c>
      <c r="BD28" s="101" t="str">
        <f t="shared" si="9"/>
        <v/>
      </c>
      <c r="BE28" s="102" t="str">
        <f t="shared" si="9"/>
        <v/>
      </c>
      <c r="BF28" s="7"/>
    </row>
    <row r="29" spans="1:70" ht="18" customHeight="1">
      <c r="A29" s="166"/>
      <c r="B29" s="7"/>
      <c r="C29" s="260" t="s">
        <v>45</v>
      </c>
      <c r="D29" s="261"/>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2" t="s">
        <v>111</v>
      </c>
      <c r="AE29" s="262"/>
      <c r="AF29" s="262"/>
      <c r="AG29" s="262"/>
      <c r="AH29" s="262"/>
      <c r="AI29" s="263">
        <f>SUM(AT29:BE29)</f>
        <v>0</v>
      </c>
      <c r="AJ29" s="263"/>
      <c r="AK29" s="263"/>
      <c r="AL29" s="263"/>
      <c r="AM29" s="263"/>
      <c r="AN29" s="263"/>
      <c r="AO29" s="263"/>
      <c r="AP29" s="263"/>
      <c r="AQ29" s="263"/>
      <c r="AR29" s="264" t="s">
        <v>96</v>
      </c>
      <c r="AS29" s="264"/>
      <c r="AT29" s="97" t="str">
        <f t="shared" ref="AT29:BE29" si="10">IF(SUM(AT13:AT15)=0,"",AT12*0.65+(AT21*$AW$5+AT22*$AW$6+AT23*$AW$7)*0.0136*44/12)</f>
        <v/>
      </c>
      <c r="AU29" s="98" t="str">
        <f>IF(SUM(AU13:AU15)=0,"",AU12*0.65+(AU21*$AW$5+AU22*$AW$6+AU23*$AW$7)*0.0136*44/12)</f>
        <v/>
      </c>
      <c r="AV29" s="98" t="str">
        <f t="shared" si="10"/>
        <v/>
      </c>
      <c r="AW29" s="98" t="str">
        <f t="shared" si="10"/>
        <v/>
      </c>
      <c r="AX29" s="98" t="str">
        <f t="shared" si="10"/>
        <v/>
      </c>
      <c r="AY29" s="98" t="str">
        <f t="shared" si="10"/>
        <v/>
      </c>
      <c r="AZ29" s="98" t="str">
        <f>IF(SUM(AZ13:AZ15)=0,"",AZ12*0.65+(AZ21*$AW$5+AZ22*$AW$6+AZ23*$AW$7)*0.0136*44/12)</f>
        <v/>
      </c>
      <c r="BA29" s="98" t="str">
        <f t="shared" si="10"/>
        <v/>
      </c>
      <c r="BB29" s="98" t="str">
        <f t="shared" si="10"/>
        <v/>
      </c>
      <c r="BC29" s="98" t="str">
        <f t="shared" si="10"/>
        <v/>
      </c>
      <c r="BD29" s="98" t="str">
        <f t="shared" si="10"/>
        <v/>
      </c>
      <c r="BE29" s="103" t="str">
        <f t="shared" si="10"/>
        <v/>
      </c>
      <c r="BF29" s="7"/>
    </row>
    <row r="30" spans="1:70" ht="18" customHeight="1">
      <c r="A30" s="166"/>
      <c r="B30" s="7"/>
      <c r="C30" s="334" t="s">
        <v>109</v>
      </c>
      <c r="D30" s="284"/>
      <c r="E30" s="284"/>
      <c r="F30" s="284"/>
      <c r="G30" s="284"/>
      <c r="H30" s="284"/>
      <c r="I30" s="284"/>
      <c r="J30" s="284"/>
      <c r="K30" s="284"/>
      <c r="L30" s="284"/>
      <c r="M30" s="284"/>
      <c r="N30" s="284"/>
      <c r="O30" s="284"/>
      <c r="P30" s="284"/>
      <c r="Q30" s="284"/>
      <c r="R30" s="284"/>
      <c r="S30" s="284"/>
      <c r="T30" s="284"/>
      <c r="U30" s="284"/>
      <c r="V30" s="284"/>
      <c r="W30" s="284"/>
      <c r="X30" s="284"/>
      <c r="Y30" s="284"/>
      <c r="Z30" s="284"/>
      <c r="AA30" s="284"/>
      <c r="AB30" s="284"/>
      <c r="AC30" s="284"/>
      <c r="AD30" s="337" t="s">
        <v>112</v>
      </c>
      <c r="AE30" s="337"/>
      <c r="AF30" s="337"/>
      <c r="AG30" s="337"/>
      <c r="AH30" s="337"/>
      <c r="AI30" s="255">
        <f t="shared" ref="AI30:AQ30" si="11">IF(AI20="","",AI29-AI20)</f>
        <v>0</v>
      </c>
      <c r="AJ30" s="256" t="str">
        <f t="shared" si="11"/>
        <v/>
      </c>
      <c r="AK30" s="256" t="str">
        <f t="shared" si="11"/>
        <v/>
      </c>
      <c r="AL30" s="256" t="str">
        <f t="shared" si="11"/>
        <v/>
      </c>
      <c r="AM30" s="256" t="str">
        <f t="shared" si="11"/>
        <v/>
      </c>
      <c r="AN30" s="256" t="str">
        <f t="shared" si="11"/>
        <v/>
      </c>
      <c r="AO30" s="256" t="str">
        <f t="shared" si="11"/>
        <v/>
      </c>
      <c r="AP30" s="256" t="str">
        <f t="shared" si="11"/>
        <v/>
      </c>
      <c r="AQ30" s="257" t="str">
        <f t="shared" si="11"/>
        <v/>
      </c>
      <c r="AR30" s="258" t="s">
        <v>114</v>
      </c>
      <c r="AS30" s="301"/>
      <c r="AT30" s="97" t="str">
        <f>IF(AT20="","",AT29-AT20)</f>
        <v/>
      </c>
      <c r="AU30" s="98" t="str">
        <f t="shared" ref="AU30:BE30" si="12">IF(AU20="","",AU29-AU20)</f>
        <v/>
      </c>
      <c r="AV30" s="98" t="str">
        <f t="shared" si="12"/>
        <v/>
      </c>
      <c r="AW30" s="98" t="str">
        <f t="shared" si="12"/>
        <v/>
      </c>
      <c r="AX30" s="98" t="str">
        <f t="shared" si="12"/>
        <v/>
      </c>
      <c r="AY30" s="98" t="str">
        <f t="shared" si="12"/>
        <v/>
      </c>
      <c r="AZ30" s="98" t="str">
        <f t="shared" si="12"/>
        <v/>
      </c>
      <c r="BA30" s="98" t="str">
        <f t="shared" si="12"/>
        <v/>
      </c>
      <c r="BB30" s="98" t="str">
        <f t="shared" si="12"/>
        <v/>
      </c>
      <c r="BC30" s="98" t="str">
        <f t="shared" si="12"/>
        <v/>
      </c>
      <c r="BD30" s="98" t="str">
        <f t="shared" si="12"/>
        <v/>
      </c>
      <c r="BE30" s="103" t="str">
        <f t="shared" si="12"/>
        <v/>
      </c>
      <c r="BF30" s="7"/>
    </row>
    <row r="31" spans="1:70" ht="18" customHeight="1" thickBot="1">
      <c r="A31" s="166"/>
      <c r="B31" s="7"/>
      <c r="C31" s="335" t="s">
        <v>110</v>
      </c>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c r="AB31" s="336"/>
      <c r="AC31" s="336"/>
      <c r="AD31" s="338" t="s">
        <v>113</v>
      </c>
      <c r="AE31" s="338"/>
      <c r="AF31" s="338"/>
      <c r="AG31" s="338"/>
      <c r="AH31" s="338"/>
      <c r="AI31" s="339">
        <f>IF(AI30=0,0,AI30/AI29*100)</f>
        <v>0</v>
      </c>
      <c r="AJ31" s="340" t="str">
        <f t="shared" ref="AJ31:AQ31" si="13">IF(AJ30="","",AJ30/AJ29)</f>
        <v/>
      </c>
      <c r="AK31" s="340" t="str">
        <f t="shared" si="13"/>
        <v/>
      </c>
      <c r="AL31" s="340" t="str">
        <f t="shared" si="13"/>
        <v/>
      </c>
      <c r="AM31" s="340" t="str">
        <f t="shared" si="13"/>
        <v/>
      </c>
      <c r="AN31" s="340" t="str">
        <f t="shared" si="13"/>
        <v/>
      </c>
      <c r="AO31" s="340" t="str">
        <f t="shared" si="13"/>
        <v/>
      </c>
      <c r="AP31" s="340" t="str">
        <f t="shared" si="13"/>
        <v/>
      </c>
      <c r="AQ31" s="341" t="str">
        <f t="shared" si="13"/>
        <v/>
      </c>
      <c r="AR31" s="342" t="s">
        <v>115</v>
      </c>
      <c r="AS31" s="343"/>
      <c r="AT31" s="104" t="str">
        <f t="shared" ref="AT31:BE31" si="14">IF(AT30="","",AT30/AT29*100)</f>
        <v/>
      </c>
      <c r="AU31" s="105" t="str">
        <f t="shared" si="14"/>
        <v/>
      </c>
      <c r="AV31" s="105" t="str">
        <f t="shared" si="14"/>
        <v/>
      </c>
      <c r="AW31" s="105" t="str">
        <f t="shared" si="14"/>
        <v/>
      </c>
      <c r="AX31" s="105" t="str">
        <f t="shared" si="14"/>
        <v/>
      </c>
      <c r="AY31" s="105" t="str">
        <f t="shared" si="14"/>
        <v/>
      </c>
      <c r="AZ31" s="105" t="str">
        <f t="shared" si="14"/>
        <v/>
      </c>
      <c r="BA31" s="105" t="str">
        <f t="shared" si="14"/>
        <v/>
      </c>
      <c r="BB31" s="105" t="str">
        <f t="shared" si="14"/>
        <v/>
      </c>
      <c r="BC31" s="105" t="str">
        <f t="shared" si="14"/>
        <v/>
      </c>
      <c r="BD31" s="105" t="str">
        <f t="shared" si="14"/>
        <v/>
      </c>
      <c r="BE31" s="106" t="str">
        <f t="shared" si="14"/>
        <v/>
      </c>
      <c r="BF31" s="7"/>
    </row>
    <row r="32" spans="1:70" ht="13.5" customHeight="1" thickBot="1">
      <c r="A32" s="166"/>
      <c r="B32" s="7"/>
      <c r="C32" s="9" t="s">
        <v>102</v>
      </c>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11"/>
      <c r="AU32" s="9"/>
      <c r="AV32" s="9"/>
      <c r="AW32" s="9"/>
      <c r="AX32" s="9"/>
      <c r="AY32" s="9"/>
      <c r="AZ32" s="9"/>
      <c r="BA32" s="9"/>
      <c r="BB32" s="9"/>
      <c r="BC32" s="9"/>
      <c r="BD32" s="9"/>
      <c r="BE32" s="9"/>
      <c r="BF32" s="9"/>
    </row>
    <row r="33" spans="1:59" ht="13.5" customHeight="1" thickBot="1">
      <c r="A33" s="166"/>
      <c r="B33" s="7"/>
      <c r="C33" s="245" t="s">
        <v>97</v>
      </c>
      <c r="D33" s="246"/>
      <c r="E33" s="234" t="s">
        <v>7</v>
      </c>
      <c r="F33" s="235"/>
      <c r="G33" s="235"/>
      <c r="H33" s="235"/>
      <c r="I33" s="235"/>
      <c r="J33" s="246"/>
      <c r="K33" s="228" t="s">
        <v>46</v>
      </c>
      <c r="L33" s="229"/>
      <c r="M33" s="229"/>
      <c r="N33" s="229"/>
      <c r="O33" s="229"/>
      <c r="P33" s="229"/>
      <c r="Q33" s="229"/>
      <c r="R33" s="230"/>
      <c r="S33" s="234" t="s">
        <v>8</v>
      </c>
      <c r="T33" s="235"/>
      <c r="U33" s="246"/>
      <c r="V33" s="228" t="s">
        <v>47</v>
      </c>
      <c r="W33" s="229"/>
      <c r="X33" s="229"/>
      <c r="Y33" s="229"/>
      <c r="Z33" s="229"/>
      <c r="AA33" s="230"/>
      <c r="AB33" s="228" t="s">
        <v>48</v>
      </c>
      <c r="AC33" s="229"/>
      <c r="AD33" s="229"/>
      <c r="AE33" s="230"/>
      <c r="AF33" s="228" t="s">
        <v>49</v>
      </c>
      <c r="AG33" s="229"/>
      <c r="AH33" s="229"/>
      <c r="AI33" s="229"/>
      <c r="AJ33" s="230"/>
      <c r="AK33" s="228" t="s">
        <v>125</v>
      </c>
      <c r="AL33" s="229"/>
      <c r="AM33" s="229"/>
      <c r="AN33" s="229"/>
      <c r="AO33" s="230"/>
      <c r="AP33" s="234" t="s">
        <v>126</v>
      </c>
      <c r="AQ33" s="235"/>
      <c r="AR33" s="235"/>
      <c r="AS33" s="236"/>
      <c r="AT33" s="11"/>
      <c r="AU33" s="9"/>
      <c r="AV33" s="9"/>
      <c r="AW33" s="9"/>
      <c r="AX33" s="9"/>
      <c r="AY33" s="9"/>
      <c r="AZ33" s="9"/>
      <c r="BA33" s="9"/>
      <c r="BB33" s="9"/>
      <c r="BC33" s="9"/>
      <c r="BD33" s="9"/>
      <c r="BE33" s="9"/>
      <c r="BF33" s="9"/>
    </row>
    <row r="34" spans="1:59" ht="18" customHeight="1" thickBot="1">
      <c r="A34" s="166"/>
      <c r="B34" s="7"/>
      <c r="C34" s="247"/>
      <c r="D34" s="248"/>
      <c r="E34" s="237"/>
      <c r="F34" s="238"/>
      <c r="G34" s="238"/>
      <c r="H34" s="238"/>
      <c r="I34" s="238"/>
      <c r="J34" s="248"/>
      <c r="K34" s="231"/>
      <c r="L34" s="232"/>
      <c r="M34" s="232"/>
      <c r="N34" s="232"/>
      <c r="O34" s="232"/>
      <c r="P34" s="232"/>
      <c r="Q34" s="232"/>
      <c r="R34" s="233"/>
      <c r="S34" s="237"/>
      <c r="T34" s="238"/>
      <c r="U34" s="248"/>
      <c r="V34" s="231"/>
      <c r="W34" s="232"/>
      <c r="X34" s="232"/>
      <c r="Y34" s="232"/>
      <c r="Z34" s="232"/>
      <c r="AA34" s="233"/>
      <c r="AB34" s="231"/>
      <c r="AC34" s="232"/>
      <c r="AD34" s="232"/>
      <c r="AE34" s="233"/>
      <c r="AF34" s="231"/>
      <c r="AG34" s="232"/>
      <c r="AH34" s="232"/>
      <c r="AI34" s="232"/>
      <c r="AJ34" s="233"/>
      <c r="AK34" s="231"/>
      <c r="AL34" s="232"/>
      <c r="AM34" s="232"/>
      <c r="AN34" s="232"/>
      <c r="AO34" s="233"/>
      <c r="AP34" s="237"/>
      <c r="AQ34" s="238"/>
      <c r="AR34" s="238"/>
      <c r="AS34" s="239"/>
      <c r="AT34" s="11"/>
      <c r="AU34" s="240"/>
      <c r="AV34" s="241"/>
      <c r="AW34" s="37"/>
      <c r="AX34" s="240" t="s">
        <v>50</v>
      </c>
      <c r="AY34" s="242"/>
      <c r="AZ34" s="243" t="s">
        <v>135</v>
      </c>
      <c r="BA34" s="244"/>
      <c r="BB34" s="74"/>
      <c r="BC34" s="9"/>
      <c r="BD34" s="7"/>
      <c r="BE34" s="9"/>
      <c r="BF34" s="9"/>
      <c r="BG34" s="7"/>
    </row>
    <row r="35" spans="1:59" ht="18" customHeight="1">
      <c r="A35" s="166"/>
      <c r="B35" s="7"/>
      <c r="C35" s="214"/>
      <c r="D35" s="215"/>
      <c r="E35" s="216"/>
      <c r="F35" s="217"/>
      <c r="G35" s="217"/>
      <c r="H35" s="217"/>
      <c r="I35" s="217"/>
      <c r="J35" s="215"/>
      <c r="K35" s="216"/>
      <c r="L35" s="217"/>
      <c r="M35" s="217"/>
      <c r="N35" s="217"/>
      <c r="O35" s="217"/>
      <c r="P35" s="217"/>
      <c r="Q35" s="217"/>
      <c r="R35" s="215"/>
      <c r="S35" s="216"/>
      <c r="T35" s="217"/>
      <c r="U35" s="215"/>
      <c r="V35" s="218"/>
      <c r="W35" s="219"/>
      <c r="X35" s="219"/>
      <c r="Y35" s="219"/>
      <c r="Z35" s="219"/>
      <c r="AA35" s="220"/>
      <c r="AB35" s="221"/>
      <c r="AC35" s="222"/>
      <c r="AD35" s="222"/>
      <c r="AE35" s="223"/>
      <c r="AF35" s="202"/>
      <c r="AG35" s="203"/>
      <c r="AH35" s="203"/>
      <c r="AI35" s="203"/>
      <c r="AJ35" s="204"/>
      <c r="AK35" s="202"/>
      <c r="AL35" s="203"/>
      <c r="AM35" s="203"/>
      <c r="AN35" s="203"/>
      <c r="AO35" s="204"/>
      <c r="AP35" s="205"/>
      <c r="AQ35" s="206"/>
      <c r="AR35" s="206"/>
      <c r="AS35" s="207"/>
      <c r="AT35" s="11"/>
      <c r="AU35" s="208" t="s">
        <v>67</v>
      </c>
      <c r="AV35" s="209"/>
      <c r="AW35" s="38" t="s">
        <v>98</v>
      </c>
      <c r="AX35" s="210"/>
      <c r="AY35" s="211"/>
      <c r="AZ35" s="212" t="str">
        <f>IF(AI20=0,"",AI20)</f>
        <v/>
      </c>
      <c r="BA35" s="213"/>
      <c r="BB35" s="201"/>
      <c r="BC35" s="42"/>
      <c r="BD35" s="7"/>
      <c r="BE35" s="9"/>
      <c r="BF35" s="9"/>
      <c r="BG35" s="7"/>
    </row>
    <row r="36" spans="1:59" ht="18" customHeight="1" thickBot="1">
      <c r="A36" s="166"/>
      <c r="B36" s="7"/>
      <c r="C36" s="183"/>
      <c r="D36" s="184"/>
      <c r="E36" s="185"/>
      <c r="F36" s="186"/>
      <c r="G36" s="186"/>
      <c r="H36" s="186"/>
      <c r="I36" s="186"/>
      <c r="J36" s="184"/>
      <c r="K36" s="185"/>
      <c r="L36" s="186"/>
      <c r="M36" s="186"/>
      <c r="N36" s="186"/>
      <c r="O36" s="186"/>
      <c r="P36" s="186"/>
      <c r="Q36" s="186"/>
      <c r="R36" s="184"/>
      <c r="S36" s="185"/>
      <c r="T36" s="186"/>
      <c r="U36" s="184"/>
      <c r="V36" s="187"/>
      <c r="W36" s="188"/>
      <c r="X36" s="188"/>
      <c r="Y36" s="188"/>
      <c r="Z36" s="188"/>
      <c r="AA36" s="189"/>
      <c r="AB36" s="190"/>
      <c r="AC36" s="191"/>
      <c r="AD36" s="191"/>
      <c r="AE36" s="192"/>
      <c r="AF36" s="193"/>
      <c r="AG36" s="194"/>
      <c r="AH36" s="194"/>
      <c r="AI36" s="194"/>
      <c r="AJ36" s="195"/>
      <c r="AK36" s="193"/>
      <c r="AL36" s="194"/>
      <c r="AM36" s="194"/>
      <c r="AN36" s="194"/>
      <c r="AO36" s="195"/>
      <c r="AP36" s="196"/>
      <c r="AQ36" s="197"/>
      <c r="AR36" s="197"/>
      <c r="AS36" s="198"/>
      <c r="AT36" s="11"/>
      <c r="AU36" s="224" t="s">
        <v>51</v>
      </c>
      <c r="AV36" s="225"/>
      <c r="AW36" s="39" t="s">
        <v>99</v>
      </c>
      <c r="AX36" s="226"/>
      <c r="AY36" s="227"/>
      <c r="AZ36" s="199" t="str">
        <f>IF(AI20=0,"",AI29-AI20)</f>
        <v/>
      </c>
      <c r="BA36" s="200"/>
      <c r="BB36" s="201"/>
      <c r="BC36" s="42"/>
      <c r="BD36" s="7"/>
      <c r="BE36" s="9"/>
      <c r="BF36" s="9"/>
      <c r="BG36" s="7"/>
    </row>
    <row r="37" spans="1:59" ht="18" customHeight="1">
      <c r="A37" s="166"/>
      <c r="B37" s="7"/>
      <c r="C37" s="183"/>
      <c r="D37" s="184"/>
      <c r="E37" s="185"/>
      <c r="F37" s="186"/>
      <c r="G37" s="186"/>
      <c r="H37" s="186"/>
      <c r="I37" s="186"/>
      <c r="J37" s="184"/>
      <c r="K37" s="185"/>
      <c r="L37" s="186"/>
      <c r="M37" s="186"/>
      <c r="N37" s="186"/>
      <c r="O37" s="186"/>
      <c r="P37" s="186"/>
      <c r="Q37" s="186"/>
      <c r="R37" s="184"/>
      <c r="S37" s="185"/>
      <c r="T37" s="186"/>
      <c r="U37" s="184"/>
      <c r="V37" s="187"/>
      <c r="W37" s="188"/>
      <c r="X37" s="188"/>
      <c r="Y37" s="188"/>
      <c r="Z37" s="188"/>
      <c r="AA37" s="189"/>
      <c r="AB37" s="190"/>
      <c r="AC37" s="191"/>
      <c r="AD37" s="191"/>
      <c r="AE37" s="192"/>
      <c r="AF37" s="193"/>
      <c r="AG37" s="194"/>
      <c r="AH37" s="194"/>
      <c r="AI37" s="194"/>
      <c r="AJ37" s="195"/>
      <c r="AK37" s="193"/>
      <c r="AL37" s="194"/>
      <c r="AM37" s="194"/>
      <c r="AN37" s="194"/>
      <c r="AO37" s="195"/>
      <c r="AP37" s="196"/>
      <c r="AQ37" s="197"/>
      <c r="AR37" s="197"/>
      <c r="AS37" s="198"/>
      <c r="AT37" s="11"/>
      <c r="AU37" s="43" t="s">
        <v>148</v>
      </c>
      <c r="AV37" s="9"/>
      <c r="AW37" s="7"/>
      <c r="AX37" s="9"/>
      <c r="AY37" s="9"/>
      <c r="AZ37" s="9"/>
      <c r="BA37" s="7"/>
      <c r="BB37" s="7"/>
      <c r="BC37" s="9"/>
      <c r="BD37" s="7"/>
      <c r="BE37" s="9"/>
      <c r="BF37" s="9"/>
      <c r="BG37" s="7"/>
    </row>
    <row r="38" spans="1:59" ht="18" customHeight="1">
      <c r="A38" s="166"/>
      <c r="B38" s="7"/>
      <c r="C38" s="183"/>
      <c r="D38" s="184"/>
      <c r="E38" s="185"/>
      <c r="F38" s="186"/>
      <c r="G38" s="186"/>
      <c r="H38" s="186"/>
      <c r="I38" s="186"/>
      <c r="J38" s="184"/>
      <c r="K38" s="185"/>
      <c r="L38" s="186"/>
      <c r="M38" s="186"/>
      <c r="N38" s="186"/>
      <c r="O38" s="186"/>
      <c r="P38" s="186"/>
      <c r="Q38" s="186"/>
      <c r="R38" s="184"/>
      <c r="S38" s="185"/>
      <c r="T38" s="186"/>
      <c r="U38" s="184"/>
      <c r="V38" s="187"/>
      <c r="W38" s="188"/>
      <c r="X38" s="188"/>
      <c r="Y38" s="188"/>
      <c r="Z38" s="188"/>
      <c r="AA38" s="189"/>
      <c r="AB38" s="190"/>
      <c r="AC38" s="191"/>
      <c r="AD38" s="191"/>
      <c r="AE38" s="192"/>
      <c r="AF38" s="193"/>
      <c r="AG38" s="194"/>
      <c r="AH38" s="194"/>
      <c r="AI38" s="194"/>
      <c r="AJ38" s="195"/>
      <c r="AK38" s="193"/>
      <c r="AL38" s="194"/>
      <c r="AM38" s="194"/>
      <c r="AN38" s="194"/>
      <c r="AO38" s="195"/>
      <c r="AP38" s="196"/>
      <c r="AQ38" s="197"/>
      <c r="AR38" s="197"/>
      <c r="AS38" s="198"/>
      <c r="AT38" s="9"/>
      <c r="AU38" s="7"/>
      <c r="AV38" s="7"/>
      <c r="AW38" s="7"/>
      <c r="AX38" s="7"/>
      <c r="AY38" s="7"/>
      <c r="AZ38" s="7"/>
      <c r="BA38" s="7"/>
      <c r="BB38" s="7"/>
      <c r="BC38" s="7"/>
      <c r="BD38" s="7"/>
      <c r="BE38" s="7"/>
      <c r="BF38" s="7"/>
    </row>
    <row r="39" spans="1:59" ht="18" customHeight="1">
      <c r="A39" s="166"/>
      <c r="B39" s="7"/>
      <c r="C39" s="183"/>
      <c r="D39" s="184"/>
      <c r="E39" s="185"/>
      <c r="F39" s="186"/>
      <c r="G39" s="186"/>
      <c r="H39" s="186"/>
      <c r="I39" s="186"/>
      <c r="J39" s="184"/>
      <c r="K39" s="185"/>
      <c r="L39" s="186"/>
      <c r="M39" s="186"/>
      <c r="N39" s="186"/>
      <c r="O39" s="186"/>
      <c r="P39" s="186"/>
      <c r="Q39" s="186"/>
      <c r="R39" s="184"/>
      <c r="S39" s="185"/>
      <c r="T39" s="186"/>
      <c r="U39" s="184"/>
      <c r="V39" s="187"/>
      <c r="W39" s="188"/>
      <c r="X39" s="188"/>
      <c r="Y39" s="188"/>
      <c r="Z39" s="188"/>
      <c r="AA39" s="189"/>
      <c r="AB39" s="190"/>
      <c r="AC39" s="191"/>
      <c r="AD39" s="191"/>
      <c r="AE39" s="192"/>
      <c r="AF39" s="193"/>
      <c r="AG39" s="194"/>
      <c r="AH39" s="194"/>
      <c r="AI39" s="194"/>
      <c r="AJ39" s="195"/>
      <c r="AK39" s="193"/>
      <c r="AL39" s="194"/>
      <c r="AM39" s="194"/>
      <c r="AN39" s="194"/>
      <c r="AO39" s="195"/>
      <c r="AP39" s="196"/>
      <c r="AQ39" s="197"/>
      <c r="AR39" s="197"/>
      <c r="AS39" s="198"/>
      <c r="AT39" s="9"/>
      <c r="AU39" s="7"/>
      <c r="AV39" s="7"/>
      <c r="AW39" s="7"/>
      <c r="AX39" s="7"/>
      <c r="AY39" s="7"/>
      <c r="AZ39" s="7"/>
      <c r="BA39" s="7"/>
      <c r="BB39" s="7"/>
      <c r="BC39" s="7"/>
      <c r="BD39" s="7"/>
      <c r="BE39" s="7"/>
      <c r="BF39" s="7"/>
    </row>
    <row r="40" spans="1:59" ht="17.25" customHeight="1" thickBot="1">
      <c r="A40" s="166"/>
      <c r="B40" s="7"/>
      <c r="C40" s="173"/>
      <c r="D40" s="174"/>
      <c r="E40" s="175"/>
      <c r="F40" s="176"/>
      <c r="G40" s="176"/>
      <c r="H40" s="176"/>
      <c r="I40" s="176"/>
      <c r="J40" s="174"/>
      <c r="K40" s="175"/>
      <c r="L40" s="176"/>
      <c r="M40" s="176"/>
      <c r="N40" s="176"/>
      <c r="O40" s="176"/>
      <c r="P40" s="176"/>
      <c r="Q40" s="176"/>
      <c r="R40" s="174"/>
      <c r="S40" s="175"/>
      <c r="T40" s="176"/>
      <c r="U40" s="174"/>
      <c r="V40" s="177"/>
      <c r="W40" s="178"/>
      <c r="X40" s="178"/>
      <c r="Y40" s="178"/>
      <c r="Z40" s="178"/>
      <c r="AA40" s="179"/>
      <c r="AB40" s="180"/>
      <c r="AC40" s="181"/>
      <c r="AD40" s="181"/>
      <c r="AE40" s="182"/>
      <c r="AF40" s="167"/>
      <c r="AG40" s="168"/>
      <c r="AH40" s="168"/>
      <c r="AI40" s="168"/>
      <c r="AJ40" s="169"/>
      <c r="AK40" s="167"/>
      <c r="AL40" s="168"/>
      <c r="AM40" s="168"/>
      <c r="AN40" s="168"/>
      <c r="AO40" s="169"/>
      <c r="AP40" s="170"/>
      <c r="AQ40" s="171"/>
      <c r="AR40" s="171"/>
      <c r="AS40" s="172"/>
      <c r="AT40" s="9"/>
      <c r="AU40" s="7"/>
      <c r="AV40" s="7"/>
      <c r="AW40" s="7"/>
      <c r="AX40" s="7"/>
      <c r="AY40" s="7"/>
      <c r="AZ40" s="7"/>
      <c r="BA40" s="7"/>
      <c r="BB40" s="7"/>
      <c r="BC40" s="7"/>
      <c r="BD40" s="7"/>
      <c r="BE40" s="7"/>
      <c r="BF40" s="7"/>
    </row>
    <row r="41" spans="1:59" ht="17.25" customHeight="1">
      <c r="A41" s="166"/>
      <c r="B41" s="7"/>
      <c r="C41" s="11"/>
      <c r="D41" s="11"/>
      <c r="E41" s="11"/>
      <c r="F41" s="11"/>
      <c r="G41" s="11"/>
      <c r="H41" s="11"/>
      <c r="I41" s="11"/>
      <c r="J41" s="11"/>
      <c r="K41" s="11"/>
      <c r="L41" s="11"/>
      <c r="M41" s="11"/>
      <c r="N41" s="11"/>
      <c r="O41" s="11"/>
      <c r="P41" s="11"/>
      <c r="Q41" s="11"/>
      <c r="R41" s="11"/>
      <c r="S41" s="11"/>
      <c r="T41" s="11"/>
      <c r="U41" s="11"/>
      <c r="V41" s="74"/>
      <c r="W41" s="74"/>
      <c r="X41" s="74"/>
      <c r="Y41" s="74"/>
      <c r="Z41" s="74"/>
      <c r="AA41" s="74"/>
      <c r="AB41" s="75"/>
      <c r="AC41" s="75"/>
      <c r="AD41" s="75"/>
      <c r="AE41" s="75"/>
      <c r="AF41" s="11"/>
      <c r="AG41" s="11"/>
      <c r="AH41" s="11"/>
      <c r="AI41" s="11"/>
      <c r="AJ41" s="11"/>
      <c r="AK41" s="11"/>
      <c r="AL41" s="11"/>
      <c r="AM41" s="11"/>
      <c r="AN41" s="11"/>
      <c r="AO41" s="11"/>
      <c r="AP41" s="11"/>
      <c r="AQ41" s="11"/>
      <c r="AR41" s="11"/>
      <c r="AS41" s="11"/>
      <c r="AT41" s="9"/>
      <c r="AU41" s="9"/>
      <c r="AV41" s="9"/>
      <c r="AW41" s="9"/>
      <c r="AX41" s="9"/>
      <c r="AY41" s="9"/>
      <c r="AZ41" s="9"/>
      <c r="BA41" s="9"/>
      <c r="BB41" s="9"/>
      <c r="BC41" s="9"/>
      <c r="BD41" s="9"/>
      <c r="BE41" s="9"/>
      <c r="BF41" s="9"/>
    </row>
    <row r="42" spans="1:59" ht="17.25" customHeight="1">
      <c r="A42" s="166"/>
      <c r="B42" s="7"/>
      <c r="C42" s="165" t="s">
        <v>103</v>
      </c>
      <c r="D42" s="165"/>
      <c r="E42" s="165"/>
      <c r="F42" s="165"/>
      <c r="G42" s="165"/>
      <c r="H42" s="165"/>
      <c r="I42" s="165"/>
      <c r="J42" s="165"/>
      <c r="K42" s="165"/>
      <c r="L42" s="165"/>
      <c r="M42" s="11"/>
      <c r="N42" s="11"/>
      <c r="O42" s="11"/>
      <c r="P42" s="11"/>
      <c r="Q42" s="11"/>
      <c r="R42" s="11"/>
      <c r="S42" s="11"/>
      <c r="T42" s="11"/>
      <c r="U42" s="11"/>
      <c r="V42" s="74"/>
      <c r="W42" s="74"/>
      <c r="X42" s="74"/>
      <c r="Y42" s="74"/>
      <c r="Z42" s="74"/>
      <c r="AA42" s="74"/>
      <c r="AB42" s="75"/>
      <c r="AC42" s="75"/>
      <c r="AD42" s="75"/>
      <c r="AE42" s="75"/>
      <c r="AF42" s="11"/>
      <c r="AG42" s="11"/>
      <c r="AH42" s="11"/>
      <c r="AI42" s="11"/>
      <c r="AJ42" s="11"/>
      <c r="AK42" s="11"/>
      <c r="AL42" s="11"/>
      <c r="AM42" s="11"/>
      <c r="AN42" s="11"/>
      <c r="AO42" s="11"/>
      <c r="AP42" s="11"/>
      <c r="AQ42" s="11"/>
      <c r="AR42" s="11"/>
      <c r="AS42" s="11"/>
      <c r="AU42" s="9" t="s">
        <v>137</v>
      </c>
      <c r="AV42" s="9"/>
      <c r="AW42" s="40" t="s">
        <v>52</v>
      </c>
      <c r="AX42" s="164"/>
      <c r="AY42" s="164"/>
      <c r="AZ42" s="164"/>
      <c r="BA42" s="164"/>
      <c r="BB42" s="164"/>
      <c r="BC42" s="164"/>
      <c r="BD42" s="164"/>
      <c r="BE42" s="164"/>
      <c r="BF42" s="9"/>
    </row>
    <row r="43" spans="1:59" ht="17.25" customHeight="1">
      <c r="A43" s="166"/>
      <c r="B43" s="7"/>
      <c r="C43" s="11"/>
      <c r="D43" s="9" t="s">
        <v>141</v>
      </c>
      <c r="E43" s="11"/>
      <c r="F43" s="11"/>
      <c r="G43" s="11"/>
      <c r="H43" s="11"/>
      <c r="I43" s="11"/>
      <c r="J43" s="11"/>
      <c r="K43" s="11"/>
      <c r="L43" s="11"/>
      <c r="M43" s="11"/>
      <c r="N43" s="11"/>
      <c r="O43" s="11"/>
      <c r="P43" s="11"/>
      <c r="Q43" s="11"/>
      <c r="R43" s="11"/>
      <c r="S43" s="11"/>
      <c r="T43" s="11"/>
      <c r="U43" s="11"/>
      <c r="V43" s="74"/>
      <c r="W43" s="74"/>
      <c r="X43" s="74"/>
      <c r="Y43" s="74"/>
      <c r="Z43" s="74"/>
      <c r="AA43" s="74"/>
      <c r="AB43" s="75"/>
      <c r="AC43" s="75"/>
      <c r="AD43" s="75"/>
      <c r="AE43" s="75"/>
      <c r="AF43" s="11"/>
      <c r="AG43" s="11"/>
      <c r="AH43" s="11"/>
      <c r="AI43" s="11"/>
      <c r="AJ43" s="11"/>
      <c r="AK43" s="11"/>
      <c r="AL43" s="11"/>
      <c r="AM43" s="11"/>
      <c r="AN43" s="11"/>
      <c r="AO43" s="11"/>
      <c r="AP43" s="11"/>
      <c r="AQ43" s="11"/>
      <c r="AR43" s="11"/>
      <c r="AS43" s="11"/>
      <c r="AT43" s="9"/>
      <c r="AU43" s="9"/>
      <c r="AV43" s="9"/>
      <c r="AW43" s="7"/>
      <c r="AX43" s="9"/>
      <c r="AY43" s="9"/>
      <c r="AZ43" s="9"/>
      <c r="BA43" s="9"/>
      <c r="BB43" s="9"/>
      <c r="BC43" s="9"/>
      <c r="BD43" s="9"/>
      <c r="BE43" s="9"/>
      <c r="BF43" s="9"/>
    </row>
    <row r="44" spans="1:59" ht="17.25" customHeight="1">
      <c r="A44" s="166"/>
      <c r="B44" s="7"/>
      <c r="C44" s="11"/>
      <c r="D44" s="9" t="s">
        <v>104</v>
      </c>
      <c r="E44" s="11"/>
      <c r="F44" s="11"/>
      <c r="G44" s="11"/>
      <c r="H44" s="11"/>
      <c r="I44" s="11"/>
      <c r="J44" s="11"/>
      <c r="K44" s="11"/>
      <c r="L44" s="11"/>
      <c r="M44" s="11"/>
      <c r="N44" s="11"/>
      <c r="O44" s="11"/>
      <c r="P44" s="11"/>
      <c r="Q44" s="11"/>
      <c r="R44" s="11"/>
      <c r="S44" s="11"/>
      <c r="T44" s="11"/>
      <c r="U44" s="11"/>
      <c r="V44" s="74"/>
      <c r="W44" s="74"/>
      <c r="X44" s="74"/>
      <c r="Y44" s="74"/>
      <c r="Z44" s="74"/>
      <c r="AA44" s="74"/>
      <c r="AB44" s="75"/>
      <c r="AC44" s="75"/>
      <c r="AD44" s="75"/>
      <c r="AE44" s="75"/>
      <c r="AF44" s="11"/>
      <c r="AG44" s="11"/>
      <c r="AH44" s="11"/>
      <c r="AI44" s="11"/>
      <c r="AJ44" s="11"/>
      <c r="AK44" s="11"/>
      <c r="AL44" s="11"/>
      <c r="AM44" s="11"/>
      <c r="AN44" s="11"/>
      <c r="AO44" s="11"/>
      <c r="AP44" s="11"/>
      <c r="AQ44" s="11"/>
      <c r="AR44" s="11"/>
      <c r="AS44" s="11"/>
      <c r="AT44" s="9"/>
      <c r="AU44" s="9"/>
      <c r="AV44" s="9"/>
      <c r="AW44" s="40" t="s">
        <v>53</v>
      </c>
      <c r="AX44" s="164"/>
      <c r="AY44" s="164"/>
      <c r="AZ44" s="164"/>
      <c r="BA44" s="164"/>
      <c r="BB44" s="164"/>
      <c r="BC44" s="164"/>
      <c r="BD44" s="164"/>
      <c r="BE44" s="164"/>
    </row>
    <row r="45" spans="1:59">
      <c r="A45" s="166"/>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row>
  </sheetData>
  <mergeCells count="189">
    <mergeCell ref="C30:AC30"/>
    <mergeCell ref="C31:AC31"/>
    <mergeCell ref="AD30:AH30"/>
    <mergeCell ref="AD31:AH31"/>
    <mergeCell ref="AI30:AQ30"/>
    <mergeCell ref="AI31:AQ31"/>
    <mergeCell ref="AR30:AS30"/>
    <mergeCell ref="AR31:AS31"/>
    <mergeCell ref="AN1:AS1"/>
    <mergeCell ref="Y8:AM8"/>
    <mergeCell ref="AN8:AS8"/>
    <mergeCell ref="C10:AH10"/>
    <mergeCell ref="AI10:AQ10"/>
    <mergeCell ref="C11:D20"/>
    <mergeCell ref="E11:AC11"/>
    <mergeCell ref="AD11:AH11"/>
    <mergeCell ref="AI11:AQ11"/>
    <mergeCell ref="AR11:AS11"/>
    <mergeCell ref="E12:F16"/>
    <mergeCell ref="G12:AC12"/>
    <mergeCell ref="AD12:AH12"/>
    <mergeCell ref="AI12:AQ12"/>
    <mergeCell ref="AR12:AS12"/>
    <mergeCell ref="AD15:AH15"/>
    <mergeCell ref="AT1:AU1"/>
    <mergeCell ref="AV1:AV2"/>
    <mergeCell ref="AW1:AZ2"/>
    <mergeCell ref="BA1:BA2"/>
    <mergeCell ref="BB1:BE2"/>
    <mergeCell ref="C2:AS2"/>
    <mergeCell ref="AN6:AS6"/>
    <mergeCell ref="AC7:AM7"/>
    <mergeCell ref="AN7:AS7"/>
    <mergeCell ref="C3:AS3"/>
    <mergeCell ref="C4:J4"/>
    <mergeCell ref="K4:O4"/>
    <mergeCell ref="P4:T4"/>
    <mergeCell ref="W4:AW4"/>
    <mergeCell ref="W5:X8"/>
    <mergeCell ref="Y5:AB7"/>
    <mergeCell ref="AC5:AM5"/>
    <mergeCell ref="AN5:AS5"/>
    <mergeCell ref="AC6:AM6"/>
    <mergeCell ref="AI15:AQ15"/>
    <mergeCell ref="AR15:AS15"/>
    <mergeCell ref="G16:AC16"/>
    <mergeCell ref="AD16:AH16"/>
    <mergeCell ref="AI16:AQ16"/>
    <mergeCell ref="AR16:AS16"/>
    <mergeCell ref="G13:P15"/>
    <mergeCell ref="Q13:AC13"/>
    <mergeCell ref="AD13:AH13"/>
    <mergeCell ref="AI13:AQ13"/>
    <mergeCell ref="AR13:AS13"/>
    <mergeCell ref="Q14:AC14"/>
    <mergeCell ref="AD14:AH14"/>
    <mergeCell ref="AI14:AQ14"/>
    <mergeCell ref="AR14:AS14"/>
    <mergeCell ref="Q15:AC15"/>
    <mergeCell ref="K19:AC19"/>
    <mergeCell ref="AD19:AH19"/>
    <mergeCell ref="AI19:AQ19"/>
    <mergeCell ref="AR19:AS19"/>
    <mergeCell ref="E20:AC20"/>
    <mergeCell ref="AD20:AH20"/>
    <mergeCell ref="AI20:AQ20"/>
    <mergeCell ref="AR20:AS20"/>
    <mergeCell ref="E17:J19"/>
    <mergeCell ref="K17:O17"/>
    <mergeCell ref="P17:AC17"/>
    <mergeCell ref="AD17:AH17"/>
    <mergeCell ref="AI17:AQ17"/>
    <mergeCell ref="AR17:AS17"/>
    <mergeCell ref="K18:AC18"/>
    <mergeCell ref="AD18:AH18"/>
    <mergeCell ref="AI18:AQ18"/>
    <mergeCell ref="AR18:AS18"/>
    <mergeCell ref="AD23:AH23"/>
    <mergeCell ref="AI23:AQ23"/>
    <mergeCell ref="AR23:AS23"/>
    <mergeCell ref="C24:AC25"/>
    <mergeCell ref="AD24:AH24"/>
    <mergeCell ref="AI24:AQ24"/>
    <mergeCell ref="AR24:AS24"/>
    <mergeCell ref="AD25:AH25"/>
    <mergeCell ref="AI25:AQ25"/>
    <mergeCell ref="AR25:AS25"/>
    <mergeCell ref="C21:D23"/>
    <mergeCell ref="E21:AC21"/>
    <mergeCell ref="AD21:AH21"/>
    <mergeCell ref="AI21:AQ21"/>
    <mergeCell ref="AR21:AS21"/>
    <mergeCell ref="E22:AC22"/>
    <mergeCell ref="AD22:AH22"/>
    <mergeCell ref="AI22:AQ22"/>
    <mergeCell ref="AR22:AS22"/>
    <mergeCell ref="E23:AC23"/>
    <mergeCell ref="C28:AC28"/>
    <mergeCell ref="AD28:AH28"/>
    <mergeCell ref="AI28:AQ28"/>
    <mergeCell ref="AR28:AS28"/>
    <mergeCell ref="C29:AC29"/>
    <mergeCell ref="AD29:AH29"/>
    <mergeCell ref="AI29:AQ29"/>
    <mergeCell ref="AR29:AS29"/>
    <mergeCell ref="C26:AC27"/>
    <mergeCell ref="AD26:AH26"/>
    <mergeCell ref="AI26:AQ26"/>
    <mergeCell ref="AR26:AS26"/>
    <mergeCell ref="AD27:AH27"/>
    <mergeCell ref="AI27:AQ27"/>
    <mergeCell ref="AR27:AS27"/>
    <mergeCell ref="AF33:AJ34"/>
    <mergeCell ref="AK33:AO34"/>
    <mergeCell ref="AP33:AS34"/>
    <mergeCell ref="AU34:AV34"/>
    <mergeCell ref="AX34:AY34"/>
    <mergeCell ref="AZ34:BA34"/>
    <mergeCell ref="C33:D34"/>
    <mergeCell ref="E33:J34"/>
    <mergeCell ref="K33:R34"/>
    <mergeCell ref="S33:U34"/>
    <mergeCell ref="V33:AA34"/>
    <mergeCell ref="AB33:AE34"/>
    <mergeCell ref="BB35:BB36"/>
    <mergeCell ref="C36:D36"/>
    <mergeCell ref="E36:J36"/>
    <mergeCell ref="K36:R36"/>
    <mergeCell ref="S36:U36"/>
    <mergeCell ref="V36:AA36"/>
    <mergeCell ref="AB36:AE36"/>
    <mergeCell ref="AF36:AJ36"/>
    <mergeCell ref="AK36:AO36"/>
    <mergeCell ref="AP36:AS36"/>
    <mergeCell ref="AF35:AJ35"/>
    <mergeCell ref="AK35:AO35"/>
    <mergeCell ref="AP35:AS35"/>
    <mergeCell ref="AU35:AV35"/>
    <mergeCell ref="AX35:AY35"/>
    <mergeCell ref="AZ35:BA35"/>
    <mergeCell ref="C35:D35"/>
    <mergeCell ref="E35:J35"/>
    <mergeCell ref="K35:R35"/>
    <mergeCell ref="S35:U35"/>
    <mergeCell ref="V35:AA35"/>
    <mergeCell ref="AB35:AE35"/>
    <mergeCell ref="AU36:AV36"/>
    <mergeCell ref="AX36:AY36"/>
    <mergeCell ref="K38:R38"/>
    <mergeCell ref="S38:U38"/>
    <mergeCell ref="V38:AA38"/>
    <mergeCell ref="AB38:AE38"/>
    <mergeCell ref="AF38:AJ38"/>
    <mergeCell ref="AK38:AO38"/>
    <mergeCell ref="AP38:AS38"/>
    <mergeCell ref="AZ36:BA36"/>
    <mergeCell ref="C37:D37"/>
    <mergeCell ref="E37:J37"/>
    <mergeCell ref="K37:R37"/>
    <mergeCell ref="S37:U37"/>
    <mergeCell ref="V37:AA37"/>
    <mergeCell ref="AB37:AE37"/>
    <mergeCell ref="AF37:AJ37"/>
    <mergeCell ref="AK37:AO37"/>
    <mergeCell ref="AP37:AS37"/>
    <mergeCell ref="AX42:BE42"/>
    <mergeCell ref="AX44:BE44"/>
    <mergeCell ref="C42:L42"/>
    <mergeCell ref="A1:A45"/>
    <mergeCell ref="AF40:AJ40"/>
    <mergeCell ref="AK40:AO40"/>
    <mergeCell ref="AP40:AS40"/>
    <mergeCell ref="C40:D40"/>
    <mergeCell ref="E40:J40"/>
    <mergeCell ref="K40:R40"/>
    <mergeCell ref="S40:U40"/>
    <mergeCell ref="V40:AA40"/>
    <mergeCell ref="AB40:AE40"/>
    <mergeCell ref="C39:D39"/>
    <mergeCell ref="E39:J39"/>
    <mergeCell ref="K39:R39"/>
    <mergeCell ref="S39:U39"/>
    <mergeCell ref="V39:AA39"/>
    <mergeCell ref="AB39:AE39"/>
    <mergeCell ref="AF39:AJ39"/>
    <mergeCell ref="AK39:AO39"/>
    <mergeCell ref="AP39:AS39"/>
    <mergeCell ref="C38:D38"/>
    <mergeCell ref="E38:J38"/>
  </mergeCells>
  <phoneticPr fontId="10"/>
  <dataValidations count="1">
    <dataValidation type="list" allowBlank="1" showInputMessage="1" showErrorMessage="1" sqref="AB35:AB44" xr:uid="{00000000-0002-0000-0A00-000000000000}">
      <formula1>"電力,蒸気,温水,冷水"</formula1>
    </dataValidation>
  </dataValidations>
  <printOptions horizontalCentered="1" verticalCentered="1"/>
  <pageMargins left="0.70866141732283472" right="0.70866141732283472" top="0.74803149606299213" bottom="0.55118110236220474" header="0.31496062992125984" footer="0.31496062992125984"/>
  <pageSetup paperSize="9" scale="62" firstPageNumber="4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pageSetUpPr fitToPage="1"/>
  </sheetPr>
  <dimension ref="A1:BN48"/>
  <sheetViews>
    <sheetView view="pageBreakPreview" zoomScale="55" zoomScaleNormal="60" zoomScaleSheetLayoutView="55" workbookViewId="0">
      <selection activeCell="A2" sqref="A2:AO2"/>
    </sheetView>
  </sheetViews>
  <sheetFormatPr defaultColWidth="9" defaultRowHeight="13.5"/>
  <cols>
    <col min="1" max="2" width="4.375" style="8" customWidth="1"/>
    <col min="3" max="16" width="2" style="8" customWidth="1"/>
    <col min="17" max="27" width="2.125" style="8" customWidth="1"/>
    <col min="28" max="41" width="2" style="8" customWidth="1"/>
    <col min="42" max="42" width="8.5" style="8" customWidth="1"/>
    <col min="43" max="54" width="8.625" style="8" customWidth="1"/>
    <col min="55" max="16384" width="9" style="8"/>
  </cols>
  <sheetData>
    <row r="1" spans="1:66" ht="19.5" customHeight="1">
      <c r="A1" s="41" t="s">
        <v>147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344" t="s">
        <v>17</v>
      </c>
      <c r="AM1" s="344"/>
      <c r="AN1" s="344"/>
      <c r="AO1" s="344"/>
      <c r="AP1" s="311"/>
      <c r="AQ1" s="312"/>
      <c r="AR1" s="313" t="s">
        <v>18</v>
      </c>
      <c r="AS1" s="315"/>
      <c r="AT1" s="316"/>
      <c r="AU1" s="316"/>
      <c r="AV1" s="317"/>
      <c r="AW1" s="313" t="s">
        <v>19</v>
      </c>
      <c r="AX1" s="321"/>
      <c r="AY1" s="322"/>
      <c r="AZ1" s="322"/>
      <c r="BA1" s="323"/>
    </row>
    <row r="2" spans="1:66" ht="19.5" customHeight="1">
      <c r="A2" s="327" t="s">
        <v>123</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327"/>
      <c r="AP2" s="9"/>
      <c r="AQ2" s="9"/>
      <c r="AR2" s="314"/>
      <c r="AS2" s="318"/>
      <c r="AT2" s="319"/>
      <c r="AU2" s="319"/>
      <c r="AV2" s="320"/>
      <c r="AW2" s="314"/>
      <c r="AX2" s="324"/>
      <c r="AY2" s="325"/>
      <c r="AZ2" s="325"/>
      <c r="BA2" s="326"/>
    </row>
    <row r="3" spans="1:66" ht="19.5" customHeight="1">
      <c r="A3" s="330"/>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330"/>
      <c r="AO3" s="330"/>
      <c r="AP3" s="10"/>
      <c r="AQ3" s="7"/>
      <c r="AR3" s="7"/>
      <c r="AS3" s="7"/>
      <c r="AT3" s="7"/>
      <c r="AU3" s="7"/>
      <c r="AV3" s="7"/>
      <c r="AW3" s="7"/>
      <c r="AX3" s="7"/>
      <c r="AY3" s="7"/>
      <c r="AZ3" s="7"/>
      <c r="BA3" s="7"/>
      <c r="BB3" s="7"/>
    </row>
    <row r="4" spans="1:66" ht="15.75">
      <c r="A4" s="252" t="s">
        <v>55</v>
      </c>
      <c r="B4" s="253"/>
      <c r="C4" s="253"/>
      <c r="D4" s="253"/>
      <c r="E4" s="253"/>
      <c r="F4" s="253"/>
      <c r="G4" s="253"/>
      <c r="H4" s="253"/>
      <c r="I4" s="373"/>
      <c r="J4" s="373"/>
      <c r="K4" s="373"/>
      <c r="L4" s="373"/>
      <c r="M4" s="373"/>
      <c r="N4" s="288" t="s">
        <v>68</v>
      </c>
      <c r="O4" s="288"/>
      <c r="P4" s="288"/>
      <c r="Q4" s="288"/>
      <c r="R4" s="289"/>
      <c r="S4" s="7"/>
      <c r="T4" s="7"/>
      <c r="U4" s="201"/>
      <c r="V4" s="201"/>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7"/>
      <c r="AU4" s="7"/>
      <c r="AV4" s="7"/>
      <c r="AW4" s="7"/>
      <c r="AX4" s="7"/>
      <c r="AY4" s="7"/>
      <c r="AZ4" s="7"/>
      <c r="BA4" s="7"/>
      <c r="BB4" s="7"/>
    </row>
    <row r="5" spans="1:66" ht="18" customHeight="1" thickBot="1">
      <c r="A5" s="7"/>
      <c r="B5" s="7"/>
      <c r="C5" s="7"/>
      <c r="D5" s="7"/>
      <c r="E5" s="7"/>
      <c r="F5" s="7"/>
      <c r="G5" s="7"/>
      <c r="H5" s="7"/>
      <c r="I5" s="7"/>
      <c r="J5" s="7"/>
      <c r="K5" s="7"/>
      <c r="L5" s="7"/>
      <c r="M5" s="7"/>
      <c r="N5" s="7"/>
      <c r="O5" s="7"/>
      <c r="P5" s="7"/>
      <c r="Q5" s="7"/>
      <c r="R5" s="7"/>
      <c r="S5" s="11"/>
      <c r="T5" s="11"/>
      <c r="U5" s="65"/>
      <c r="V5" s="65"/>
      <c r="W5" s="65"/>
      <c r="X5" s="65"/>
      <c r="Y5" s="65"/>
      <c r="Z5" s="65"/>
      <c r="AA5" s="356"/>
      <c r="AB5" s="356"/>
      <c r="AC5" s="356"/>
      <c r="AD5" s="356"/>
      <c r="AE5" s="356"/>
      <c r="AF5" s="356"/>
      <c r="AG5" s="356"/>
      <c r="AH5" s="356"/>
      <c r="AI5" s="356"/>
      <c r="AJ5" s="356"/>
      <c r="AK5" s="356"/>
      <c r="AL5" s="201"/>
      <c r="AM5" s="201"/>
      <c r="AN5" s="201"/>
      <c r="AO5" s="201"/>
      <c r="AP5" s="59"/>
      <c r="AQ5" s="15"/>
      <c r="AR5" s="9"/>
      <c r="AS5" s="60"/>
      <c r="AT5" s="14"/>
      <c r="AU5" s="7"/>
      <c r="AV5" s="7"/>
      <c r="AW5" s="7"/>
      <c r="AX5" s="7"/>
      <c r="AY5" s="7"/>
      <c r="AZ5" s="7"/>
      <c r="BA5" s="7"/>
      <c r="BB5" s="15"/>
    </row>
    <row r="6" spans="1:66" ht="13.5" customHeight="1">
      <c r="A6" s="426" t="s">
        <v>121</v>
      </c>
      <c r="B6" s="427"/>
      <c r="C6" s="228" t="s">
        <v>120</v>
      </c>
      <c r="D6" s="229"/>
      <c r="E6" s="229"/>
      <c r="F6" s="229"/>
      <c r="G6" s="229"/>
      <c r="H6" s="230"/>
      <c r="I6" s="228" t="s">
        <v>119</v>
      </c>
      <c r="J6" s="229"/>
      <c r="K6" s="229"/>
      <c r="L6" s="229"/>
      <c r="M6" s="229"/>
      <c r="N6" s="229"/>
      <c r="O6" s="229"/>
      <c r="P6" s="230"/>
      <c r="Q6" s="228" t="s">
        <v>116</v>
      </c>
      <c r="R6" s="229"/>
      <c r="S6" s="229"/>
      <c r="T6" s="229"/>
      <c r="U6" s="230"/>
      <c r="V6" s="228" t="s">
        <v>117</v>
      </c>
      <c r="W6" s="229"/>
      <c r="X6" s="229"/>
      <c r="Y6" s="229"/>
      <c r="Z6" s="229"/>
      <c r="AA6" s="230"/>
      <c r="AB6" s="228" t="s">
        <v>118</v>
      </c>
      <c r="AC6" s="229"/>
      <c r="AD6" s="229"/>
      <c r="AE6" s="229"/>
      <c r="AF6" s="230"/>
      <c r="AG6" s="228" t="s">
        <v>8</v>
      </c>
      <c r="AH6" s="229"/>
      <c r="AI6" s="430"/>
      <c r="AJ6" s="432"/>
      <c r="AK6" s="433"/>
      <c r="AL6" s="433"/>
      <c r="AM6" s="433"/>
      <c r="AN6" s="293"/>
      <c r="AO6" s="293"/>
      <c r="AP6" s="11"/>
      <c r="AQ6" s="9"/>
      <c r="AR6" s="9"/>
      <c r="AS6" s="9"/>
      <c r="AT6" s="9"/>
      <c r="AU6" s="9"/>
      <c r="AV6" s="9"/>
      <c r="AW6" s="9"/>
      <c r="AX6" s="9"/>
      <c r="AY6" s="9"/>
      <c r="AZ6" s="9"/>
      <c r="BA6" s="9"/>
      <c r="BB6" s="9"/>
    </row>
    <row r="7" spans="1:66" ht="18" customHeight="1" thickBot="1">
      <c r="A7" s="428"/>
      <c r="B7" s="429"/>
      <c r="C7" s="231"/>
      <c r="D7" s="232"/>
      <c r="E7" s="232"/>
      <c r="F7" s="232"/>
      <c r="G7" s="232"/>
      <c r="H7" s="233"/>
      <c r="I7" s="231"/>
      <c r="J7" s="232"/>
      <c r="K7" s="232"/>
      <c r="L7" s="232"/>
      <c r="M7" s="232"/>
      <c r="N7" s="232"/>
      <c r="O7" s="232"/>
      <c r="P7" s="233"/>
      <c r="Q7" s="231"/>
      <c r="R7" s="232"/>
      <c r="S7" s="232"/>
      <c r="T7" s="232"/>
      <c r="U7" s="233"/>
      <c r="V7" s="231"/>
      <c r="W7" s="232"/>
      <c r="X7" s="232"/>
      <c r="Y7" s="232"/>
      <c r="Z7" s="232"/>
      <c r="AA7" s="233"/>
      <c r="AB7" s="231"/>
      <c r="AC7" s="232"/>
      <c r="AD7" s="232"/>
      <c r="AE7" s="232"/>
      <c r="AF7" s="233"/>
      <c r="AG7" s="231"/>
      <c r="AH7" s="232"/>
      <c r="AI7" s="431"/>
      <c r="AJ7" s="432"/>
      <c r="AK7" s="433"/>
      <c r="AL7" s="433"/>
      <c r="AM7" s="433"/>
      <c r="AN7" s="293"/>
      <c r="AO7" s="293"/>
      <c r="AP7" s="11"/>
      <c r="AQ7" s="201"/>
      <c r="AR7" s="201"/>
      <c r="AS7" s="9"/>
      <c r="AT7" s="9"/>
      <c r="AU7" s="9"/>
      <c r="AV7" s="201"/>
      <c r="AW7" s="201"/>
      <c r="AX7" s="74"/>
      <c r="AY7" s="9"/>
      <c r="AZ7" s="7"/>
      <c r="BA7" s="9"/>
      <c r="BB7" s="9"/>
      <c r="BC7" s="7"/>
    </row>
    <row r="8" spans="1:66" ht="18" customHeight="1">
      <c r="A8" s="409"/>
      <c r="B8" s="410"/>
      <c r="C8" s="411"/>
      <c r="D8" s="412"/>
      <c r="E8" s="412"/>
      <c r="F8" s="412"/>
      <c r="G8" s="412"/>
      <c r="H8" s="413"/>
      <c r="I8" s="411"/>
      <c r="J8" s="412"/>
      <c r="K8" s="412"/>
      <c r="L8" s="412"/>
      <c r="M8" s="412"/>
      <c r="N8" s="412"/>
      <c r="O8" s="412"/>
      <c r="P8" s="413"/>
      <c r="Q8" s="417"/>
      <c r="R8" s="418"/>
      <c r="S8" s="418"/>
      <c r="T8" s="418"/>
      <c r="U8" s="419"/>
      <c r="V8" s="420"/>
      <c r="W8" s="421"/>
      <c r="X8" s="421"/>
      <c r="Y8" s="421"/>
      <c r="Z8" s="421"/>
      <c r="AA8" s="422"/>
      <c r="AB8" s="411"/>
      <c r="AC8" s="412"/>
      <c r="AD8" s="412"/>
      <c r="AE8" s="412"/>
      <c r="AF8" s="413"/>
      <c r="AG8" s="411"/>
      <c r="AH8" s="412"/>
      <c r="AI8" s="414"/>
      <c r="AJ8" s="372"/>
      <c r="AK8" s="293"/>
      <c r="AL8" s="293"/>
      <c r="AM8" s="293"/>
      <c r="AN8" s="415"/>
      <c r="AO8" s="415"/>
      <c r="AP8" s="11"/>
      <c r="AQ8" s="201"/>
      <c r="AR8" s="201"/>
      <c r="AS8" s="64"/>
      <c r="AT8" s="19"/>
      <c r="AU8" s="9" t="s">
        <v>58</v>
      </c>
      <c r="AV8" s="9"/>
      <c r="AW8" s="7"/>
      <c r="AX8" s="9"/>
      <c r="AY8" s="42"/>
      <c r="AZ8" s="7"/>
      <c r="BA8" s="9"/>
      <c r="BB8" s="9"/>
      <c r="BC8" s="7"/>
    </row>
    <row r="9" spans="1:66" ht="18" customHeight="1">
      <c r="A9" s="377"/>
      <c r="B9" s="378"/>
      <c r="C9" s="369"/>
      <c r="D9" s="370"/>
      <c r="E9" s="370"/>
      <c r="F9" s="370"/>
      <c r="G9" s="370"/>
      <c r="H9" s="387"/>
      <c r="I9" s="369"/>
      <c r="J9" s="370"/>
      <c r="K9" s="370"/>
      <c r="L9" s="370"/>
      <c r="M9" s="370"/>
      <c r="N9" s="370"/>
      <c r="O9" s="370"/>
      <c r="P9" s="387"/>
      <c r="Q9" s="369"/>
      <c r="R9" s="370"/>
      <c r="S9" s="370"/>
      <c r="T9" s="370"/>
      <c r="U9" s="387"/>
      <c r="V9" s="423"/>
      <c r="W9" s="424"/>
      <c r="X9" s="424"/>
      <c r="Y9" s="424"/>
      <c r="Z9" s="424"/>
      <c r="AA9" s="425"/>
      <c r="AB9" s="369"/>
      <c r="AC9" s="370"/>
      <c r="AD9" s="370"/>
      <c r="AE9" s="370"/>
      <c r="AF9" s="387"/>
      <c r="AG9" s="369"/>
      <c r="AH9" s="370"/>
      <c r="AI9" s="371"/>
      <c r="AJ9" s="372"/>
      <c r="AK9" s="293"/>
      <c r="AL9" s="293"/>
      <c r="AM9" s="293"/>
      <c r="AN9" s="415"/>
      <c r="AO9" s="415"/>
      <c r="AP9" s="11"/>
      <c r="AQ9" s="201"/>
      <c r="AR9" s="201"/>
      <c r="AS9" s="64"/>
      <c r="AT9" s="22"/>
      <c r="AU9" s="9" t="s">
        <v>59</v>
      </c>
      <c r="AV9" s="23"/>
      <c r="AW9" s="7"/>
      <c r="AX9" s="9"/>
      <c r="AY9" s="42"/>
      <c r="AZ9" s="7"/>
      <c r="BA9" s="9"/>
      <c r="BB9" s="9"/>
      <c r="BC9" s="7"/>
    </row>
    <row r="10" spans="1:66" ht="18" customHeight="1">
      <c r="A10" s="377"/>
      <c r="B10" s="378"/>
      <c r="C10" s="369"/>
      <c r="D10" s="370"/>
      <c r="E10" s="370"/>
      <c r="F10" s="370"/>
      <c r="G10" s="370"/>
      <c r="H10" s="387"/>
      <c r="I10" s="369"/>
      <c r="J10" s="370"/>
      <c r="K10" s="370"/>
      <c r="L10" s="370"/>
      <c r="M10" s="370"/>
      <c r="N10" s="370"/>
      <c r="O10" s="370"/>
      <c r="P10" s="387"/>
      <c r="Q10" s="369"/>
      <c r="R10" s="370"/>
      <c r="S10" s="370"/>
      <c r="T10" s="370"/>
      <c r="U10" s="387"/>
      <c r="V10" s="423"/>
      <c r="W10" s="424"/>
      <c r="X10" s="424"/>
      <c r="Y10" s="424"/>
      <c r="Z10" s="424"/>
      <c r="AA10" s="425"/>
      <c r="AB10" s="369"/>
      <c r="AC10" s="370"/>
      <c r="AD10" s="370"/>
      <c r="AE10" s="370"/>
      <c r="AF10" s="387"/>
      <c r="AG10" s="369"/>
      <c r="AH10" s="370"/>
      <c r="AI10" s="371"/>
      <c r="AJ10" s="293"/>
      <c r="AK10" s="293"/>
      <c r="AL10" s="293"/>
      <c r="AM10" s="293"/>
      <c r="AN10" s="415"/>
      <c r="AO10" s="415"/>
      <c r="AP10" s="11"/>
      <c r="AQ10" s="67"/>
      <c r="AR10" s="9"/>
      <c r="AS10" s="7"/>
      <c r="AT10" s="9"/>
      <c r="AU10" s="9"/>
      <c r="AV10" s="9"/>
      <c r="AW10" s="7"/>
      <c r="AX10" s="7"/>
      <c r="AY10" s="9"/>
      <c r="AZ10" s="7"/>
      <c r="BA10" s="9"/>
      <c r="BB10" s="9"/>
      <c r="BC10" s="7"/>
    </row>
    <row r="11" spans="1:66" ht="18" customHeight="1">
      <c r="A11" s="119"/>
      <c r="B11" s="120"/>
      <c r="C11" s="121"/>
      <c r="D11" s="122"/>
      <c r="E11" s="122"/>
      <c r="F11" s="122"/>
      <c r="G11" s="122"/>
      <c r="H11" s="123"/>
      <c r="I11" s="121"/>
      <c r="J11" s="122"/>
      <c r="K11" s="122"/>
      <c r="L11" s="122"/>
      <c r="M11" s="122"/>
      <c r="N11" s="122"/>
      <c r="O11" s="122"/>
      <c r="P11" s="123"/>
      <c r="Q11" s="121"/>
      <c r="R11" s="122"/>
      <c r="S11" s="122"/>
      <c r="T11" s="122"/>
      <c r="U11" s="123"/>
      <c r="V11" s="124"/>
      <c r="W11" s="125"/>
      <c r="X11" s="125"/>
      <c r="Y11" s="125"/>
      <c r="Z11" s="125"/>
      <c r="AA11" s="126"/>
      <c r="AB11" s="121"/>
      <c r="AC11" s="122"/>
      <c r="AD11" s="122"/>
      <c r="AE11" s="122"/>
      <c r="AF11" s="123"/>
      <c r="AG11" s="121"/>
      <c r="AH11" s="122"/>
      <c r="AI11" s="127"/>
      <c r="AJ11" s="75"/>
      <c r="AK11" s="75"/>
      <c r="AL11" s="75"/>
      <c r="AM11" s="75"/>
      <c r="AN11" s="11"/>
      <c r="AO11" s="11"/>
      <c r="AP11" s="11"/>
      <c r="AQ11" s="67"/>
      <c r="AR11" s="9"/>
      <c r="AS11" s="7"/>
      <c r="AT11" s="9"/>
      <c r="AU11" s="9"/>
      <c r="AV11" s="9"/>
      <c r="AW11" s="7"/>
      <c r="AX11" s="7"/>
      <c r="AY11" s="9"/>
      <c r="AZ11" s="7"/>
      <c r="BA11" s="9"/>
      <c r="BB11" s="9"/>
      <c r="BC11" s="7"/>
    </row>
    <row r="12" spans="1:66" ht="18" customHeight="1">
      <c r="A12" s="416"/>
      <c r="B12" s="387"/>
      <c r="C12" s="369"/>
      <c r="D12" s="370"/>
      <c r="E12" s="370"/>
      <c r="F12" s="370"/>
      <c r="G12" s="370"/>
      <c r="H12" s="387"/>
      <c r="I12" s="369"/>
      <c r="J12" s="370"/>
      <c r="K12" s="370"/>
      <c r="L12" s="370"/>
      <c r="M12" s="370"/>
      <c r="N12" s="370"/>
      <c r="O12" s="370"/>
      <c r="P12" s="387"/>
      <c r="Q12" s="369"/>
      <c r="R12" s="370"/>
      <c r="S12" s="370"/>
      <c r="T12" s="370"/>
      <c r="U12" s="387"/>
      <c r="V12" s="423"/>
      <c r="W12" s="424"/>
      <c r="X12" s="424"/>
      <c r="Y12" s="424"/>
      <c r="Z12" s="424"/>
      <c r="AA12" s="425"/>
      <c r="AB12" s="369"/>
      <c r="AC12" s="370"/>
      <c r="AD12" s="370"/>
      <c r="AE12" s="370"/>
      <c r="AF12" s="387"/>
      <c r="AG12" s="369"/>
      <c r="AH12" s="370"/>
      <c r="AI12" s="371"/>
      <c r="AJ12" s="293"/>
      <c r="AK12" s="293"/>
      <c r="AL12" s="293"/>
      <c r="AM12" s="293"/>
      <c r="AN12" s="415"/>
      <c r="AO12" s="415"/>
      <c r="AP12" s="9"/>
      <c r="AQ12" s="7"/>
      <c r="AR12" s="7"/>
      <c r="AS12" s="7"/>
      <c r="AT12" s="9"/>
      <c r="AU12" s="9"/>
      <c r="AV12" s="7"/>
      <c r="AW12" s="7"/>
      <c r="AX12" s="7"/>
      <c r="AY12" s="7"/>
      <c r="AZ12" s="7"/>
      <c r="BA12" s="7"/>
      <c r="BB12" s="7"/>
    </row>
    <row r="13" spans="1:66" s="7" customFormat="1" ht="18" customHeight="1">
      <c r="A13" s="11"/>
      <c r="B13" s="11"/>
      <c r="C13" s="11"/>
      <c r="D13" s="11"/>
      <c r="E13" s="11"/>
      <c r="F13" s="11"/>
      <c r="G13" s="11"/>
      <c r="H13" s="11"/>
      <c r="I13" s="11"/>
      <c r="J13" s="11"/>
      <c r="K13" s="11"/>
      <c r="L13" s="11"/>
      <c r="M13" s="11"/>
      <c r="N13" s="11"/>
      <c r="O13" s="11"/>
      <c r="P13" s="11"/>
      <c r="Q13" s="11"/>
      <c r="R13" s="11"/>
      <c r="S13" s="11"/>
      <c r="T13" s="11"/>
      <c r="U13" s="11"/>
      <c r="V13" s="77"/>
      <c r="W13" s="77"/>
      <c r="X13" s="77"/>
      <c r="Y13" s="77"/>
      <c r="Z13" s="77"/>
      <c r="AA13" s="77"/>
      <c r="AB13" s="11"/>
      <c r="AC13" s="11"/>
      <c r="AD13" s="11"/>
      <c r="AE13" s="11"/>
      <c r="AF13" s="11"/>
      <c r="AG13" s="11"/>
      <c r="AH13" s="11"/>
      <c r="AI13" s="11"/>
      <c r="AJ13" s="75"/>
      <c r="AK13" s="75"/>
      <c r="AL13" s="75"/>
      <c r="AM13" s="75"/>
      <c r="AN13" s="11"/>
      <c r="AO13" s="11"/>
      <c r="AP13" s="9"/>
      <c r="AT13" s="9"/>
      <c r="AU13" s="9"/>
    </row>
    <row r="14" spans="1:66" s="7" customFormat="1" ht="18" customHeight="1" thickBot="1">
      <c r="A14" s="24"/>
      <c r="B14" s="24"/>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6"/>
      <c r="AC14" s="26"/>
      <c r="AD14" s="26"/>
      <c r="AE14" s="26"/>
      <c r="AF14" s="26"/>
      <c r="AG14" s="27"/>
      <c r="AH14" s="27"/>
      <c r="AI14" s="27"/>
      <c r="AJ14" s="27"/>
      <c r="AK14" s="27"/>
      <c r="AL14" s="27"/>
      <c r="AM14" s="27"/>
      <c r="AN14" s="27"/>
      <c r="AO14" s="27"/>
      <c r="AP14" s="28"/>
      <c r="AQ14" s="29"/>
      <c r="AR14" s="30"/>
      <c r="AS14" s="31"/>
      <c r="AT14" s="29"/>
      <c r="AU14" s="29"/>
      <c r="AV14" s="29"/>
      <c r="AW14" s="32"/>
      <c r="AX14" s="5"/>
      <c r="AY14" s="29"/>
      <c r="AZ14" s="29"/>
      <c r="BA14" s="29"/>
      <c r="BB14" s="15"/>
    </row>
    <row r="15" spans="1:66" ht="18" customHeight="1" thickBot="1">
      <c r="A15" s="240" t="s">
        <v>121</v>
      </c>
      <c r="B15" s="244"/>
      <c r="C15" s="374" t="s">
        <v>20</v>
      </c>
      <c r="D15" s="375"/>
      <c r="E15" s="375"/>
      <c r="F15" s="375"/>
      <c r="G15" s="375"/>
      <c r="H15" s="375"/>
      <c r="I15" s="375"/>
      <c r="J15" s="375"/>
      <c r="K15" s="375"/>
      <c r="L15" s="375"/>
      <c r="M15" s="375"/>
      <c r="N15" s="375"/>
      <c r="O15" s="375"/>
      <c r="P15" s="375"/>
      <c r="Q15" s="375"/>
      <c r="R15" s="375"/>
      <c r="S15" s="375"/>
      <c r="T15" s="375"/>
      <c r="U15" s="375"/>
      <c r="V15" s="375"/>
      <c r="W15" s="375"/>
      <c r="X15" s="375"/>
      <c r="Y15" s="375"/>
      <c r="Z15" s="375"/>
      <c r="AA15" s="375"/>
      <c r="AB15" s="375"/>
      <c r="AC15" s="375"/>
      <c r="AD15" s="375"/>
      <c r="AE15" s="375"/>
      <c r="AF15" s="376"/>
      <c r="AG15" s="386" t="s">
        <v>136</v>
      </c>
      <c r="AH15" s="375"/>
      <c r="AI15" s="375"/>
      <c r="AJ15" s="375"/>
      <c r="AK15" s="375"/>
      <c r="AL15" s="375"/>
      <c r="AM15" s="375"/>
      <c r="AN15" s="375"/>
      <c r="AO15" s="376"/>
      <c r="AP15" s="33" t="s">
        <v>22</v>
      </c>
      <c r="AQ15" s="34" t="s">
        <v>23</v>
      </c>
      <c r="AR15" s="34" t="s">
        <v>9</v>
      </c>
      <c r="AS15" s="34" t="s">
        <v>10</v>
      </c>
      <c r="AT15" s="34" t="s">
        <v>11</v>
      </c>
      <c r="AU15" s="34" t="s">
        <v>12</v>
      </c>
      <c r="AV15" s="34" t="s">
        <v>13</v>
      </c>
      <c r="AW15" s="34" t="s">
        <v>14</v>
      </c>
      <c r="AX15" s="34" t="s">
        <v>15</v>
      </c>
      <c r="AY15" s="34" t="s">
        <v>24</v>
      </c>
      <c r="AZ15" s="34" t="s">
        <v>25</v>
      </c>
      <c r="BA15" s="35" t="s">
        <v>26</v>
      </c>
      <c r="BB15" s="36"/>
    </row>
    <row r="16" spans="1:66" ht="18" customHeight="1">
      <c r="A16" s="379"/>
      <c r="B16" s="380"/>
      <c r="C16" s="290" t="s">
        <v>60</v>
      </c>
      <c r="D16" s="291"/>
      <c r="E16" s="291"/>
      <c r="F16" s="291"/>
      <c r="G16" s="291"/>
      <c r="H16" s="291"/>
      <c r="I16" s="366" t="s">
        <v>61</v>
      </c>
      <c r="J16" s="367"/>
      <c r="K16" s="367"/>
      <c r="L16" s="367"/>
      <c r="M16" s="367"/>
      <c r="N16" s="367"/>
      <c r="O16" s="367"/>
      <c r="P16" s="367"/>
      <c r="Q16" s="367"/>
      <c r="R16" s="367"/>
      <c r="S16" s="367"/>
      <c r="T16" s="367"/>
      <c r="U16" s="367"/>
      <c r="V16" s="367"/>
      <c r="W16" s="367"/>
      <c r="X16" s="367"/>
      <c r="Y16" s="367"/>
      <c r="Z16" s="367"/>
      <c r="AA16" s="368"/>
      <c r="AB16" s="360" t="s">
        <v>82</v>
      </c>
      <c r="AC16" s="361"/>
      <c r="AD16" s="361"/>
      <c r="AE16" s="361"/>
      <c r="AF16" s="362"/>
      <c r="AG16" s="363">
        <f>SUM(AP16:BA16)</f>
        <v>0</v>
      </c>
      <c r="AH16" s="364"/>
      <c r="AI16" s="364"/>
      <c r="AJ16" s="364"/>
      <c r="AK16" s="364"/>
      <c r="AL16" s="364"/>
      <c r="AM16" s="364"/>
      <c r="AN16" s="364"/>
      <c r="AO16" s="365"/>
      <c r="AP16" s="113"/>
      <c r="AQ16" s="114"/>
      <c r="AR16" s="114"/>
      <c r="AS16" s="114"/>
      <c r="AT16" s="114"/>
      <c r="AU16" s="114"/>
      <c r="AV16" s="114"/>
      <c r="AW16" s="114"/>
      <c r="AX16" s="114"/>
      <c r="AY16" s="114"/>
      <c r="AZ16" s="114"/>
      <c r="BA16" s="115"/>
      <c r="BB16" s="7"/>
      <c r="BC16" s="6"/>
      <c r="BD16" s="6"/>
      <c r="BE16" s="6"/>
      <c r="BF16" s="6"/>
      <c r="BG16" s="6"/>
      <c r="BH16" s="6"/>
      <c r="BI16" s="6"/>
      <c r="BJ16" s="6"/>
      <c r="BK16" s="6"/>
      <c r="BL16" s="6"/>
      <c r="BM16" s="6"/>
      <c r="BN16" s="6"/>
    </row>
    <row r="17" spans="1:66" ht="18" customHeight="1">
      <c r="A17" s="379"/>
      <c r="B17" s="380"/>
      <c r="C17" s="292"/>
      <c r="D17" s="293"/>
      <c r="E17" s="293"/>
      <c r="F17" s="293"/>
      <c r="G17" s="293"/>
      <c r="H17" s="293"/>
      <c r="I17" s="284" t="s">
        <v>62</v>
      </c>
      <c r="J17" s="284"/>
      <c r="K17" s="284"/>
      <c r="L17" s="284"/>
      <c r="M17" s="284"/>
      <c r="N17" s="284"/>
      <c r="O17" s="284"/>
      <c r="P17" s="284"/>
      <c r="Q17" s="284"/>
      <c r="R17" s="284"/>
      <c r="S17" s="284"/>
      <c r="T17" s="284"/>
      <c r="U17" s="284"/>
      <c r="V17" s="284"/>
      <c r="W17" s="284"/>
      <c r="X17" s="284"/>
      <c r="Y17" s="284"/>
      <c r="Z17" s="284"/>
      <c r="AA17" s="284"/>
      <c r="AB17" s="252" t="s">
        <v>35</v>
      </c>
      <c r="AC17" s="253"/>
      <c r="AD17" s="253"/>
      <c r="AE17" s="253"/>
      <c r="AF17" s="254"/>
      <c r="AG17" s="357">
        <f>SUM(AP17:BA17)</f>
        <v>0</v>
      </c>
      <c r="AH17" s="358"/>
      <c r="AI17" s="358"/>
      <c r="AJ17" s="358"/>
      <c r="AK17" s="358"/>
      <c r="AL17" s="358"/>
      <c r="AM17" s="358"/>
      <c r="AN17" s="358"/>
      <c r="AO17" s="359"/>
      <c r="AP17" s="116" t="str">
        <f>IF(AP16="","",AP16*$I$4/1000)</f>
        <v/>
      </c>
      <c r="AQ17" s="117" t="str">
        <f t="shared" ref="AQ17:BA17" si="0">IF(AQ16="","",AQ16*$I$4/1000)</f>
        <v/>
      </c>
      <c r="AR17" s="117" t="str">
        <f t="shared" si="0"/>
        <v/>
      </c>
      <c r="AS17" s="117" t="str">
        <f t="shared" si="0"/>
        <v/>
      </c>
      <c r="AT17" s="117" t="str">
        <f t="shared" si="0"/>
        <v/>
      </c>
      <c r="AU17" s="117" t="str">
        <f t="shared" si="0"/>
        <v/>
      </c>
      <c r="AV17" s="117" t="str">
        <f t="shared" si="0"/>
        <v/>
      </c>
      <c r="AW17" s="117" t="str">
        <f t="shared" si="0"/>
        <v/>
      </c>
      <c r="AX17" s="117" t="str">
        <f t="shared" si="0"/>
        <v/>
      </c>
      <c r="AY17" s="117" t="str">
        <f t="shared" si="0"/>
        <v/>
      </c>
      <c r="AZ17" s="117" t="str">
        <f t="shared" si="0"/>
        <v/>
      </c>
      <c r="BA17" s="118" t="str">
        <f t="shared" si="0"/>
        <v/>
      </c>
      <c r="BB17" s="7"/>
    </row>
    <row r="18" spans="1:66" ht="18" customHeight="1">
      <c r="A18" s="381"/>
      <c r="B18" s="382"/>
      <c r="C18" s="285" t="s">
        <v>37</v>
      </c>
      <c r="D18" s="286"/>
      <c r="E18" s="286"/>
      <c r="F18" s="286"/>
      <c r="G18" s="286"/>
      <c r="H18" s="286"/>
      <c r="I18" s="269"/>
      <c r="J18" s="269"/>
      <c r="K18" s="269"/>
      <c r="L18" s="269"/>
      <c r="M18" s="269"/>
      <c r="N18" s="269"/>
      <c r="O18" s="269"/>
      <c r="P18" s="269"/>
      <c r="Q18" s="269"/>
      <c r="R18" s="269"/>
      <c r="S18" s="269"/>
      <c r="T18" s="269"/>
      <c r="U18" s="269"/>
      <c r="V18" s="269"/>
      <c r="W18" s="269"/>
      <c r="X18" s="269"/>
      <c r="Y18" s="269"/>
      <c r="Z18" s="269"/>
      <c r="AA18" s="270"/>
      <c r="AB18" s="287" t="s">
        <v>111</v>
      </c>
      <c r="AC18" s="288"/>
      <c r="AD18" s="288"/>
      <c r="AE18" s="288"/>
      <c r="AF18" s="289"/>
      <c r="AG18" s="357">
        <f>SUM(AP18:BA18)</f>
        <v>0</v>
      </c>
      <c r="AH18" s="358"/>
      <c r="AI18" s="358"/>
      <c r="AJ18" s="358"/>
      <c r="AK18" s="358"/>
      <c r="AL18" s="358"/>
      <c r="AM18" s="358"/>
      <c r="AN18" s="358"/>
      <c r="AO18" s="359"/>
      <c r="AP18" s="116" t="str">
        <f>IF(AP16="","",AP17*0.0136*44/12)</f>
        <v/>
      </c>
      <c r="AQ18" s="117" t="str">
        <f t="shared" ref="AQ18:BA18" si="1">IF(AQ16="","",AQ17*0.0136*44/12)</f>
        <v/>
      </c>
      <c r="AR18" s="117" t="str">
        <f t="shared" si="1"/>
        <v/>
      </c>
      <c r="AS18" s="117" t="str">
        <f t="shared" si="1"/>
        <v/>
      </c>
      <c r="AT18" s="117" t="str">
        <f t="shared" si="1"/>
        <v/>
      </c>
      <c r="AU18" s="117" t="str">
        <f t="shared" si="1"/>
        <v/>
      </c>
      <c r="AV18" s="117" t="str">
        <f t="shared" si="1"/>
        <v/>
      </c>
      <c r="AW18" s="117" t="str">
        <f t="shared" si="1"/>
        <v/>
      </c>
      <c r="AX18" s="117" t="str">
        <f t="shared" si="1"/>
        <v/>
      </c>
      <c r="AY18" s="117" t="str">
        <f t="shared" si="1"/>
        <v/>
      </c>
      <c r="AZ18" s="117" t="str">
        <f t="shared" si="1"/>
        <v/>
      </c>
      <c r="BA18" s="118" t="str">
        <f t="shared" si="1"/>
        <v/>
      </c>
      <c r="BB18" s="7"/>
    </row>
    <row r="19" spans="1:66" s="7" customFormat="1" ht="18" customHeight="1">
      <c r="A19" s="75"/>
      <c r="B19" s="75"/>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8"/>
      <c r="AC19" s="78"/>
      <c r="AD19" s="78"/>
      <c r="AE19" s="78"/>
      <c r="AF19" s="78"/>
      <c r="AG19" s="66"/>
      <c r="AH19" s="66"/>
      <c r="AI19" s="66"/>
      <c r="AJ19" s="66"/>
      <c r="AK19" s="66"/>
      <c r="AL19" s="66"/>
      <c r="AM19" s="66"/>
      <c r="AN19" s="66"/>
      <c r="AO19" s="66"/>
      <c r="AP19" s="68"/>
      <c r="AQ19" s="68"/>
      <c r="AR19" s="68"/>
      <c r="AS19" s="68"/>
      <c r="AT19" s="68"/>
      <c r="AU19" s="68"/>
      <c r="AV19" s="68"/>
      <c r="AW19" s="68"/>
      <c r="AX19" s="68"/>
      <c r="AY19" s="68"/>
      <c r="AZ19" s="68"/>
      <c r="BA19" s="68"/>
    </row>
    <row r="20" spans="1:66" ht="18" customHeight="1" thickBot="1">
      <c r="A20" s="61"/>
      <c r="B20" s="61"/>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8"/>
      <c r="AC20" s="78"/>
      <c r="AD20" s="78"/>
      <c r="AE20" s="78"/>
      <c r="AF20" s="78"/>
      <c r="AG20" s="66"/>
      <c r="AH20" s="66"/>
      <c r="AI20" s="66"/>
      <c r="AJ20" s="66"/>
      <c r="AK20" s="66"/>
      <c r="AL20" s="66"/>
      <c r="AM20" s="66"/>
      <c r="AN20" s="66"/>
      <c r="AO20" s="66"/>
      <c r="AP20" s="68"/>
      <c r="AQ20" s="68"/>
      <c r="AR20" s="68"/>
      <c r="AS20" s="68"/>
      <c r="AT20" s="68"/>
      <c r="AU20" s="68"/>
      <c r="AV20" s="68"/>
      <c r="AW20" s="68"/>
      <c r="AX20" s="68"/>
      <c r="AY20" s="68"/>
      <c r="AZ20" s="68"/>
      <c r="BA20" s="68"/>
      <c r="BB20" s="7"/>
    </row>
    <row r="21" spans="1:66" ht="18" customHeight="1" thickBot="1">
      <c r="A21" s="240" t="s">
        <v>121</v>
      </c>
      <c r="B21" s="244"/>
      <c r="C21" s="374" t="s">
        <v>20</v>
      </c>
      <c r="D21" s="375"/>
      <c r="E21" s="375"/>
      <c r="F21" s="375"/>
      <c r="G21" s="375"/>
      <c r="H21" s="375"/>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6"/>
      <c r="AG21" s="399" t="s">
        <v>136</v>
      </c>
      <c r="AH21" s="399"/>
      <c r="AI21" s="399"/>
      <c r="AJ21" s="399"/>
      <c r="AK21" s="399"/>
      <c r="AL21" s="399"/>
      <c r="AM21" s="399"/>
      <c r="AN21" s="399"/>
      <c r="AO21" s="399"/>
      <c r="AP21" s="69" t="s">
        <v>22</v>
      </c>
      <c r="AQ21" s="70" t="s">
        <v>23</v>
      </c>
      <c r="AR21" s="70" t="s">
        <v>9</v>
      </c>
      <c r="AS21" s="70" t="s">
        <v>10</v>
      </c>
      <c r="AT21" s="70" t="s">
        <v>11</v>
      </c>
      <c r="AU21" s="70" t="s">
        <v>12</v>
      </c>
      <c r="AV21" s="70" t="s">
        <v>13</v>
      </c>
      <c r="AW21" s="70" t="s">
        <v>14</v>
      </c>
      <c r="AX21" s="70" t="s">
        <v>15</v>
      </c>
      <c r="AY21" s="70" t="s">
        <v>24</v>
      </c>
      <c r="AZ21" s="70" t="s">
        <v>25</v>
      </c>
      <c r="BA21" s="71" t="s">
        <v>26</v>
      </c>
      <c r="BB21" s="36"/>
    </row>
    <row r="22" spans="1:66" ht="18" customHeight="1">
      <c r="A22" s="379"/>
      <c r="B22" s="380"/>
      <c r="C22" s="290" t="s">
        <v>60</v>
      </c>
      <c r="D22" s="291"/>
      <c r="E22" s="291"/>
      <c r="F22" s="291"/>
      <c r="G22" s="291"/>
      <c r="H22" s="291"/>
      <c r="I22" s="366" t="s">
        <v>61</v>
      </c>
      <c r="J22" s="367"/>
      <c r="K22" s="367"/>
      <c r="L22" s="367"/>
      <c r="M22" s="367"/>
      <c r="N22" s="367"/>
      <c r="O22" s="367"/>
      <c r="P22" s="367"/>
      <c r="Q22" s="367"/>
      <c r="R22" s="367"/>
      <c r="S22" s="367"/>
      <c r="T22" s="367"/>
      <c r="U22" s="367"/>
      <c r="V22" s="367"/>
      <c r="W22" s="367"/>
      <c r="X22" s="367"/>
      <c r="Y22" s="367"/>
      <c r="Z22" s="367"/>
      <c r="AA22" s="368"/>
      <c r="AB22" s="252" t="s">
        <v>82</v>
      </c>
      <c r="AC22" s="253"/>
      <c r="AD22" s="253"/>
      <c r="AE22" s="253"/>
      <c r="AF22" s="254"/>
      <c r="AG22" s="357">
        <f>SUM(AP22:BA22)</f>
        <v>0</v>
      </c>
      <c r="AH22" s="358"/>
      <c r="AI22" s="358"/>
      <c r="AJ22" s="358"/>
      <c r="AK22" s="358"/>
      <c r="AL22" s="358"/>
      <c r="AM22" s="358"/>
      <c r="AN22" s="358"/>
      <c r="AO22" s="359"/>
      <c r="AP22" s="113"/>
      <c r="AQ22" s="114"/>
      <c r="AR22" s="114"/>
      <c r="AS22" s="114"/>
      <c r="AT22" s="114"/>
      <c r="AU22" s="114"/>
      <c r="AV22" s="114"/>
      <c r="AW22" s="114"/>
      <c r="AX22" s="114"/>
      <c r="AY22" s="114"/>
      <c r="AZ22" s="114"/>
      <c r="BA22" s="115"/>
      <c r="BB22" s="7"/>
      <c r="BC22" s="6"/>
      <c r="BD22" s="6"/>
      <c r="BE22" s="6"/>
      <c r="BF22" s="6"/>
      <c r="BG22" s="6"/>
      <c r="BH22" s="6"/>
      <c r="BI22" s="6"/>
      <c r="BJ22" s="6"/>
      <c r="BK22" s="6"/>
      <c r="BL22" s="6"/>
      <c r="BM22" s="6"/>
      <c r="BN22" s="6"/>
    </row>
    <row r="23" spans="1:66" ht="18" customHeight="1">
      <c r="A23" s="379"/>
      <c r="B23" s="380"/>
      <c r="C23" s="292"/>
      <c r="D23" s="293"/>
      <c r="E23" s="293"/>
      <c r="F23" s="293"/>
      <c r="G23" s="293"/>
      <c r="H23" s="293"/>
      <c r="I23" s="284" t="s">
        <v>62</v>
      </c>
      <c r="J23" s="284"/>
      <c r="K23" s="284"/>
      <c r="L23" s="284"/>
      <c r="M23" s="284"/>
      <c r="N23" s="284"/>
      <c r="O23" s="284"/>
      <c r="P23" s="284"/>
      <c r="Q23" s="284"/>
      <c r="R23" s="284"/>
      <c r="S23" s="284"/>
      <c r="T23" s="284"/>
      <c r="U23" s="284"/>
      <c r="V23" s="284"/>
      <c r="W23" s="284"/>
      <c r="X23" s="284"/>
      <c r="Y23" s="284"/>
      <c r="Z23" s="284"/>
      <c r="AA23" s="284"/>
      <c r="AB23" s="252" t="s">
        <v>35</v>
      </c>
      <c r="AC23" s="253"/>
      <c r="AD23" s="253"/>
      <c r="AE23" s="253"/>
      <c r="AF23" s="254"/>
      <c r="AG23" s="357">
        <f>SUM(AP23:BA23)</f>
        <v>0</v>
      </c>
      <c r="AH23" s="358"/>
      <c r="AI23" s="358"/>
      <c r="AJ23" s="358"/>
      <c r="AK23" s="358"/>
      <c r="AL23" s="358"/>
      <c r="AM23" s="358"/>
      <c r="AN23" s="358"/>
      <c r="AO23" s="359"/>
      <c r="AP23" s="116" t="str">
        <f>IF(AP22="","",AP22*$I$4/1000)</f>
        <v/>
      </c>
      <c r="AQ23" s="117" t="str">
        <f t="shared" ref="AQ23:BA23" si="2">IF(AQ22="","",AQ22*$I$4/1000)</f>
        <v/>
      </c>
      <c r="AR23" s="117" t="str">
        <f t="shared" si="2"/>
        <v/>
      </c>
      <c r="AS23" s="117" t="str">
        <f t="shared" si="2"/>
        <v/>
      </c>
      <c r="AT23" s="117" t="str">
        <f t="shared" si="2"/>
        <v/>
      </c>
      <c r="AU23" s="117" t="str">
        <f t="shared" si="2"/>
        <v/>
      </c>
      <c r="AV23" s="117" t="str">
        <f t="shared" si="2"/>
        <v/>
      </c>
      <c r="AW23" s="117" t="str">
        <f t="shared" si="2"/>
        <v/>
      </c>
      <c r="AX23" s="117" t="str">
        <f t="shared" si="2"/>
        <v/>
      </c>
      <c r="AY23" s="117" t="str">
        <f t="shared" si="2"/>
        <v/>
      </c>
      <c r="AZ23" s="117" t="str">
        <f t="shared" si="2"/>
        <v/>
      </c>
      <c r="BA23" s="118" t="str">
        <f t="shared" si="2"/>
        <v/>
      </c>
      <c r="BB23" s="7"/>
    </row>
    <row r="24" spans="1:66" ht="18" customHeight="1">
      <c r="A24" s="381"/>
      <c r="B24" s="382"/>
      <c r="C24" s="285" t="s">
        <v>37</v>
      </c>
      <c r="D24" s="286"/>
      <c r="E24" s="286"/>
      <c r="F24" s="286"/>
      <c r="G24" s="286"/>
      <c r="H24" s="286"/>
      <c r="I24" s="269"/>
      <c r="J24" s="269"/>
      <c r="K24" s="269"/>
      <c r="L24" s="269"/>
      <c r="M24" s="269"/>
      <c r="N24" s="269"/>
      <c r="O24" s="269"/>
      <c r="P24" s="269"/>
      <c r="Q24" s="269"/>
      <c r="R24" s="269"/>
      <c r="S24" s="269"/>
      <c r="T24" s="269"/>
      <c r="U24" s="269"/>
      <c r="V24" s="269"/>
      <c r="W24" s="269"/>
      <c r="X24" s="269"/>
      <c r="Y24" s="269"/>
      <c r="Z24" s="269"/>
      <c r="AA24" s="270"/>
      <c r="AB24" s="287" t="s">
        <v>111</v>
      </c>
      <c r="AC24" s="288"/>
      <c r="AD24" s="288"/>
      <c r="AE24" s="288"/>
      <c r="AF24" s="289"/>
      <c r="AG24" s="357">
        <f>SUM(AP24:BA24)</f>
        <v>0</v>
      </c>
      <c r="AH24" s="358"/>
      <c r="AI24" s="358"/>
      <c r="AJ24" s="358"/>
      <c r="AK24" s="358"/>
      <c r="AL24" s="358"/>
      <c r="AM24" s="358"/>
      <c r="AN24" s="358"/>
      <c r="AO24" s="359"/>
      <c r="AP24" s="116" t="str">
        <f t="shared" ref="AP24:BA24" si="3">IF(AP22="","",AP23*0.0136*44/12)</f>
        <v/>
      </c>
      <c r="AQ24" s="117" t="str">
        <f t="shared" si="3"/>
        <v/>
      </c>
      <c r="AR24" s="117" t="str">
        <f t="shared" si="3"/>
        <v/>
      </c>
      <c r="AS24" s="117" t="str">
        <f t="shared" si="3"/>
        <v/>
      </c>
      <c r="AT24" s="117" t="str">
        <f t="shared" si="3"/>
        <v/>
      </c>
      <c r="AU24" s="117" t="str">
        <f t="shared" si="3"/>
        <v/>
      </c>
      <c r="AV24" s="117" t="str">
        <f t="shared" si="3"/>
        <v/>
      </c>
      <c r="AW24" s="117" t="str">
        <f t="shared" si="3"/>
        <v/>
      </c>
      <c r="AX24" s="117" t="str">
        <f t="shared" si="3"/>
        <v/>
      </c>
      <c r="AY24" s="117" t="str">
        <f t="shared" si="3"/>
        <v/>
      </c>
      <c r="AZ24" s="117" t="str">
        <f t="shared" si="3"/>
        <v/>
      </c>
      <c r="BA24" s="118" t="str">
        <f t="shared" si="3"/>
        <v/>
      </c>
      <c r="BB24" s="7"/>
    </row>
    <row r="25" spans="1:66" s="7" customFormat="1" ht="18" customHeight="1">
      <c r="A25" s="75"/>
      <c r="B25" s="75"/>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8"/>
      <c r="AC25" s="78"/>
      <c r="AD25" s="78"/>
      <c r="AE25" s="78"/>
      <c r="AF25" s="78"/>
      <c r="AG25" s="66"/>
      <c r="AH25" s="66"/>
      <c r="AI25" s="66"/>
      <c r="AJ25" s="66"/>
      <c r="AK25" s="66"/>
      <c r="AL25" s="66"/>
      <c r="AM25" s="66"/>
      <c r="AN25" s="66"/>
      <c r="AO25" s="66"/>
      <c r="AP25" s="68"/>
      <c r="AQ25" s="68"/>
      <c r="AR25" s="68"/>
      <c r="AS25" s="68"/>
      <c r="AT25" s="68"/>
      <c r="AU25" s="68"/>
      <c r="AV25" s="68"/>
      <c r="AW25" s="68"/>
      <c r="AX25" s="68"/>
      <c r="AY25" s="68"/>
      <c r="AZ25" s="68"/>
      <c r="BA25" s="68"/>
    </row>
    <row r="26" spans="1:66" ht="13.5" customHeight="1" thickBot="1">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68"/>
      <c r="AH26" s="68"/>
      <c r="AI26" s="68"/>
      <c r="AJ26" s="68"/>
      <c r="AK26" s="68"/>
      <c r="AL26" s="68"/>
      <c r="AM26" s="68"/>
      <c r="AN26" s="68"/>
      <c r="AO26" s="68"/>
      <c r="AP26" s="66"/>
      <c r="AQ26" s="68"/>
      <c r="AR26" s="68"/>
      <c r="AS26" s="68"/>
      <c r="AT26" s="68"/>
      <c r="AU26" s="68"/>
      <c r="AV26" s="68"/>
      <c r="AW26" s="68"/>
      <c r="AX26" s="68"/>
      <c r="AY26" s="68"/>
      <c r="AZ26" s="68"/>
      <c r="BA26" s="68"/>
      <c r="BB26" s="9"/>
    </row>
    <row r="27" spans="1:66" ht="18" customHeight="1" thickBot="1">
      <c r="A27" s="240" t="s">
        <v>121</v>
      </c>
      <c r="B27" s="244"/>
      <c r="C27" s="374" t="s">
        <v>20</v>
      </c>
      <c r="D27" s="375"/>
      <c r="E27" s="375"/>
      <c r="F27" s="375"/>
      <c r="G27" s="375"/>
      <c r="H27" s="375"/>
      <c r="I27" s="375"/>
      <c r="J27" s="375"/>
      <c r="K27" s="375"/>
      <c r="L27" s="375"/>
      <c r="M27" s="375"/>
      <c r="N27" s="375"/>
      <c r="O27" s="375"/>
      <c r="P27" s="375"/>
      <c r="Q27" s="375"/>
      <c r="R27" s="375"/>
      <c r="S27" s="375"/>
      <c r="T27" s="375"/>
      <c r="U27" s="375"/>
      <c r="V27" s="375"/>
      <c r="W27" s="375"/>
      <c r="X27" s="375"/>
      <c r="Y27" s="375"/>
      <c r="Z27" s="375"/>
      <c r="AA27" s="375"/>
      <c r="AB27" s="375"/>
      <c r="AC27" s="375"/>
      <c r="AD27" s="375"/>
      <c r="AE27" s="375"/>
      <c r="AF27" s="376"/>
      <c r="AG27" s="383" t="s">
        <v>136</v>
      </c>
      <c r="AH27" s="384"/>
      <c r="AI27" s="384"/>
      <c r="AJ27" s="384"/>
      <c r="AK27" s="384"/>
      <c r="AL27" s="384"/>
      <c r="AM27" s="384"/>
      <c r="AN27" s="384"/>
      <c r="AO27" s="385"/>
      <c r="AP27" s="69" t="s">
        <v>22</v>
      </c>
      <c r="AQ27" s="70" t="s">
        <v>23</v>
      </c>
      <c r="AR27" s="70" t="s">
        <v>9</v>
      </c>
      <c r="AS27" s="70" t="s">
        <v>10</v>
      </c>
      <c r="AT27" s="70" t="s">
        <v>11</v>
      </c>
      <c r="AU27" s="70" t="s">
        <v>12</v>
      </c>
      <c r="AV27" s="70" t="s">
        <v>13</v>
      </c>
      <c r="AW27" s="70" t="s">
        <v>14</v>
      </c>
      <c r="AX27" s="70" t="s">
        <v>15</v>
      </c>
      <c r="AY27" s="70" t="s">
        <v>24</v>
      </c>
      <c r="AZ27" s="70" t="s">
        <v>25</v>
      </c>
      <c r="BA27" s="71" t="s">
        <v>26</v>
      </c>
      <c r="BB27" s="36"/>
    </row>
    <row r="28" spans="1:66" ht="18" customHeight="1">
      <c r="A28" s="403"/>
      <c r="B28" s="404"/>
      <c r="C28" s="394" t="s">
        <v>60</v>
      </c>
      <c r="D28" s="395"/>
      <c r="E28" s="395"/>
      <c r="F28" s="395"/>
      <c r="G28" s="395"/>
      <c r="H28" s="395"/>
      <c r="I28" s="366" t="s">
        <v>61</v>
      </c>
      <c r="J28" s="367"/>
      <c r="K28" s="367"/>
      <c r="L28" s="367"/>
      <c r="M28" s="367"/>
      <c r="N28" s="367"/>
      <c r="O28" s="367"/>
      <c r="P28" s="367"/>
      <c r="Q28" s="367"/>
      <c r="R28" s="367"/>
      <c r="S28" s="367"/>
      <c r="T28" s="367"/>
      <c r="U28" s="367"/>
      <c r="V28" s="367"/>
      <c r="W28" s="367"/>
      <c r="X28" s="367"/>
      <c r="Y28" s="367"/>
      <c r="Z28" s="367"/>
      <c r="AA28" s="368"/>
      <c r="AB28" s="360" t="s">
        <v>82</v>
      </c>
      <c r="AC28" s="361"/>
      <c r="AD28" s="361"/>
      <c r="AE28" s="361"/>
      <c r="AF28" s="362"/>
      <c r="AG28" s="363">
        <f>SUM(AP28:BA28)</f>
        <v>0</v>
      </c>
      <c r="AH28" s="364"/>
      <c r="AI28" s="364"/>
      <c r="AJ28" s="364"/>
      <c r="AK28" s="364"/>
      <c r="AL28" s="364"/>
      <c r="AM28" s="364"/>
      <c r="AN28" s="364"/>
      <c r="AO28" s="365"/>
      <c r="AP28" s="113"/>
      <c r="AQ28" s="114"/>
      <c r="AR28" s="114"/>
      <c r="AS28" s="114"/>
      <c r="AT28" s="114"/>
      <c r="AU28" s="114"/>
      <c r="AV28" s="114"/>
      <c r="AW28" s="114"/>
      <c r="AX28" s="114"/>
      <c r="AY28" s="114"/>
      <c r="AZ28" s="114"/>
      <c r="BA28" s="115"/>
      <c r="BB28" s="7"/>
      <c r="BC28" s="6"/>
      <c r="BD28" s="6"/>
      <c r="BE28" s="6"/>
      <c r="BF28" s="6"/>
      <c r="BG28" s="6"/>
      <c r="BH28" s="6"/>
      <c r="BI28" s="6"/>
      <c r="BJ28" s="6"/>
      <c r="BK28" s="6"/>
      <c r="BL28" s="6"/>
      <c r="BM28" s="6"/>
      <c r="BN28" s="6"/>
    </row>
    <row r="29" spans="1:66" ht="18" customHeight="1">
      <c r="A29" s="405"/>
      <c r="B29" s="406"/>
      <c r="C29" s="292"/>
      <c r="D29" s="293"/>
      <c r="E29" s="293"/>
      <c r="F29" s="293"/>
      <c r="G29" s="293"/>
      <c r="H29" s="293"/>
      <c r="I29" s="284" t="s">
        <v>62</v>
      </c>
      <c r="J29" s="284"/>
      <c r="K29" s="284"/>
      <c r="L29" s="284"/>
      <c r="M29" s="284"/>
      <c r="N29" s="284"/>
      <c r="O29" s="284"/>
      <c r="P29" s="284"/>
      <c r="Q29" s="284"/>
      <c r="R29" s="284"/>
      <c r="S29" s="284"/>
      <c r="T29" s="284"/>
      <c r="U29" s="284"/>
      <c r="V29" s="284"/>
      <c r="W29" s="284"/>
      <c r="X29" s="284"/>
      <c r="Y29" s="284"/>
      <c r="Z29" s="284"/>
      <c r="AA29" s="284"/>
      <c r="AB29" s="252" t="s">
        <v>35</v>
      </c>
      <c r="AC29" s="253"/>
      <c r="AD29" s="253"/>
      <c r="AE29" s="253"/>
      <c r="AF29" s="254"/>
      <c r="AG29" s="357">
        <f>SUM(AP29:BA29)</f>
        <v>0</v>
      </c>
      <c r="AH29" s="358"/>
      <c r="AI29" s="358"/>
      <c r="AJ29" s="358"/>
      <c r="AK29" s="358"/>
      <c r="AL29" s="358"/>
      <c r="AM29" s="358"/>
      <c r="AN29" s="358"/>
      <c r="AO29" s="359"/>
      <c r="AP29" s="116" t="str">
        <f>IF(AP28="","",AP28*$I$4/1000)</f>
        <v/>
      </c>
      <c r="AQ29" s="117" t="str">
        <f t="shared" ref="AQ29:BA29" si="4">IF(AQ28="","",AQ28*$I$4/1000)</f>
        <v/>
      </c>
      <c r="AR29" s="117" t="str">
        <f t="shared" si="4"/>
        <v/>
      </c>
      <c r="AS29" s="117" t="str">
        <f t="shared" si="4"/>
        <v/>
      </c>
      <c r="AT29" s="117" t="str">
        <f t="shared" si="4"/>
        <v/>
      </c>
      <c r="AU29" s="117" t="str">
        <f t="shared" si="4"/>
        <v/>
      </c>
      <c r="AV29" s="117" t="str">
        <f t="shared" si="4"/>
        <v/>
      </c>
      <c r="AW29" s="117" t="str">
        <f t="shared" si="4"/>
        <v/>
      </c>
      <c r="AX29" s="117" t="str">
        <f t="shared" si="4"/>
        <v/>
      </c>
      <c r="AY29" s="117" t="str">
        <f t="shared" si="4"/>
        <v/>
      </c>
      <c r="AZ29" s="117" t="str">
        <f t="shared" si="4"/>
        <v/>
      </c>
      <c r="BA29" s="118" t="str">
        <f t="shared" si="4"/>
        <v/>
      </c>
      <c r="BB29" s="7"/>
    </row>
    <row r="30" spans="1:66" ht="18" customHeight="1">
      <c r="A30" s="407"/>
      <c r="B30" s="408"/>
      <c r="C30" s="285" t="s">
        <v>37</v>
      </c>
      <c r="D30" s="286"/>
      <c r="E30" s="286"/>
      <c r="F30" s="286"/>
      <c r="G30" s="286"/>
      <c r="H30" s="286"/>
      <c r="I30" s="269"/>
      <c r="J30" s="269"/>
      <c r="K30" s="269"/>
      <c r="L30" s="269"/>
      <c r="M30" s="269"/>
      <c r="N30" s="269"/>
      <c r="O30" s="269"/>
      <c r="P30" s="269"/>
      <c r="Q30" s="269"/>
      <c r="R30" s="269"/>
      <c r="S30" s="269"/>
      <c r="T30" s="269"/>
      <c r="U30" s="269"/>
      <c r="V30" s="269"/>
      <c r="W30" s="269"/>
      <c r="X30" s="269"/>
      <c r="Y30" s="269"/>
      <c r="Z30" s="269"/>
      <c r="AA30" s="270"/>
      <c r="AB30" s="287" t="s">
        <v>111</v>
      </c>
      <c r="AC30" s="288"/>
      <c r="AD30" s="288"/>
      <c r="AE30" s="288"/>
      <c r="AF30" s="289"/>
      <c r="AG30" s="357">
        <f t="shared" ref="AG30" si="5">SUM(AP30:BA30)</f>
        <v>0</v>
      </c>
      <c r="AH30" s="358"/>
      <c r="AI30" s="358"/>
      <c r="AJ30" s="358"/>
      <c r="AK30" s="358"/>
      <c r="AL30" s="358"/>
      <c r="AM30" s="358"/>
      <c r="AN30" s="358"/>
      <c r="AO30" s="359"/>
      <c r="AP30" s="116" t="str">
        <f>IF(AP28="","",AP29*0.0136*44/12)</f>
        <v/>
      </c>
      <c r="AQ30" s="117" t="str">
        <f t="shared" ref="AQ30:BA30" si="6">IF(AQ28="","",AQ29*0.0136*44/12)</f>
        <v/>
      </c>
      <c r="AR30" s="117" t="str">
        <f t="shared" si="6"/>
        <v/>
      </c>
      <c r="AS30" s="117" t="str">
        <f t="shared" si="6"/>
        <v/>
      </c>
      <c r="AT30" s="117" t="str">
        <f t="shared" si="6"/>
        <v/>
      </c>
      <c r="AU30" s="117" t="str">
        <f t="shared" si="6"/>
        <v/>
      </c>
      <c r="AV30" s="117" t="str">
        <f t="shared" si="6"/>
        <v/>
      </c>
      <c r="AW30" s="117" t="str">
        <f t="shared" si="6"/>
        <v/>
      </c>
      <c r="AX30" s="117" t="str">
        <f t="shared" si="6"/>
        <v/>
      </c>
      <c r="AY30" s="117" t="str">
        <f t="shared" si="6"/>
        <v/>
      </c>
      <c r="AZ30" s="117" t="str">
        <f t="shared" si="6"/>
        <v/>
      </c>
      <c r="BA30" s="118" t="str">
        <f t="shared" si="6"/>
        <v/>
      </c>
      <c r="BB30" s="7"/>
    </row>
    <row r="31" spans="1:66" s="7" customFormat="1" ht="18" customHeight="1">
      <c r="A31" s="79"/>
      <c r="B31" s="79"/>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8"/>
      <c r="AC31" s="78"/>
      <c r="AD31" s="78"/>
      <c r="AE31" s="78"/>
      <c r="AF31" s="78"/>
      <c r="AG31" s="66"/>
      <c r="AH31" s="66"/>
      <c r="AI31" s="66"/>
      <c r="AJ31" s="66"/>
      <c r="AK31" s="66"/>
      <c r="AL31" s="66"/>
      <c r="AM31" s="66"/>
      <c r="AN31" s="66"/>
      <c r="AO31" s="66"/>
      <c r="AP31" s="68"/>
      <c r="AQ31" s="68"/>
      <c r="AR31" s="68"/>
      <c r="AS31" s="68"/>
      <c r="AT31" s="68"/>
      <c r="AU31" s="68"/>
      <c r="AV31" s="68"/>
      <c r="AW31" s="68"/>
      <c r="AX31" s="68"/>
      <c r="AY31" s="68"/>
      <c r="AZ31" s="68"/>
      <c r="BA31" s="68"/>
    </row>
    <row r="32" spans="1:66" s="7" customFormat="1" ht="18" customHeight="1" thickBot="1">
      <c r="A32" s="61"/>
      <c r="B32" s="61"/>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8"/>
      <c r="AC32" s="78"/>
      <c r="AD32" s="78"/>
      <c r="AE32" s="78"/>
      <c r="AF32" s="78"/>
      <c r="AG32" s="66"/>
      <c r="AH32" s="66"/>
      <c r="AI32" s="66"/>
      <c r="AJ32" s="66"/>
      <c r="AK32" s="66"/>
      <c r="AL32" s="66"/>
      <c r="AM32" s="66"/>
      <c r="AN32" s="66"/>
      <c r="AO32" s="66"/>
      <c r="AP32" s="68"/>
      <c r="AQ32" s="68"/>
      <c r="AR32" s="68"/>
      <c r="AS32" s="68"/>
      <c r="AT32" s="68"/>
      <c r="AU32" s="68"/>
      <c r="AV32" s="68"/>
      <c r="AW32" s="68"/>
      <c r="AX32" s="68"/>
      <c r="AY32" s="68"/>
      <c r="AZ32" s="68"/>
      <c r="BA32" s="68"/>
    </row>
    <row r="33" spans="1:66" ht="18" customHeight="1" thickBot="1">
      <c r="A33" s="240" t="s">
        <v>121</v>
      </c>
      <c r="B33" s="244"/>
      <c r="C33" s="374" t="s">
        <v>20</v>
      </c>
      <c r="D33" s="375"/>
      <c r="E33" s="375"/>
      <c r="F33" s="375"/>
      <c r="G33" s="375"/>
      <c r="H33" s="375"/>
      <c r="I33" s="375"/>
      <c r="J33" s="375"/>
      <c r="K33" s="375"/>
      <c r="L33" s="375"/>
      <c r="M33" s="375"/>
      <c r="N33" s="375"/>
      <c r="O33" s="375"/>
      <c r="P33" s="375"/>
      <c r="Q33" s="375"/>
      <c r="R33" s="375"/>
      <c r="S33" s="375"/>
      <c r="T33" s="375"/>
      <c r="U33" s="375"/>
      <c r="V33" s="375"/>
      <c r="W33" s="375"/>
      <c r="X33" s="375"/>
      <c r="Y33" s="375"/>
      <c r="Z33" s="375"/>
      <c r="AA33" s="375"/>
      <c r="AB33" s="375"/>
      <c r="AC33" s="375"/>
      <c r="AD33" s="375"/>
      <c r="AE33" s="375"/>
      <c r="AF33" s="376"/>
      <c r="AG33" s="386" t="s">
        <v>136</v>
      </c>
      <c r="AH33" s="375"/>
      <c r="AI33" s="375"/>
      <c r="AJ33" s="375"/>
      <c r="AK33" s="375"/>
      <c r="AL33" s="375"/>
      <c r="AM33" s="375"/>
      <c r="AN33" s="375"/>
      <c r="AO33" s="376"/>
      <c r="AP33" s="33" t="s">
        <v>22</v>
      </c>
      <c r="AQ33" s="34" t="s">
        <v>23</v>
      </c>
      <c r="AR33" s="34" t="s">
        <v>9</v>
      </c>
      <c r="AS33" s="34" t="s">
        <v>10</v>
      </c>
      <c r="AT33" s="34" t="s">
        <v>11</v>
      </c>
      <c r="AU33" s="34" t="s">
        <v>12</v>
      </c>
      <c r="AV33" s="34" t="s">
        <v>13</v>
      </c>
      <c r="AW33" s="34" t="s">
        <v>14</v>
      </c>
      <c r="AX33" s="34" t="s">
        <v>15</v>
      </c>
      <c r="AY33" s="34" t="s">
        <v>24</v>
      </c>
      <c r="AZ33" s="34" t="s">
        <v>25</v>
      </c>
      <c r="BA33" s="35" t="s">
        <v>26</v>
      </c>
      <c r="BB33" s="36"/>
    </row>
    <row r="34" spans="1:66" ht="18" customHeight="1">
      <c r="A34" s="388"/>
      <c r="B34" s="389"/>
      <c r="C34" s="394" t="s">
        <v>60</v>
      </c>
      <c r="D34" s="395"/>
      <c r="E34" s="395"/>
      <c r="F34" s="395"/>
      <c r="G34" s="395"/>
      <c r="H34" s="395"/>
      <c r="I34" s="366" t="s">
        <v>61</v>
      </c>
      <c r="J34" s="367"/>
      <c r="K34" s="367"/>
      <c r="L34" s="367"/>
      <c r="M34" s="367"/>
      <c r="N34" s="367"/>
      <c r="O34" s="367"/>
      <c r="P34" s="367"/>
      <c r="Q34" s="367"/>
      <c r="R34" s="367"/>
      <c r="S34" s="367"/>
      <c r="T34" s="367"/>
      <c r="U34" s="367"/>
      <c r="V34" s="367"/>
      <c r="W34" s="367"/>
      <c r="X34" s="367"/>
      <c r="Y34" s="367"/>
      <c r="Z34" s="367"/>
      <c r="AA34" s="368"/>
      <c r="AB34" s="360" t="s">
        <v>82</v>
      </c>
      <c r="AC34" s="361"/>
      <c r="AD34" s="361"/>
      <c r="AE34" s="361"/>
      <c r="AF34" s="362"/>
      <c r="AG34" s="400">
        <f>SUM(AP34:BA34)</f>
        <v>0</v>
      </c>
      <c r="AH34" s="401"/>
      <c r="AI34" s="401"/>
      <c r="AJ34" s="401"/>
      <c r="AK34" s="401"/>
      <c r="AL34" s="401"/>
      <c r="AM34" s="401"/>
      <c r="AN34" s="401"/>
      <c r="AO34" s="402"/>
      <c r="AP34" s="107"/>
      <c r="AQ34" s="108"/>
      <c r="AR34" s="108"/>
      <c r="AS34" s="108"/>
      <c r="AT34" s="108"/>
      <c r="AU34" s="108"/>
      <c r="AV34" s="108"/>
      <c r="AW34" s="108"/>
      <c r="AX34" s="108"/>
      <c r="AY34" s="108"/>
      <c r="AZ34" s="108"/>
      <c r="BA34" s="109"/>
      <c r="BB34" s="7"/>
      <c r="BC34" s="6"/>
      <c r="BD34" s="6"/>
      <c r="BE34" s="6"/>
      <c r="BF34" s="6"/>
      <c r="BG34" s="6"/>
      <c r="BH34" s="6"/>
      <c r="BI34" s="6"/>
      <c r="BJ34" s="6"/>
      <c r="BK34" s="6"/>
      <c r="BL34" s="6"/>
      <c r="BM34" s="6"/>
      <c r="BN34" s="6"/>
    </row>
    <row r="35" spans="1:66" ht="18" customHeight="1">
      <c r="A35" s="390"/>
      <c r="B35" s="391"/>
      <c r="C35" s="292"/>
      <c r="D35" s="293"/>
      <c r="E35" s="293"/>
      <c r="F35" s="293"/>
      <c r="G35" s="293"/>
      <c r="H35" s="293"/>
      <c r="I35" s="284" t="s">
        <v>62</v>
      </c>
      <c r="J35" s="284"/>
      <c r="K35" s="284"/>
      <c r="L35" s="284"/>
      <c r="M35" s="284"/>
      <c r="N35" s="284"/>
      <c r="O35" s="284"/>
      <c r="P35" s="284"/>
      <c r="Q35" s="284"/>
      <c r="R35" s="284"/>
      <c r="S35" s="284"/>
      <c r="T35" s="284"/>
      <c r="U35" s="284"/>
      <c r="V35" s="284"/>
      <c r="W35" s="284"/>
      <c r="X35" s="284"/>
      <c r="Y35" s="284"/>
      <c r="Z35" s="284"/>
      <c r="AA35" s="284"/>
      <c r="AB35" s="252" t="s">
        <v>35</v>
      </c>
      <c r="AC35" s="253"/>
      <c r="AD35" s="253"/>
      <c r="AE35" s="253"/>
      <c r="AF35" s="254"/>
      <c r="AG35" s="396">
        <f>SUM(AP35:BA35)</f>
        <v>0</v>
      </c>
      <c r="AH35" s="397"/>
      <c r="AI35" s="397"/>
      <c r="AJ35" s="397"/>
      <c r="AK35" s="397"/>
      <c r="AL35" s="397"/>
      <c r="AM35" s="397"/>
      <c r="AN35" s="397"/>
      <c r="AO35" s="398"/>
      <c r="AP35" s="110" t="str">
        <f>IF(AP34="","",AP34*$I$4/1000)</f>
        <v/>
      </c>
      <c r="AQ35" s="111" t="str">
        <f t="shared" ref="AQ35:BA35" si="7">IF(AQ34="","",AQ34*$I$4/1000)</f>
        <v/>
      </c>
      <c r="AR35" s="111" t="str">
        <f t="shared" si="7"/>
        <v/>
      </c>
      <c r="AS35" s="111" t="str">
        <f t="shared" si="7"/>
        <v/>
      </c>
      <c r="AT35" s="111" t="str">
        <f t="shared" si="7"/>
        <v/>
      </c>
      <c r="AU35" s="111" t="str">
        <f t="shared" si="7"/>
        <v/>
      </c>
      <c r="AV35" s="111" t="str">
        <f t="shared" si="7"/>
        <v/>
      </c>
      <c r="AW35" s="111" t="str">
        <f t="shared" si="7"/>
        <v/>
      </c>
      <c r="AX35" s="111" t="str">
        <f t="shared" si="7"/>
        <v/>
      </c>
      <c r="AY35" s="111" t="str">
        <f t="shared" si="7"/>
        <v/>
      </c>
      <c r="AZ35" s="111" t="str">
        <f t="shared" si="7"/>
        <v/>
      </c>
      <c r="BA35" s="112" t="str">
        <f t="shared" si="7"/>
        <v/>
      </c>
      <c r="BB35" s="7"/>
    </row>
    <row r="36" spans="1:66" ht="18" customHeight="1">
      <c r="A36" s="392"/>
      <c r="B36" s="393"/>
      <c r="C36" s="285" t="s">
        <v>37</v>
      </c>
      <c r="D36" s="286"/>
      <c r="E36" s="286"/>
      <c r="F36" s="286"/>
      <c r="G36" s="286"/>
      <c r="H36" s="286"/>
      <c r="I36" s="269"/>
      <c r="J36" s="269"/>
      <c r="K36" s="269"/>
      <c r="L36" s="269"/>
      <c r="M36" s="269"/>
      <c r="N36" s="269"/>
      <c r="O36" s="269"/>
      <c r="P36" s="269"/>
      <c r="Q36" s="269"/>
      <c r="R36" s="269"/>
      <c r="S36" s="269"/>
      <c r="T36" s="269"/>
      <c r="U36" s="269"/>
      <c r="V36" s="269"/>
      <c r="W36" s="269"/>
      <c r="X36" s="269"/>
      <c r="Y36" s="269"/>
      <c r="Z36" s="269"/>
      <c r="AA36" s="270"/>
      <c r="AB36" s="287" t="s">
        <v>111</v>
      </c>
      <c r="AC36" s="288"/>
      <c r="AD36" s="288"/>
      <c r="AE36" s="288"/>
      <c r="AF36" s="289"/>
      <c r="AG36" s="396">
        <f t="shared" ref="AG36" si="8">SUM(AP36:BA36)</f>
        <v>0</v>
      </c>
      <c r="AH36" s="397"/>
      <c r="AI36" s="397"/>
      <c r="AJ36" s="397"/>
      <c r="AK36" s="397"/>
      <c r="AL36" s="397"/>
      <c r="AM36" s="397"/>
      <c r="AN36" s="397"/>
      <c r="AO36" s="398"/>
      <c r="AP36" s="110" t="str">
        <f>IF(AP34="","",AP35*0.0136*44/12)</f>
        <v/>
      </c>
      <c r="AQ36" s="111" t="str">
        <f t="shared" ref="AQ36:BA36" si="9">IF(AQ34="","",AQ35*0.0136*44/12)</f>
        <v/>
      </c>
      <c r="AR36" s="111" t="str">
        <f t="shared" si="9"/>
        <v/>
      </c>
      <c r="AS36" s="111" t="str">
        <f t="shared" si="9"/>
        <v/>
      </c>
      <c r="AT36" s="111" t="str">
        <f t="shared" si="9"/>
        <v/>
      </c>
      <c r="AU36" s="111" t="str">
        <f t="shared" si="9"/>
        <v/>
      </c>
      <c r="AV36" s="111" t="str">
        <f t="shared" si="9"/>
        <v/>
      </c>
      <c r="AW36" s="111" t="str">
        <f t="shared" si="9"/>
        <v/>
      </c>
      <c r="AX36" s="111" t="str">
        <f t="shared" si="9"/>
        <v/>
      </c>
      <c r="AY36" s="111" t="str">
        <f t="shared" si="9"/>
        <v/>
      </c>
      <c r="AZ36" s="111" t="str">
        <f t="shared" si="9"/>
        <v/>
      </c>
      <c r="BA36" s="112" t="str">
        <f t="shared" si="9"/>
        <v/>
      </c>
      <c r="BB36" s="7"/>
    </row>
    <row r="37" spans="1:66" s="7" customFormat="1" ht="18" customHeight="1">
      <c r="A37" s="61"/>
      <c r="B37" s="61"/>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8"/>
      <c r="AC37" s="78"/>
      <c r="AD37" s="78"/>
      <c r="AE37" s="78"/>
      <c r="AF37" s="78"/>
      <c r="AG37" s="62"/>
      <c r="AH37" s="62"/>
      <c r="AI37" s="62"/>
      <c r="AJ37" s="62"/>
      <c r="AK37" s="62"/>
      <c r="AL37" s="62"/>
      <c r="AM37" s="62"/>
      <c r="AN37" s="62"/>
      <c r="AO37" s="62"/>
      <c r="AP37" s="63"/>
      <c r="AQ37" s="63"/>
      <c r="AR37" s="63"/>
      <c r="AS37" s="63"/>
      <c r="AT37" s="63"/>
      <c r="AU37" s="63"/>
      <c r="AV37" s="63"/>
      <c r="AW37" s="63"/>
      <c r="AX37" s="63"/>
      <c r="AY37" s="63"/>
      <c r="AZ37" s="63"/>
      <c r="BA37" s="63"/>
    </row>
    <row r="38" spans="1:66" s="7" customFormat="1" ht="18" customHeight="1" thickBot="1">
      <c r="A38" s="61"/>
      <c r="B38" s="61"/>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8"/>
      <c r="AC38" s="78"/>
      <c r="AD38" s="78"/>
      <c r="AE38" s="78"/>
      <c r="AF38" s="78"/>
      <c r="AG38" s="62"/>
      <c r="AH38" s="62"/>
      <c r="AI38" s="62"/>
      <c r="AJ38" s="62"/>
      <c r="AK38" s="62"/>
      <c r="AL38" s="62"/>
      <c r="AM38" s="62"/>
      <c r="AN38" s="62"/>
      <c r="AO38" s="62"/>
      <c r="AP38" s="63"/>
      <c r="AQ38" s="63"/>
      <c r="AR38" s="63"/>
      <c r="AS38" s="63"/>
      <c r="AT38" s="63"/>
      <c r="AU38" s="63"/>
      <c r="AV38" s="63"/>
      <c r="AW38" s="63"/>
      <c r="AX38" s="63"/>
      <c r="AY38" s="63"/>
      <c r="AZ38" s="63"/>
      <c r="BA38" s="63"/>
    </row>
    <row r="39" spans="1:66" ht="18" customHeight="1" thickBot="1">
      <c r="A39" s="240" t="s">
        <v>121</v>
      </c>
      <c r="B39" s="244"/>
      <c r="C39" s="374" t="s">
        <v>20</v>
      </c>
      <c r="D39" s="375"/>
      <c r="E39" s="375"/>
      <c r="F39" s="375"/>
      <c r="G39" s="375"/>
      <c r="H39" s="375"/>
      <c r="I39" s="375"/>
      <c r="J39" s="375"/>
      <c r="K39" s="375"/>
      <c r="L39" s="375"/>
      <c r="M39" s="375"/>
      <c r="N39" s="375"/>
      <c r="O39" s="375"/>
      <c r="P39" s="375"/>
      <c r="Q39" s="375"/>
      <c r="R39" s="375"/>
      <c r="S39" s="375"/>
      <c r="T39" s="375"/>
      <c r="U39" s="375"/>
      <c r="V39" s="375"/>
      <c r="W39" s="375"/>
      <c r="X39" s="375"/>
      <c r="Y39" s="375"/>
      <c r="Z39" s="375"/>
      <c r="AA39" s="375"/>
      <c r="AB39" s="375"/>
      <c r="AC39" s="375"/>
      <c r="AD39" s="375"/>
      <c r="AE39" s="375"/>
      <c r="AF39" s="376"/>
      <c r="AG39" s="386" t="s">
        <v>136</v>
      </c>
      <c r="AH39" s="375"/>
      <c r="AI39" s="375"/>
      <c r="AJ39" s="375"/>
      <c r="AK39" s="375"/>
      <c r="AL39" s="375"/>
      <c r="AM39" s="375"/>
      <c r="AN39" s="375"/>
      <c r="AO39" s="376"/>
      <c r="AP39" s="33" t="s">
        <v>22</v>
      </c>
      <c r="AQ39" s="34" t="s">
        <v>23</v>
      </c>
      <c r="AR39" s="34" t="s">
        <v>9</v>
      </c>
      <c r="AS39" s="34" t="s">
        <v>10</v>
      </c>
      <c r="AT39" s="34" t="s">
        <v>11</v>
      </c>
      <c r="AU39" s="34" t="s">
        <v>12</v>
      </c>
      <c r="AV39" s="34" t="s">
        <v>13</v>
      </c>
      <c r="AW39" s="34" t="s">
        <v>14</v>
      </c>
      <c r="AX39" s="34" t="s">
        <v>15</v>
      </c>
      <c r="AY39" s="34" t="s">
        <v>24</v>
      </c>
      <c r="AZ39" s="34" t="s">
        <v>25</v>
      </c>
      <c r="BA39" s="35" t="s">
        <v>26</v>
      </c>
      <c r="BB39" s="36"/>
    </row>
    <row r="40" spans="1:66" ht="18" customHeight="1">
      <c r="A40" s="388"/>
      <c r="B40" s="389"/>
      <c r="C40" s="394" t="s">
        <v>60</v>
      </c>
      <c r="D40" s="395"/>
      <c r="E40" s="395"/>
      <c r="F40" s="395"/>
      <c r="G40" s="395"/>
      <c r="H40" s="395"/>
      <c r="I40" s="366" t="s">
        <v>61</v>
      </c>
      <c r="J40" s="367"/>
      <c r="K40" s="367"/>
      <c r="L40" s="367"/>
      <c r="M40" s="367"/>
      <c r="N40" s="367"/>
      <c r="O40" s="367"/>
      <c r="P40" s="367"/>
      <c r="Q40" s="367"/>
      <c r="R40" s="367"/>
      <c r="S40" s="367"/>
      <c r="T40" s="367"/>
      <c r="U40" s="367"/>
      <c r="V40" s="367"/>
      <c r="W40" s="367"/>
      <c r="X40" s="367"/>
      <c r="Y40" s="367"/>
      <c r="Z40" s="367"/>
      <c r="AA40" s="368"/>
      <c r="AB40" s="360" t="s">
        <v>82</v>
      </c>
      <c r="AC40" s="361"/>
      <c r="AD40" s="361"/>
      <c r="AE40" s="361"/>
      <c r="AF40" s="362"/>
      <c r="AG40" s="400">
        <f>SUM(AP40:BA40)</f>
        <v>0</v>
      </c>
      <c r="AH40" s="401"/>
      <c r="AI40" s="401"/>
      <c r="AJ40" s="401"/>
      <c r="AK40" s="401"/>
      <c r="AL40" s="401"/>
      <c r="AM40" s="401"/>
      <c r="AN40" s="401"/>
      <c r="AO40" s="402"/>
      <c r="AP40" s="107"/>
      <c r="AQ40" s="108"/>
      <c r="AR40" s="108"/>
      <c r="AS40" s="108"/>
      <c r="AT40" s="108"/>
      <c r="AU40" s="108"/>
      <c r="AV40" s="108"/>
      <c r="AW40" s="108"/>
      <c r="AX40" s="108"/>
      <c r="AY40" s="108"/>
      <c r="AZ40" s="108"/>
      <c r="BA40" s="109"/>
      <c r="BB40" s="7"/>
      <c r="BC40" s="6"/>
      <c r="BD40" s="6"/>
      <c r="BE40" s="6"/>
      <c r="BF40" s="6"/>
      <c r="BG40" s="6"/>
      <c r="BH40" s="6"/>
      <c r="BI40" s="6"/>
      <c r="BJ40" s="6"/>
      <c r="BK40" s="6"/>
      <c r="BL40" s="6"/>
      <c r="BM40" s="6"/>
      <c r="BN40" s="6"/>
    </row>
    <row r="41" spans="1:66" ht="18" customHeight="1">
      <c r="A41" s="390"/>
      <c r="B41" s="391"/>
      <c r="C41" s="292"/>
      <c r="D41" s="293"/>
      <c r="E41" s="293"/>
      <c r="F41" s="293"/>
      <c r="G41" s="293"/>
      <c r="H41" s="293"/>
      <c r="I41" s="284" t="s">
        <v>62</v>
      </c>
      <c r="J41" s="284"/>
      <c r="K41" s="284"/>
      <c r="L41" s="284"/>
      <c r="M41" s="284"/>
      <c r="N41" s="284"/>
      <c r="O41" s="284"/>
      <c r="P41" s="284"/>
      <c r="Q41" s="284"/>
      <c r="R41" s="284"/>
      <c r="S41" s="284"/>
      <c r="T41" s="284"/>
      <c r="U41" s="284"/>
      <c r="V41" s="284"/>
      <c r="W41" s="284"/>
      <c r="X41" s="284"/>
      <c r="Y41" s="284"/>
      <c r="Z41" s="284"/>
      <c r="AA41" s="284"/>
      <c r="AB41" s="252" t="s">
        <v>35</v>
      </c>
      <c r="AC41" s="253"/>
      <c r="AD41" s="253"/>
      <c r="AE41" s="253"/>
      <c r="AF41" s="254"/>
      <c r="AG41" s="396">
        <f>SUM(AP41:BA41)</f>
        <v>0</v>
      </c>
      <c r="AH41" s="397"/>
      <c r="AI41" s="397"/>
      <c r="AJ41" s="397"/>
      <c r="AK41" s="397"/>
      <c r="AL41" s="397"/>
      <c r="AM41" s="397"/>
      <c r="AN41" s="397"/>
      <c r="AO41" s="398"/>
      <c r="AP41" s="110" t="str">
        <f>IF(AP40="","",AP40*$I$4/1000)</f>
        <v/>
      </c>
      <c r="AQ41" s="111" t="str">
        <f t="shared" ref="AQ41:BA41" si="10">IF(AQ40="","",AQ40*$I$4/1000)</f>
        <v/>
      </c>
      <c r="AR41" s="111" t="str">
        <f t="shared" si="10"/>
        <v/>
      </c>
      <c r="AS41" s="111" t="str">
        <f t="shared" si="10"/>
        <v/>
      </c>
      <c r="AT41" s="111" t="str">
        <f t="shared" si="10"/>
        <v/>
      </c>
      <c r="AU41" s="111" t="str">
        <f t="shared" si="10"/>
        <v/>
      </c>
      <c r="AV41" s="111" t="str">
        <f t="shared" si="10"/>
        <v/>
      </c>
      <c r="AW41" s="111" t="str">
        <f t="shared" si="10"/>
        <v/>
      </c>
      <c r="AX41" s="111" t="str">
        <f t="shared" si="10"/>
        <v/>
      </c>
      <c r="AY41" s="111" t="str">
        <f t="shared" si="10"/>
        <v/>
      </c>
      <c r="AZ41" s="111" t="str">
        <f t="shared" si="10"/>
        <v/>
      </c>
      <c r="BA41" s="112" t="str">
        <f t="shared" si="10"/>
        <v/>
      </c>
      <c r="BB41" s="7"/>
    </row>
    <row r="42" spans="1:66" ht="18" customHeight="1">
      <c r="A42" s="392"/>
      <c r="B42" s="393"/>
      <c r="C42" s="285" t="s">
        <v>37</v>
      </c>
      <c r="D42" s="286"/>
      <c r="E42" s="286"/>
      <c r="F42" s="286"/>
      <c r="G42" s="286"/>
      <c r="H42" s="286"/>
      <c r="I42" s="269"/>
      <c r="J42" s="269"/>
      <c r="K42" s="269"/>
      <c r="L42" s="269"/>
      <c r="M42" s="269"/>
      <c r="N42" s="269"/>
      <c r="O42" s="269"/>
      <c r="P42" s="269"/>
      <c r="Q42" s="269"/>
      <c r="R42" s="269"/>
      <c r="S42" s="269"/>
      <c r="T42" s="269"/>
      <c r="U42" s="269"/>
      <c r="V42" s="269"/>
      <c r="W42" s="269"/>
      <c r="X42" s="269"/>
      <c r="Y42" s="269"/>
      <c r="Z42" s="269"/>
      <c r="AA42" s="270"/>
      <c r="AB42" s="287" t="s">
        <v>111</v>
      </c>
      <c r="AC42" s="288"/>
      <c r="AD42" s="288"/>
      <c r="AE42" s="288"/>
      <c r="AF42" s="289"/>
      <c r="AG42" s="396">
        <f t="shared" ref="AG42" si="11">SUM(AP42:BA42)</f>
        <v>0</v>
      </c>
      <c r="AH42" s="397"/>
      <c r="AI42" s="397"/>
      <c r="AJ42" s="397"/>
      <c r="AK42" s="397"/>
      <c r="AL42" s="397"/>
      <c r="AM42" s="397"/>
      <c r="AN42" s="397"/>
      <c r="AO42" s="398"/>
      <c r="AP42" s="110" t="str">
        <f>IF(AP40="","",AP41*0.0136*44/12)</f>
        <v/>
      </c>
      <c r="AQ42" s="111" t="str">
        <f t="shared" ref="AQ42:BA42" si="12">IF(AQ40="","",AQ41*0.0136*44/12)</f>
        <v/>
      </c>
      <c r="AR42" s="111" t="str">
        <f t="shared" si="12"/>
        <v/>
      </c>
      <c r="AS42" s="111" t="str">
        <f t="shared" si="12"/>
        <v/>
      </c>
      <c r="AT42" s="111" t="str">
        <f t="shared" si="12"/>
        <v/>
      </c>
      <c r="AU42" s="111" t="str">
        <f t="shared" si="12"/>
        <v/>
      </c>
      <c r="AV42" s="111" t="str">
        <f t="shared" si="12"/>
        <v/>
      </c>
      <c r="AW42" s="111" t="str">
        <f t="shared" si="12"/>
        <v/>
      </c>
      <c r="AX42" s="111" t="str">
        <f t="shared" si="12"/>
        <v/>
      </c>
      <c r="AY42" s="111" t="str">
        <f t="shared" si="12"/>
        <v/>
      </c>
      <c r="AZ42" s="111" t="str">
        <f t="shared" si="12"/>
        <v/>
      </c>
      <c r="BA42" s="112" t="str">
        <f t="shared" si="12"/>
        <v/>
      </c>
      <c r="BB42" s="7"/>
    </row>
    <row r="43" spans="1:66" ht="17.25" customHeight="1">
      <c r="A43" s="11"/>
      <c r="B43" s="11"/>
      <c r="C43" s="11"/>
      <c r="D43" s="11"/>
      <c r="E43" s="11"/>
      <c r="F43" s="11"/>
      <c r="G43" s="11"/>
      <c r="H43" s="11"/>
      <c r="I43" s="11"/>
      <c r="J43" s="11"/>
      <c r="K43" s="11"/>
      <c r="L43" s="11"/>
      <c r="M43" s="11"/>
      <c r="N43" s="11"/>
      <c r="O43" s="11"/>
      <c r="P43" s="11"/>
      <c r="Q43" s="11"/>
      <c r="R43" s="11"/>
      <c r="S43" s="11"/>
      <c r="T43" s="74"/>
      <c r="U43" s="74"/>
      <c r="V43" s="74"/>
      <c r="W43" s="74"/>
      <c r="X43" s="74"/>
      <c r="Y43" s="74"/>
      <c r="Z43" s="75"/>
      <c r="AA43" s="75"/>
      <c r="AB43" s="75"/>
      <c r="AC43" s="75"/>
      <c r="AD43" s="11"/>
      <c r="AE43" s="11"/>
      <c r="AF43" s="11"/>
      <c r="AG43" s="11"/>
      <c r="AH43" s="11"/>
      <c r="AI43" s="11"/>
      <c r="AJ43" s="11"/>
      <c r="AK43" s="11"/>
      <c r="AL43" s="11"/>
      <c r="AM43" s="11"/>
      <c r="AN43" s="11"/>
      <c r="AO43" s="11"/>
      <c r="AP43" s="9"/>
      <c r="AQ43" s="9"/>
      <c r="AR43" s="9"/>
      <c r="AS43" s="9"/>
      <c r="AT43" s="9"/>
      <c r="AU43" s="9"/>
      <c r="AV43" s="9"/>
      <c r="AW43" s="9"/>
      <c r="AX43" s="9"/>
      <c r="AY43" s="9"/>
      <c r="AZ43" s="9"/>
      <c r="BA43" s="9"/>
      <c r="BB43" s="9"/>
    </row>
    <row r="44" spans="1:66" ht="17.25" customHeight="1">
      <c r="A44" s="165" t="s">
        <v>103</v>
      </c>
      <c r="B44" s="165"/>
      <c r="C44" s="165"/>
      <c r="D44" s="165"/>
      <c r="E44" s="165"/>
      <c r="F44" s="165"/>
      <c r="G44" s="165"/>
      <c r="H44" s="165"/>
      <c r="I44" s="165"/>
      <c r="J44" s="165"/>
      <c r="K44" s="11"/>
      <c r="L44" s="11"/>
      <c r="M44" s="11"/>
      <c r="N44" s="11"/>
      <c r="O44" s="11"/>
      <c r="P44" s="11"/>
      <c r="Q44" s="11"/>
      <c r="R44" s="11"/>
      <c r="S44" s="11"/>
      <c r="T44" s="74"/>
      <c r="U44" s="74"/>
      <c r="V44" s="74"/>
      <c r="W44" s="74"/>
      <c r="X44" s="74"/>
      <c r="Y44" s="74"/>
      <c r="Z44" s="75"/>
      <c r="AA44" s="75"/>
      <c r="AB44" s="75"/>
      <c r="AC44" s="75"/>
      <c r="AD44" s="11"/>
      <c r="AE44" s="11"/>
      <c r="AF44" s="11"/>
      <c r="AG44" s="11"/>
      <c r="AH44" s="11"/>
      <c r="AI44" s="11"/>
      <c r="AJ44" s="11"/>
      <c r="AK44" s="11"/>
      <c r="AL44" s="11"/>
      <c r="AM44" s="11"/>
      <c r="AN44" s="11"/>
      <c r="AO44" s="11"/>
      <c r="AQ44" s="9" t="s">
        <v>137</v>
      </c>
      <c r="AR44" s="9"/>
      <c r="AS44" s="40" t="s">
        <v>52</v>
      </c>
      <c r="AT44" s="40"/>
      <c r="AU44" s="40"/>
      <c r="AV44" s="40"/>
      <c r="AW44" s="40"/>
      <c r="AX44" s="40"/>
      <c r="AY44" s="40"/>
      <c r="AZ44" s="40"/>
      <c r="BA44" s="40"/>
      <c r="BB44" s="9"/>
    </row>
    <row r="45" spans="1:66" ht="17.25" customHeight="1">
      <c r="A45" s="11"/>
      <c r="B45" s="9" t="s">
        <v>142</v>
      </c>
      <c r="C45" s="11"/>
      <c r="D45" s="11"/>
      <c r="E45" s="11"/>
      <c r="F45" s="11"/>
      <c r="G45" s="11"/>
      <c r="H45" s="11"/>
      <c r="I45" s="11"/>
      <c r="J45" s="11"/>
      <c r="K45" s="11"/>
      <c r="L45" s="11"/>
      <c r="M45" s="11"/>
      <c r="N45" s="11"/>
      <c r="O45" s="11"/>
      <c r="P45" s="11"/>
      <c r="Q45" s="11"/>
      <c r="R45" s="11"/>
      <c r="S45" s="11"/>
      <c r="T45" s="74"/>
      <c r="U45" s="74"/>
      <c r="V45" s="74"/>
      <c r="W45" s="74"/>
      <c r="X45" s="74"/>
      <c r="Y45" s="74"/>
      <c r="Z45" s="75"/>
      <c r="AA45" s="75"/>
      <c r="AB45" s="75"/>
      <c r="AC45" s="75"/>
      <c r="AD45" s="11"/>
      <c r="AE45" s="11"/>
      <c r="AF45" s="11"/>
      <c r="AG45" s="11"/>
      <c r="AH45" s="11"/>
      <c r="AI45" s="11"/>
      <c r="AJ45" s="11"/>
      <c r="AK45" s="11"/>
      <c r="AL45" s="11"/>
      <c r="AM45" s="11"/>
      <c r="AN45" s="11"/>
      <c r="AO45" s="11"/>
      <c r="AP45" s="9"/>
      <c r="AQ45" s="9"/>
      <c r="AR45" s="9"/>
      <c r="AS45" s="7"/>
      <c r="AT45" s="9"/>
      <c r="AU45" s="9"/>
      <c r="AV45" s="9"/>
      <c r="AW45" s="9"/>
      <c r="AX45" s="9"/>
      <c r="AY45" s="9"/>
      <c r="AZ45" s="9"/>
      <c r="BA45" s="9"/>
      <c r="BB45" s="9"/>
    </row>
    <row r="46" spans="1:66" ht="17.25" customHeight="1">
      <c r="A46" s="11"/>
      <c r="B46" s="9" t="s">
        <v>104</v>
      </c>
      <c r="C46" s="11"/>
      <c r="D46" s="11"/>
      <c r="E46" s="11"/>
      <c r="F46" s="11"/>
      <c r="G46" s="11"/>
      <c r="H46" s="11"/>
      <c r="I46" s="11"/>
      <c r="J46" s="11"/>
      <c r="K46" s="11"/>
      <c r="L46" s="11"/>
      <c r="M46" s="11"/>
      <c r="N46" s="11"/>
      <c r="O46" s="11"/>
      <c r="P46" s="11"/>
      <c r="Q46" s="11"/>
      <c r="R46" s="11"/>
      <c r="S46" s="11"/>
      <c r="T46" s="74"/>
      <c r="U46" s="74"/>
      <c r="V46" s="74"/>
      <c r="W46" s="74"/>
      <c r="X46" s="74"/>
      <c r="Y46" s="74"/>
      <c r="Z46" s="75"/>
      <c r="AA46" s="75"/>
      <c r="AB46" s="75"/>
      <c r="AC46" s="75"/>
      <c r="AD46" s="11"/>
      <c r="AE46" s="11"/>
      <c r="AF46" s="11"/>
      <c r="AG46" s="11"/>
      <c r="AH46" s="11"/>
      <c r="AI46" s="11"/>
      <c r="AJ46" s="11"/>
      <c r="AK46" s="11"/>
      <c r="AL46" s="11"/>
      <c r="AM46" s="11"/>
      <c r="AN46" s="11"/>
      <c r="AO46" s="11"/>
      <c r="AP46" s="9"/>
      <c r="AQ46" s="9"/>
      <c r="AR46" s="9"/>
      <c r="AS46" s="40" t="s">
        <v>53</v>
      </c>
      <c r="AT46" s="40"/>
      <c r="AU46" s="40"/>
      <c r="AV46" s="40"/>
      <c r="AW46" s="40"/>
      <c r="AX46" s="40"/>
      <c r="AY46" s="40"/>
      <c r="AZ46" s="40"/>
      <c r="BA46" s="40"/>
    </row>
    <row r="47" spans="1:66">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row>
    <row r="48" spans="1:66" s="7" customFormat="1"/>
  </sheetData>
  <mergeCells count="134">
    <mergeCell ref="A12:B12"/>
    <mergeCell ref="Q6:U7"/>
    <mergeCell ref="V6:AA7"/>
    <mergeCell ref="Q8:U8"/>
    <mergeCell ref="V8:AA8"/>
    <mergeCell ref="Q9:U9"/>
    <mergeCell ref="V9:AA9"/>
    <mergeCell ref="AN9:AO9"/>
    <mergeCell ref="Q10:U10"/>
    <mergeCell ref="V10:AA10"/>
    <mergeCell ref="Q12:U12"/>
    <mergeCell ref="V12:AA12"/>
    <mergeCell ref="I12:P12"/>
    <mergeCell ref="AG12:AI12"/>
    <mergeCell ref="AJ12:AM12"/>
    <mergeCell ref="AN12:AO12"/>
    <mergeCell ref="A6:B7"/>
    <mergeCell ref="C6:H7"/>
    <mergeCell ref="I6:P7"/>
    <mergeCell ref="AB6:AF7"/>
    <mergeCell ref="AG6:AI7"/>
    <mergeCell ref="AJ6:AM7"/>
    <mergeCell ref="AQ7:AR7"/>
    <mergeCell ref="AG15:AO15"/>
    <mergeCell ref="AV7:AW7"/>
    <mergeCell ref="A8:B8"/>
    <mergeCell ref="C8:H8"/>
    <mergeCell ref="I8:P8"/>
    <mergeCell ref="AB8:AF8"/>
    <mergeCell ref="AG8:AI8"/>
    <mergeCell ref="AJ8:AM8"/>
    <mergeCell ref="AN8:AO8"/>
    <mergeCell ref="C12:H12"/>
    <mergeCell ref="AQ9:AR9"/>
    <mergeCell ref="A15:B15"/>
    <mergeCell ref="C10:H10"/>
    <mergeCell ref="I10:P10"/>
    <mergeCell ref="AB10:AF10"/>
    <mergeCell ref="AG10:AI10"/>
    <mergeCell ref="AJ10:AM10"/>
    <mergeCell ref="AN10:AO10"/>
    <mergeCell ref="AQ8:AR8"/>
    <mergeCell ref="A9:B9"/>
    <mergeCell ref="C9:H9"/>
    <mergeCell ref="I9:P9"/>
    <mergeCell ref="AB9:AF9"/>
    <mergeCell ref="I35:AA35"/>
    <mergeCell ref="AB35:AF35"/>
    <mergeCell ref="AG35:AO35"/>
    <mergeCell ref="AB30:AF30"/>
    <mergeCell ref="AG30:AO30"/>
    <mergeCell ref="A33:B33"/>
    <mergeCell ref="C33:AF33"/>
    <mergeCell ref="AG33:AO33"/>
    <mergeCell ref="A27:B27"/>
    <mergeCell ref="C27:AF27"/>
    <mergeCell ref="A28:B30"/>
    <mergeCell ref="C28:H29"/>
    <mergeCell ref="I29:AA29"/>
    <mergeCell ref="C30:AA30"/>
    <mergeCell ref="A34:B36"/>
    <mergeCell ref="C40:H41"/>
    <mergeCell ref="I41:AA41"/>
    <mergeCell ref="AB41:AF41"/>
    <mergeCell ref="AG41:AO41"/>
    <mergeCell ref="C42:AA42"/>
    <mergeCell ref="AB42:AF42"/>
    <mergeCell ref="AG42:AO42"/>
    <mergeCell ref="AB17:AF17"/>
    <mergeCell ref="AG17:AO17"/>
    <mergeCell ref="C24:AA24"/>
    <mergeCell ref="I23:AA23"/>
    <mergeCell ref="AB22:AF22"/>
    <mergeCell ref="AG22:AO22"/>
    <mergeCell ref="AG21:AO21"/>
    <mergeCell ref="I40:AA40"/>
    <mergeCell ref="AB40:AF40"/>
    <mergeCell ref="AG40:AO40"/>
    <mergeCell ref="I34:AA34"/>
    <mergeCell ref="C34:H35"/>
    <mergeCell ref="AB34:AF34"/>
    <mergeCell ref="AG34:AO34"/>
    <mergeCell ref="C36:AA36"/>
    <mergeCell ref="AB36:AF36"/>
    <mergeCell ref="AG36:AO36"/>
    <mergeCell ref="AB23:AF23"/>
    <mergeCell ref="AG23:AO23"/>
    <mergeCell ref="A44:J44"/>
    <mergeCell ref="C15:AF15"/>
    <mergeCell ref="A10:B10"/>
    <mergeCell ref="A21:B21"/>
    <mergeCell ref="C21:AF21"/>
    <mergeCell ref="A22:B24"/>
    <mergeCell ref="C22:H23"/>
    <mergeCell ref="AB29:AF29"/>
    <mergeCell ref="AG29:AO29"/>
    <mergeCell ref="I28:AA28"/>
    <mergeCell ref="A39:B39"/>
    <mergeCell ref="AG27:AO27"/>
    <mergeCell ref="AB28:AF28"/>
    <mergeCell ref="AG28:AO28"/>
    <mergeCell ref="C39:AF39"/>
    <mergeCell ref="AG39:AO39"/>
    <mergeCell ref="AB24:AF24"/>
    <mergeCell ref="AG24:AO24"/>
    <mergeCell ref="I22:AA22"/>
    <mergeCell ref="A16:B18"/>
    <mergeCell ref="AB12:AF12"/>
    <mergeCell ref="A40:B42"/>
    <mergeCell ref="AX1:BA2"/>
    <mergeCell ref="A2:AO2"/>
    <mergeCell ref="A3:AO3"/>
    <mergeCell ref="A4:H4"/>
    <mergeCell ref="I4:M4"/>
    <mergeCell ref="N4:R4"/>
    <mergeCell ref="U4:AS4"/>
    <mergeCell ref="AL1:AO1"/>
    <mergeCell ref="AP1:AQ1"/>
    <mergeCell ref="AR1:AR2"/>
    <mergeCell ref="AS1:AV2"/>
    <mergeCell ref="AW1:AW2"/>
    <mergeCell ref="AA5:AK5"/>
    <mergeCell ref="AL5:AO5"/>
    <mergeCell ref="C18:AA18"/>
    <mergeCell ref="AB18:AF18"/>
    <mergeCell ref="AG18:AO18"/>
    <mergeCell ref="C16:H17"/>
    <mergeCell ref="AB16:AF16"/>
    <mergeCell ref="AG16:AO16"/>
    <mergeCell ref="I17:AA17"/>
    <mergeCell ref="I16:AA16"/>
    <mergeCell ref="AG9:AI9"/>
    <mergeCell ref="AJ9:AM9"/>
    <mergeCell ref="AN6:AO7"/>
  </mergeCells>
  <phoneticPr fontId="10"/>
  <dataValidations count="1">
    <dataValidation type="list" allowBlank="1" showInputMessage="1" showErrorMessage="1" sqref="Z43:Z46 AJ8:AJ13" xr:uid="{00000000-0002-0000-0B00-000000000000}">
      <formula1>"電力,蒸気,温水,冷水"</formula1>
    </dataValidation>
  </dataValidations>
  <printOptions horizontalCentered="1" verticalCentered="1"/>
  <pageMargins left="0.70866141732283472" right="0.70866141732283472" top="0.74803149606299213" bottom="0.55118110236220474" header="0.31496062992125984" footer="0.31496062992125984"/>
  <pageSetup paperSize="9" scale="66" firstPageNumber="4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別紙㉓-1 燃料使用量データ報告書</vt:lpstr>
      <vt:lpstr>別紙㉓-2 効果検証データシート(CGS用)</vt:lpstr>
      <vt:lpstr>別紙㉓-3 効果検証データシート(GHP用)</vt:lpstr>
      <vt:lpstr>'別紙㉓-1 燃料使用量データ報告書'!Print_Area</vt:lpstr>
      <vt:lpstr>'別紙㉓-2 効果検証データシート(CGS用)'!Print_Area</vt:lpstr>
      <vt:lpstr>'別紙㉓-3 効果検証データシート(GHP用)'!Print_Area</vt:lpstr>
    </vt:vector>
  </TitlesOfParts>
  <Company>ＪＧＡ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長田 義弘2</cp:lastModifiedBy>
  <cp:lastPrinted>2022-05-03T05:13:21Z</cp:lastPrinted>
  <dcterms:created xsi:type="dcterms:W3CDTF">2002-02-13T10:06:05Z</dcterms:created>
  <dcterms:modified xsi:type="dcterms:W3CDTF">2025-05-23T04:48:27Z</dcterms:modified>
</cp:coreProperties>
</file>